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 firstSheet="11" activeTab="21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  <sheet name="Задача 6" sheetId="6" r:id="rId6"/>
    <sheet name="Задача 7" sheetId="7" r:id="rId7"/>
    <sheet name="Задача 8" sheetId="8" r:id="rId8"/>
    <sheet name="Задача 9" sheetId="9" r:id="rId9"/>
    <sheet name="Задача 10" sheetId="10" r:id="rId10"/>
    <sheet name="Задача 11" sheetId="11" r:id="rId11"/>
    <sheet name="Задача 12" sheetId="12" r:id="rId12"/>
    <sheet name="Задача 13" sheetId="13" r:id="rId13"/>
    <sheet name="Задача 14" sheetId="16" r:id="rId14"/>
    <sheet name="Задача 15" sheetId="17" r:id="rId15"/>
    <sheet name="Задача 16" sheetId="18" r:id="rId16"/>
    <sheet name="Задача 17" sheetId="19" r:id="rId17"/>
    <sheet name="Задача 18" sheetId="20" r:id="rId18"/>
    <sheet name="Задача 19" sheetId="21" r:id="rId19"/>
    <sheet name="Задача 20" sheetId="22" r:id="rId20"/>
    <sheet name="Задача 21" sheetId="23" r:id="rId21"/>
    <sheet name="Задача 22" sheetId="24" r:id="rId22"/>
  </sheets>
  <calcPr calcId="162913"/>
</workbook>
</file>

<file path=xl/calcChain.xml><?xml version="1.0" encoding="utf-8"?>
<calcChain xmlns="http://schemas.openxmlformats.org/spreadsheetml/2006/main">
  <c r="F25" i="24" l="1"/>
  <c r="C25" i="24"/>
  <c r="F33" i="23"/>
  <c r="C33" i="23"/>
  <c r="F29" i="21"/>
  <c r="C29" i="21"/>
  <c r="F26" i="19"/>
  <c r="C26" i="19"/>
  <c r="F26" i="20"/>
  <c r="C26" i="20"/>
  <c r="F29" i="13" l="1"/>
  <c r="F29" i="4"/>
  <c r="C29" i="13" l="1"/>
  <c r="C30" i="12"/>
  <c r="F30" i="12" s="1"/>
  <c r="C26" i="10"/>
  <c r="E26" i="10" s="1"/>
  <c r="C29" i="6"/>
  <c r="F29" i="6" s="1"/>
  <c r="C29" i="5"/>
  <c r="F29" i="5" s="1"/>
  <c r="C29" i="4"/>
  <c r="C30" i="3"/>
  <c r="D29" i="1"/>
  <c r="G29" i="1" s="1"/>
  <c r="C8" i="1" l="1"/>
  <c r="D8" i="1"/>
  <c r="E8" i="1"/>
  <c r="B8" i="1"/>
  <c r="C7" i="1"/>
  <c r="D7" i="1"/>
  <c r="E7" i="1"/>
  <c r="B7" i="1"/>
</calcChain>
</file>

<file path=xl/sharedStrings.xml><?xml version="1.0" encoding="utf-8"?>
<sst xmlns="http://schemas.openxmlformats.org/spreadsheetml/2006/main" count="652" uniqueCount="171">
  <si>
    <t>Порядковый номер мобильного устройства</t>
  </si>
  <si>
    <t>Производитель 1</t>
  </si>
  <si>
    <t>Производитель 2</t>
  </si>
  <si>
    <t>Производитель 3</t>
  </si>
  <si>
    <t>Производитель 4</t>
  </si>
  <si>
    <t>Итого</t>
  </si>
  <si>
    <t>Среднее арифметическое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</si>
  <si>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</si>
  <si>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</si>
  <si>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</si>
  <si>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</si>
  <si>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</si>
  <si>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</si>
  <si>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</si>
  <si>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</si>
  <si>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</si>
  <si>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</si>
  <si>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</si>
  <si>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</si>
  <si>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</si>
  <si>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</si>
  <si>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</si>
  <si>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</si>
  <si>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</si>
  <si>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 xml:space="preserve">Эмпирическое корреляционное отношение </t>
  </si>
  <si>
    <t>Коэффициент детерминации</t>
  </si>
  <si>
    <t>Надежность работы динамиков мобильного устройства зависит от фирмы - производителя на 46% и на 54% - от других факторов</t>
  </si>
  <si>
    <t xml:space="preserve">Эмпирическое корреляционное отношение        </t>
  </si>
  <si>
    <t>№</t>
  </si>
  <si>
    <t>Уровень фактора (Ф)</t>
  </si>
  <si>
    <t>Ф1</t>
  </si>
  <si>
    <t>Ф2</t>
  </si>
  <si>
    <t>Ф3</t>
  </si>
  <si>
    <t>Баллы по тесту для трех методик</t>
  </si>
  <si>
    <t>Первоисточник</t>
  </si>
  <si>
    <t>Учебник</t>
  </si>
  <si>
    <t>Компьютер</t>
  </si>
  <si>
    <t>На основании значения эмпирического корреляционного отношения можно сделать вывод, что между временем работы динамиков мобильных устройств и фирмой - производителем существует умеренная связь</t>
  </si>
  <si>
    <t>На основании значения эмпирического корреляицонного отношения можно сделать вывод о том, что между методикой изучения темы и уровнем знаний существует средняя связь</t>
  </si>
  <si>
    <t>Год</t>
  </si>
  <si>
    <t>Технология (фактор А)</t>
  </si>
  <si>
    <t>А1</t>
  </si>
  <si>
    <t>А2</t>
  </si>
  <si>
    <t>А3</t>
  </si>
  <si>
    <t>А4</t>
  </si>
  <si>
    <t xml:space="preserve">Проведенный дисперсионный анализ показал наличие статистической связи между различными технологиями на урожайность культуры </t>
  </si>
  <si>
    <t xml:space="preserve">Эмпирическое корреляицонное отношение </t>
  </si>
  <si>
    <t>На основании значения эмпирического корреляционного отношения можно сделать вывод о том, что между технологией и урожайностью культуры существует умеренная связь</t>
  </si>
  <si>
    <t>К1</t>
  </si>
  <si>
    <t>К2</t>
  </si>
  <si>
    <t>К3</t>
  </si>
  <si>
    <t>К4</t>
  </si>
  <si>
    <t>К5</t>
  </si>
  <si>
    <t>Квалификация наладчика</t>
  </si>
  <si>
    <r>
      <t>Расчетное значение F - критерия больше табличного, следовательно нулевая гипотеза H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об отсутствии влияния квалификации наладчика на точность изготовления шариков отклоняется</t>
    </r>
  </si>
  <si>
    <t>Эмпирическое коррелционное отношение</t>
  </si>
  <si>
    <t>На основании значени я эмпирического корреляционного отношения можно сделать вывод о том, что между уровнем квалификации наладчика и точность изготовления шариков существует тесная связь</t>
  </si>
  <si>
    <t>Точность изготовления шариков зависит на 60% от квалификации наладчика и на 40% от других факторов</t>
  </si>
  <si>
    <t>К6</t>
  </si>
  <si>
    <t>Расчетное значение F - критерия больше табличного, следовательно нулевая гипотеза H0 о равенстве математических ожиданий отклонения для всех отладчиков отклоняется</t>
  </si>
  <si>
    <t>Эмпирическое корреляционное отношение</t>
  </si>
  <si>
    <t>На основани и значения эмпирического корреляционного отношения можно сделать вывод о том, что между квалификацией наладчиков и точностью изготовления шариков существует тесная связь</t>
  </si>
  <si>
    <t>Точность изготовления шариков зависит на 52% от квалификации наладчика и на 48% от других факторов</t>
  </si>
  <si>
    <t>Объем продаж за различные периоды</t>
  </si>
  <si>
    <t>Статистический период</t>
  </si>
  <si>
    <t>Объем продаж до обучения (млн. руб.)</t>
  </si>
  <si>
    <t>Объем продаж после группового обучения</t>
  </si>
  <si>
    <t>Объем продаж после индивидуального обучения</t>
  </si>
  <si>
    <t>Расчетное значение F - критерия меньше табличного, нулевая гипотеза H0 о случайном характере влияния фактора на качество объекта принимается</t>
  </si>
  <si>
    <t>Расчетное значение F - критерия меньше табличного, поэтому нулевая гипотеза о случайном характере влияния обучения персонала на объем продаж принимается</t>
  </si>
  <si>
    <t xml:space="preserve">Технология </t>
  </si>
  <si>
    <t>Расчетное значение F - критерия меньше табличного, следовательно нулевая гипотеза H0 о случайном характере влияния технологии производства на расстояние полета мяча принимается</t>
  </si>
  <si>
    <t>Номер замера</t>
  </si>
  <si>
    <t>Вид технологии</t>
  </si>
  <si>
    <t>Расчетное значение F - критерия меньше табличного, следовательно нулевая гипотеза H0 о случайном характере влияния вида технологии на точность ее изготовления принимается</t>
  </si>
  <si>
    <t>Дата</t>
  </si>
  <si>
    <t>20 августа</t>
  </si>
  <si>
    <t>21 августа</t>
  </si>
  <si>
    <t>22 августа</t>
  </si>
  <si>
    <t>23 августа</t>
  </si>
  <si>
    <t>Количество убранных рядков картофеля за рабочий день</t>
  </si>
  <si>
    <t>Группа 1</t>
  </si>
  <si>
    <t>Группа 2</t>
  </si>
  <si>
    <t>Группа 3</t>
  </si>
  <si>
    <t>Группа 4</t>
  </si>
  <si>
    <t>Расчетное значение F - критерия больше табличного, поэтому нулевая гипотеза H0 о случайном характере влияния группы на количество убранных рядков картофеля отклоняется</t>
  </si>
  <si>
    <t>Количество убранных рядков картофеля за рабочий день зависит на 85% от рабочей группы и на 15% от других факторов</t>
  </si>
  <si>
    <t>Группа</t>
  </si>
  <si>
    <t>№ животного</t>
  </si>
  <si>
    <t>Значение расчетного F - критерия меньше табличного, следовательно различия в приросте бычков в зависимости от экспериментальной группы не достоверны</t>
  </si>
  <si>
    <t>№ сорта</t>
  </si>
  <si>
    <t>Повторение</t>
  </si>
  <si>
    <t>Расчетно значение F -  критерия больше табличного, следовательно различия урожайности между сортами достоверны</t>
  </si>
  <si>
    <t>На основании значения эмпирического корреляционного отношения можно сделать вывод о том, что между уровнем урожайности и сортом пшеницы существует тесная связь</t>
  </si>
  <si>
    <t>Уровень урожайности зависит на 64% от сорта пшеницы и на 36% от других факторов</t>
  </si>
  <si>
    <t>Номер удобрений кг д. в/га</t>
  </si>
  <si>
    <t>0 (Без удобрений)</t>
  </si>
  <si>
    <t>N20P20</t>
  </si>
  <si>
    <t>N40P20</t>
  </si>
  <si>
    <t>N60P20</t>
  </si>
  <si>
    <t>N80P20</t>
  </si>
  <si>
    <t>Расчетное значение F - критерия больше табличного значения, следовательно влияние удобрений на урожайность можно считать достоверным</t>
  </si>
  <si>
    <t>На основании значения эмпирического корреляционного отношения можно сделать вывод о том, что между урожайностью и сортом пшеницы существует тесная связь</t>
  </si>
  <si>
    <t>Расчетное значение F - критерия больше табличного, следовательно, различия во времени работы динамиков мобильных устройств и их фирм - производителей можно считать статистически значимыми</t>
  </si>
  <si>
    <t>Расчетное значение F - критерия больше табличного, поэтому нулевая гипотеза о случайном характере влияния методики обучения на уровень знаний отклоняется, то есть между тремя выборками существуют значимые различия по уровню усвоения материала</t>
  </si>
  <si>
    <t>Тенденция возрастания показателей в порядке "первоисточник" - "учебник" - "компьютер" является статистически значимой, на основании значения эмпирического корреляционного отношения</t>
  </si>
  <si>
    <t>Урожайность культуры зависит на 43% от используемой технологии и на 57% от других факторов</t>
  </si>
  <si>
    <t>Урожайность зависит на 95% от вида удобрения и на 5% от других факторов</t>
  </si>
  <si>
    <t>Магазин 1</t>
  </si>
  <si>
    <t>Магазин 2</t>
  </si>
  <si>
    <t>Магазин 3</t>
  </si>
  <si>
    <t>Расчетеное значение F - критерия меньше табличного, следовательно влияние типа магазина на товарооборот нельзя считать достоверным</t>
  </si>
  <si>
    <t>Расчетное значение F - критерия меньше табличного, поэтому влияние типа магазина на товарооборот нельзя считать достоверным</t>
  </si>
  <si>
    <t>Технология (фактор Т)</t>
  </si>
  <si>
    <t>Т1</t>
  </si>
  <si>
    <t>Т2</t>
  </si>
  <si>
    <t>Т3</t>
  </si>
  <si>
    <t>Т4</t>
  </si>
  <si>
    <t>Расчетное значние F - критерия больше табличного, следовательно связь между использованной для выращивания культуры технологией и урожайностью этой культуры можно считать статистически значимой</t>
  </si>
  <si>
    <t>Материал 1</t>
  </si>
  <si>
    <t>Материал 2</t>
  </si>
  <si>
    <t>Материал 3</t>
  </si>
  <si>
    <t>Расчетное значение F - критерия больше табличного, следовательно справедливо считать, что связь между использованным материалом и износитойкостью детали является достоверной</t>
  </si>
  <si>
    <t>Расположение щитов</t>
  </si>
  <si>
    <t>Поставщик</t>
  </si>
  <si>
    <t>1-й</t>
  </si>
  <si>
    <t>2-й</t>
  </si>
  <si>
    <t>3-й</t>
  </si>
  <si>
    <t>4-й</t>
  </si>
  <si>
    <t>5-й</t>
  </si>
  <si>
    <t>6-й</t>
  </si>
  <si>
    <t>Расчетное значение F - критерия больше табличного, следовательно расположение рекламных щитов влияет на на объем продаж товара</t>
  </si>
  <si>
    <t>На основании значения эмпирического корреляционного отношения можно сделать вывод о том, что между расположением рекалмных щитов и объемом продаж товара имеется тесная связь</t>
  </si>
  <si>
    <t>Объем продаж зависит на 62% от расположения рекламных щитов и на 38% от других факторов</t>
  </si>
  <si>
    <t>Расчетное значение F - критерия больше табличного, следовательно выбор поставщика влияет на размер потенциальных затрат</t>
  </si>
  <si>
    <t>Условный номер образца (i  = 1,…,10)</t>
  </si>
  <si>
    <t>Значения предела прочности при растяжении, полученные j-м участником (j = 1, …, 5)</t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</si>
  <si>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</si>
  <si>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</si>
  <si>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</si>
  <si>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</si>
  <si>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5</t>
    </r>
  </si>
  <si>
    <t>L1</t>
  </si>
  <si>
    <t>L2</t>
  </si>
  <si>
    <t>L3</t>
  </si>
  <si>
    <t>L4</t>
  </si>
  <si>
    <t>L5</t>
  </si>
  <si>
    <t xml:space="preserve">Расчетное значение F - критерия меньше табличного, следовательно расхождения в средних оценках предела прочности при растяжении не являются значимыми </t>
  </si>
  <si>
    <t>Atlanta</t>
  </si>
  <si>
    <t>Chicago</t>
  </si>
  <si>
    <t>Houston</t>
  </si>
  <si>
    <t>Memphis</t>
  </si>
  <si>
    <t>New York</t>
  </si>
  <si>
    <t>Philadelphia</t>
  </si>
  <si>
    <t>Данные</t>
  </si>
  <si>
    <t xml:space="preserve">Расчетное значение F - критерия больше табличного, следовательно нулевая гипотеза о  независимости в среднем ставки от города отклоняется </t>
  </si>
  <si>
    <t>На основании значения эмпирического корреляционного отношения можно сделать вывод о том, что между материалом, из которого изготовлена деталь и ее износостойкостью существует умеренная связь</t>
  </si>
  <si>
    <t>Износостойкость детали зависит на 14% от материала и на 86% от других факторов</t>
  </si>
  <si>
    <t>В соответствии со значением эмпирического корреляционного отношения, можно сделать вывод о том, что между выбираемым поставщиком и затратами на лицензию на ПО существует тесная связь</t>
  </si>
  <si>
    <t>Размер потенциальных издержек на лицензию зависит на 66% от выбора поставщика и на 34% от других факторов</t>
  </si>
  <si>
    <t>На основании значения эмпирического корреляицонного отношения можно сделать вывод о том, что между размером ставки и городом существует умеренная связь</t>
  </si>
  <si>
    <t>Размер ставки зависит на 9% от города и на 91% от других факторов</t>
  </si>
  <si>
    <t>День</t>
  </si>
  <si>
    <t>Бригада (фактор)</t>
  </si>
  <si>
    <t>Бригада 1</t>
  </si>
  <si>
    <t>Бригада 2</t>
  </si>
  <si>
    <t>Бригада 3</t>
  </si>
  <si>
    <t>Бригада 4</t>
  </si>
  <si>
    <t>Расчетное значение F - критерия больше табличного, следовательно объем выполненных работ зависит от работающей бригады</t>
  </si>
  <si>
    <t>На основании эмпирического корреляционного отношения можно сделать вывод о том, что между объемом работ и работающей бригадой существует умеренная связь</t>
  </si>
  <si>
    <t>Объем выполненной работы зависит на 20% от работающей бригады и на 80% от других факторов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</si>
</sst>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B2" workbookViewId="0">
      <selection activeCell="E29" sqref="E29"/>
    </sheetView>
  </sheetViews>
  <sheetFormatPr defaultRowHeight="15" x14ac:dyDescent="0.25"/>
  <cols>
    <col min="1" max="1" width="46.85546875" customWidth="1"/>
    <col min="2" max="2" width="16" customWidth="1"/>
    <col min="3" max="3" width="15.7109375" customWidth="1"/>
    <col min="4" max="4" width="54.28515625" customWidth="1"/>
    <col min="5" max="5" width="53.85546875" customWidth="1"/>
    <col min="6" max="6" width="17.28515625" customWidth="1"/>
    <col min="7" max="7" width="36.7109375" customWidth="1"/>
    <col min="8" max="8" width="34.42578125" customWidth="1"/>
  </cols>
  <sheetData>
    <row r="1" spans="1:5" ht="6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21.4</v>
      </c>
      <c r="C2">
        <v>25.1</v>
      </c>
      <c r="D2">
        <v>22.3</v>
      </c>
      <c r="E2">
        <v>26.1</v>
      </c>
    </row>
    <row r="3" spans="1:5" x14ac:dyDescent="0.25">
      <c r="A3">
        <v>2</v>
      </c>
      <c r="B3">
        <v>19.600000000000001</v>
      </c>
      <c r="C3">
        <v>24.4</v>
      </c>
      <c r="D3">
        <v>24.1</v>
      </c>
      <c r="E3">
        <v>21.5</v>
      </c>
    </row>
    <row r="4" spans="1:5" x14ac:dyDescent="0.25">
      <c r="A4">
        <v>3</v>
      </c>
      <c r="B4">
        <v>23.1</v>
      </c>
      <c r="C4">
        <v>25.3</v>
      </c>
      <c r="D4">
        <v>21.7</v>
      </c>
      <c r="E4">
        <v>18.899999999999999</v>
      </c>
    </row>
    <row r="5" spans="1:5" x14ac:dyDescent="0.25">
      <c r="A5">
        <v>4</v>
      </c>
      <c r="B5">
        <v>19.8</v>
      </c>
      <c r="C5">
        <v>23.9</v>
      </c>
      <c r="D5">
        <v>21.4</v>
      </c>
      <c r="E5">
        <v>22.3</v>
      </c>
    </row>
    <row r="6" spans="1:5" x14ac:dyDescent="0.25">
      <c r="A6">
        <v>5</v>
      </c>
      <c r="B6">
        <v>20.3</v>
      </c>
      <c r="C6">
        <v>24.9</v>
      </c>
      <c r="D6">
        <v>22.6</v>
      </c>
      <c r="E6">
        <v>24.2</v>
      </c>
    </row>
    <row r="7" spans="1:5" x14ac:dyDescent="0.25">
      <c r="A7" s="2" t="s">
        <v>5</v>
      </c>
      <c r="B7">
        <f>SUM(B2:B6)</f>
        <v>104.19999999999999</v>
      </c>
      <c r="C7">
        <f t="shared" ref="C7:E7" si="0">SUM(C2:C6)</f>
        <v>123.6</v>
      </c>
      <c r="D7">
        <f t="shared" si="0"/>
        <v>112.1</v>
      </c>
      <c r="E7">
        <f t="shared" si="0"/>
        <v>113</v>
      </c>
    </row>
    <row r="8" spans="1:5" ht="30" customHeight="1" x14ac:dyDescent="0.25">
      <c r="A8" s="1" t="s">
        <v>6</v>
      </c>
      <c r="B8">
        <f>AVERAGE(B2:B6)</f>
        <v>20.839999999999996</v>
      </c>
      <c r="C8">
        <f t="shared" ref="C8:E8" si="1">AVERAGE(C2:C6)</f>
        <v>24.72</v>
      </c>
      <c r="D8">
        <f t="shared" si="1"/>
        <v>22.419999999999998</v>
      </c>
      <c r="E8">
        <f t="shared" si="1"/>
        <v>22.6</v>
      </c>
    </row>
    <row r="11" spans="1:5" x14ac:dyDescent="0.25">
      <c r="A11" t="s">
        <v>7</v>
      </c>
    </row>
    <row r="13" spans="1:5" ht="15.75" thickBot="1" x14ac:dyDescent="0.3">
      <c r="A13" t="s">
        <v>8</v>
      </c>
    </row>
    <row r="14" spans="1:5" x14ac:dyDescent="0.2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</row>
    <row r="15" spans="1:5" x14ac:dyDescent="0.25">
      <c r="A15" s="3" t="s">
        <v>1</v>
      </c>
      <c r="B15" s="3">
        <v>5</v>
      </c>
      <c r="C15" s="3">
        <v>104.19999999999999</v>
      </c>
      <c r="D15" s="3">
        <v>20.839999999999996</v>
      </c>
      <c r="E15" s="3">
        <v>2.0829999999999997</v>
      </c>
    </row>
    <row r="16" spans="1:5" x14ac:dyDescent="0.25">
      <c r="A16" s="3" t="s">
        <v>2</v>
      </c>
      <c r="B16" s="3">
        <v>5</v>
      </c>
      <c r="C16" s="3">
        <v>123.6</v>
      </c>
      <c r="D16" s="3">
        <v>24.72</v>
      </c>
      <c r="E16" s="3">
        <v>0.32200000000000117</v>
      </c>
    </row>
    <row r="17" spans="1:8" x14ac:dyDescent="0.25">
      <c r="A17" s="3" t="s">
        <v>3</v>
      </c>
      <c r="B17" s="3">
        <v>5</v>
      </c>
      <c r="C17" s="3">
        <v>112.1</v>
      </c>
      <c r="D17" s="3">
        <v>22.419999999999998</v>
      </c>
      <c r="E17" s="3">
        <v>1.1070000000000022</v>
      </c>
    </row>
    <row r="18" spans="1:8" ht="15.75" thickBot="1" x14ac:dyDescent="0.3">
      <c r="A18" s="4" t="s">
        <v>4</v>
      </c>
      <c r="B18" s="4">
        <v>5</v>
      </c>
      <c r="C18" s="4">
        <v>113</v>
      </c>
      <c r="D18" s="4">
        <v>22.6</v>
      </c>
      <c r="E18" s="4">
        <v>7.4499999999999318</v>
      </c>
    </row>
    <row r="21" spans="1:8" ht="15.75" thickBot="1" x14ac:dyDescent="0.3">
      <c r="A21" t="s">
        <v>14</v>
      </c>
    </row>
    <row r="22" spans="1:8" x14ac:dyDescent="0.25">
      <c r="A22" s="5" t="s">
        <v>15</v>
      </c>
      <c r="B22" s="5" t="s">
        <v>16</v>
      </c>
      <c r="C22" s="5" t="s">
        <v>17</v>
      </c>
      <c r="D22" s="5" t="s">
        <v>18</v>
      </c>
      <c r="E22" s="5" t="s">
        <v>19</v>
      </c>
      <c r="F22" s="5" t="s">
        <v>20</v>
      </c>
      <c r="G22" s="5" t="s">
        <v>21</v>
      </c>
    </row>
    <row r="23" spans="1:8" x14ac:dyDescent="0.25">
      <c r="A23" s="3" t="s">
        <v>22</v>
      </c>
      <c r="B23" s="3">
        <v>38.081499999999991</v>
      </c>
      <c r="C23" s="3">
        <v>3</v>
      </c>
      <c r="D23" s="3">
        <v>12.69383333333333</v>
      </c>
      <c r="E23" s="3">
        <v>4.6319406434348922</v>
      </c>
      <c r="F23" s="3">
        <v>1.6250847626946386E-2</v>
      </c>
      <c r="G23" s="3">
        <v>3.2388715174535854</v>
      </c>
    </row>
    <row r="24" spans="1:8" x14ac:dyDescent="0.25">
      <c r="A24" s="3" t="s">
        <v>23</v>
      </c>
      <c r="B24" s="3">
        <v>43.848000000000027</v>
      </c>
      <c r="C24" s="3">
        <v>16</v>
      </c>
      <c r="D24" s="3">
        <v>2.7405000000000017</v>
      </c>
      <c r="E24" s="3"/>
      <c r="F24" s="3"/>
      <c r="G24" s="3"/>
    </row>
    <row r="25" spans="1:8" x14ac:dyDescent="0.25">
      <c r="A25" s="3"/>
      <c r="B25" s="3"/>
      <c r="C25" s="3"/>
      <c r="D25" s="3"/>
      <c r="E25" s="3"/>
      <c r="F25" s="3"/>
      <c r="G25" s="3"/>
    </row>
    <row r="26" spans="1:8" ht="15.75" thickBot="1" x14ac:dyDescent="0.3">
      <c r="A26" s="4" t="s">
        <v>5</v>
      </c>
      <c r="B26" s="4">
        <v>81.929500000000019</v>
      </c>
      <c r="C26" s="4">
        <v>19</v>
      </c>
      <c r="D26" s="4"/>
      <c r="E26" s="4"/>
      <c r="F26" s="4"/>
      <c r="G26" s="4"/>
    </row>
    <row r="29" spans="1:8" ht="130.5" customHeight="1" x14ac:dyDescent="0.25">
      <c r="A29" s="1" t="s">
        <v>103</v>
      </c>
      <c r="C29" s="1" t="s">
        <v>27</v>
      </c>
      <c r="D29" s="2">
        <f>SQRT(B23/B26)</f>
        <v>0.68176840513007275</v>
      </c>
      <c r="E29" s="1" t="s">
        <v>37</v>
      </c>
      <c r="F29" s="1" t="s">
        <v>25</v>
      </c>
      <c r="G29" s="9">
        <f>D29*D29</f>
        <v>0.464808158233603</v>
      </c>
      <c r="H29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5" sqref="F5"/>
    </sheetView>
  </sheetViews>
  <sheetFormatPr defaultRowHeight="15" x14ac:dyDescent="0.25"/>
  <cols>
    <col min="1" max="1" width="25.7109375" customWidth="1"/>
    <col min="6" max="6" width="13.140625" customWidth="1"/>
    <col min="7" max="7" width="14.5703125" customWidth="1"/>
  </cols>
  <sheetData>
    <row r="1" spans="1:5" x14ac:dyDescent="0.25">
      <c r="A1" s="11" t="s">
        <v>28</v>
      </c>
      <c r="B1" s="10" t="s">
        <v>29</v>
      </c>
      <c r="C1" s="10"/>
      <c r="D1" s="10"/>
    </row>
    <row r="2" spans="1:5" x14ac:dyDescent="0.25">
      <c r="A2" s="11"/>
      <c r="B2" t="s">
        <v>30</v>
      </c>
      <c r="C2" t="s">
        <v>31</v>
      </c>
      <c r="D2" t="s">
        <v>32</v>
      </c>
    </row>
    <row r="3" spans="1:5" x14ac:dyDescent="0.25">
      <c r="A3" s="9">
        <v>1</v>
      </c>
      <c r="B3">
        <v>18</v>
      </c>
      <c r="C3">
        <v>24</v>
      </c>
      <c r="D3">
        <v>36</v>
      </c>
    </row>
    <row r="4" spans="1:5" x14ac:dyDescent="0.25">
      <c r="A4" s="9">
        <v>2</v>
      </c>
      <c r="B4">
        <v>28</v>
      </c>
      <c r="C4">
        <v>36</v>
      </c>
      <c r="D4">
        <v>12</v>
      </c>
    </row>
    <row r="5" spans="1:5" x14ac:dyDescent="0.25">
      <c r="A5" s="9">
        <v>3</v>
      </c>
      <c r="B5">
        <v>12</v>
      </c>
      <c r="C5">
        <v>28</v>
      </c>
      <c r="D5">
        <v>22</v>
      </c>
    </row>
    <row r="6" spans="1:5" x14ac:dyDescent="0.25">
      <c r="A6" s="9">
        <v>4</v>
      </c>
      <c r="B6">
        <v>14</v>
      </c>
      <c r="C6">
        <v>40</v>
      </c>
      <c r="D6">
        <v>45</v>
      </c>
    </row>
    <row r="7" spans="1:5" x14ac:dyDescent="0.25">
      <c r="A7" s="9">
        <v>5</v>
      </c>
      <c r="B7">
        <v>32</v>
      </c>
      <c r="C7">
        <v>16</v>
      </c>
      <c r="D7">
        <v>40</v>
      </c>
    </row>
    <row r="10" spans="1:5" x14ac:dyDescent="0.25">
      <c r="A10" t="s">
        <v>7</v>
      </c>
    </row>
    <row r="12" spans="1:5" ht="15.75" thickBot="1" x14ac:dyDescent="0.3">
      <c r="A12" t="s">
        <v>8</v>
      </c>
    </row>
    <row r="13" spans="1:5" x14ac:dyDescent="0.25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</row>
    <row r="14" spans="1:5" x14ac:dyDescent="0.25">
      <c r="A14" s="3" t="s">
        <v>30</v>
      </c>
      <c r="B14" s="3">
        <v>5</v>
      </c>
      <c r="C14" s="3">
        <v>104</v>
      </c>
      <c r="D14" s="3">
        <v>20.8</v>
      </c>
      <c r="E14" s="3">
        <v>77.200000000000045</v>
      </c>
    </row>
    <row r="15" spans="1:5" x14ac:dyDescent="0.25">
      <c r="A15" s="3" t="s">
        <v>31</v>
      </c>
      <c r="B15" s="3">
        <v>5</v>
      </c>
      <c r="C15" s="3">
        <v>144</v>
      </c>
      <c r="D15" s="3">
        <v>28.8</v>
      </c>
      <c r="E15" s="3">
        <v>91.200000000000045</v>
      </c>
    </row>
    <row r="16" spans="1:5" ht="15.75" thickBot="1" x14ac:dyDescent="0.3">
      <c r="A16" s="4" t="s">
        <v>32</v>
      </c>
      <c r="B16" s="4">
        <v>5</v>
      </c>
      <c r="C16" s="4">
        <v>155</v>
      </c>
      <c r="D16" s="4">
        <v>31</v>
      </c>
      <c r="E16" s="4">
        <v>186</v>
      </c>
    </row>
    <row r="19" spans="1:7" ht="15.75" thickBot="1" x14ac:dyDescent="0.3">
      <c r="A19" t="s">
        <v>14</v>
      </c>
    </row>
    <row r="20" spans="1:7" x14ac:dyDescent="0.25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</row>
    <row r="21" spans="1:7" x14ac:dyDescent="0.25">
      <c r="A21" s="3" t="s">
        <v>22</v>
      </c>
      <c r="B21" s="3">
        <v>288.13333333333367</v>
      </c>
      <c r="C21" s="3">
        <v>2</v>
      </c>
      <c r="D21" s="3">
        <v>144.06666666666683</v>
      </c>
      <c r="E21" s="3">
        <v>1.2195259593679473</v>
      </c>
      <c r="F21" s="3">
        <v>0.32949999192588325</v>
      </c>
      <c r="G21" s="3">
        <v>3.8852938346523942</v>
      </c>
    </row>
    <row r="22" spans="1:7" x14ac:dyDescent="0.25">
      <c r="A22" s="3" t="s">
        <v>23</v>
      </c>
      <c r="B22" s="3">
        <v>1417.6</v>
      </c>
      <c r="C22" s="3">
        <v>12</v>
      </c>
      <c r="D22" s="3">
        <v>118.13333333333333</v>
      </c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ht="15.75" thickBot="1" x14ac:dyDescent="0.3">
      <c r="A24" s="4" t="s">
        <v>5</v>
      </c>
      <c r="B24" s="4">
        <v>1705.7333333333336</v>
      </c>
      <c r="C24" s="4">
        <v>14</v>
      </c>
      <c r="D24" s="4"/>
      <c r="E24" s="4"/>
      <c r="F24" s="4"/>
      <c r="G24" s="4"/>
    </row>
    <row r="26" spans="1:7" ht="105" x14ac:dyDescent="0.25">
      <c r="A26" s="1" t="s">
        <v>68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G30" sqref="G30"/>
    </sheetView>
  </sheetViews>
  <sheetFormatPr defaultRowHeight="15" x14ac:dyDescent="0.25"/>
  <cols>
    <col min="1" max="1" width="29.28515625" customWidth="1"/>
    <col min="2" max="2" width="18.5703125" customWidth="1"/>
    <col min="3" max="3" width="11.140625" customWidth="1"/>
    <col min="4" max="4" width="15.85546875" customWidth="1"/>
    <col min="5" max="5" width="38.85546875" customWidth="1"/>
    <col min="6" max="6" width="18.140625" customWidth="1"/>
    <col min="7" max="7" width="17.28515625" customWidth="1"/>
  </cols>
  <sheetData>
    <row r="1" spans="1:4" x14ac:dyDescent="0.25">
      <c r="A1" s="11" t="s">
        <v>28</v>
      </c>
      <c r="B1" s="11" t="s">
        <v>33</v>
      </c>
      <c r="C1" s="11"/>
      <c r="D1" s="11"/>
    </row>
    <row r="2" spans="1:4" x14ac:dyDescent="0.25">
      <c r="A2" s="11"/>
      <c r="B2" s="2" t="s">
        <v>34</v>
      </c>
      <c r="C2" s="2" t="s">
        <v>35</v>
      </c>
      <c r="D2" s="2" t="s">
        <v>36</v>
      </c>
    </row>
    <row r="3" spans="1:4" x14ac:dyDescent="0.25">
      <c r="A3">
        <v>1</v>
      </c>
      <c r="B3" s="2">
        <v>28</v>
      </c>
      <c r="C3" s="2">
        <v>39</v>
      </c>
      <c r="D3" s="2">
        <v>41</v>
      </c>
    </row>
    <row r="4" spans="1:4" x14ac:dyDescent="0.25">
      <c r="A4">
        <v>2</v>
      </c>
      <c r="B4" s="2">
        <v>33</v>
      </c>
      <c r="C4" s="2">
        <v>52</v>
      </c>
      <c r="D4" s="2">
        <v>49</v>
      </c>
    </row>
    <row r="5" spans="1:4" x14ac:dyDescent="0.25">
      <c r="A5">
        <v>3</v>
      </c>
      <c r="B5" s="2">
        <v>42</v>
      </c>
      <c r="C5" s="2">
        <v>53</v>
      </c>
      <c r="D5" s="2">
        <v>56</v>
      </c>
    </row>
    <row r="6" spans="1:4" x14ac:dyDescent="0.25">
      <c r="A6">
        <v>4</v>
      </c>
      <c r="B6" s="2">
        <v>47</v>
      </c>
      <c r="C6" s="2">
        <v>54</v>
      </c>
      <c r="D6" s="2">
        <v>62</v>
      </c>
    </row>
    <row r="7" spans="1:4" x14ac:dyDescent="0.25">
      <c r="A7">
        <v>5</v>
      </c>
      <c r="B7" s="2">
        <v>48</v>
      </c>
      <c r="C7" s="2">
        <v>56</v>
      </c>
      <c r="D7" s="2">
        <v>63</v>
      </c>
    </row>
    <row r="8" spans="1:4" x14ac:dyDescent="0.25">
      <c r="A8">
        <v>6</v>
      </c>
      <c r="B8" s="2">
        <v>50</v>
      </c>
      <c r="C8" s="2">
        <v>58</v>
      </c>
      <c r="D8" s="2">
        <v>64</v>
      </c>
    </row>
    <row r="9" spans="1:4" x14ac:dyDescent="0.25">
      <c r="A9">
        <v>7</v>
      </c>
      <c r="B9" s="2">
        <v>50</v>
      </c>
      <c r="C9" s="2">
        <v>59</v>
      </c>
      <c r="D9" s="2">
        <v>65</v>
      </c>
    </row>
    <row r="10" spans="1:4" x14ac:dyDescent="0.25">
      <c r="A10">
        <v>8</v>
      </c>
      <c r="B10" s="2">
        <v>51</v>
      </c>
      <c r="C10" s="2">
        <v>63</v>
      </c>
      <c r="D10" s="2">
        <v>72</v>
      </c>
    </row>
    <row r="11" spans="1:4" x14ac:dyDescent="0.25">
      <c r="A11">
        <v>9</v>
      </c>
      <c r="B11" s="2">
        <v>60</v>
      </c>
      <c r="C11" s="2">
        <v>64</v>
      </c>
      <c r="D11" s="2">
        <v>77</v>
      </c>
    </row>
    <row r="12" spans="1:4" x14ac:dyDescent="0.25">
      <c r="A12">
        <v>10</v>
      </c>
      <c r="B12" s="2">
        <v>71</v>
      </c>
      <c r="C12" s="2">
        <v>77</v>
      </c>
      <c r="D12" s="2">
        <v>87</v>
      </c>
    </row>
    <row r="14" spans="1:4" x14ac:dyDescent="0.25">
      <c r="A14" t="s">
        <v>7</v>
      </c>
    </row>
    <row r="16" spans="1:4" ht="15.75" thickBot="1" x14ac:dyDescent="0.3">
      <c r="A16" t="s">
        <v>8</v>
      </c>
    </row>
    <row r="17" spans="1:7" x14ac:dyDescent="0.25">
      <c r="A17" s="5" t="s">
        <v>9</v>
      </c>
      <c r="B17" s="5" t="s">
        <v>10</v>
      </c>
      <c r="C17" s="5" t="s">
        <v>11</v>
      </c>
      <c r="D17" s="5" t="s">
        <v>12</v>
      </c>
      <c r="E17" s="5" t="s">
        <v>13</v>
      </c>
    </row>
    <row r="18" spans="1:7" x14ac:dyDescent="0.25">
      <c r="A18" s="3" t="s">
        <v>34</v>
      </c>
      <c r="B18" s="3">
        <v>10</v>
      </c>
      <c r="C18" s="3">
        <v>480</v>
      </c>
      <c r="D18" s="3">
        <v>48</v>
      </c>
      <c r="E18" s="3">
        <v>150.22222222222223</v>
      </c>
    </row>
    <row r="19" spans="1:7" x14ac:dyDescent="0.25">
      <c r="A19" s="3" t="s">
        <v>35</v>
      </c>
      <c r="B19" s="3">
        <v>10</v>
      </c>
      <c r="C19" s="3">
        <v>575</v>
      </c>
      <c r="D19" s="3">
        <v>57.5</v>
      </c>
      <c r="E19" s="3">
        <v>95.833333333333329</v>
      </c>
    </row>
    <row r="20" spans="1:7" ht="15.75" thickBot="1" x14ac:dyDescent="0.3">
      <c r="A20" s="4" t="s">
        <v>36</v>
      </c>
      <c r="B20" s="4">
        <v>10</v>
      </c>
      <c r="C20" s="4">
        <v>636</v>
      </c>
      <c r="D20" s="4">
        <v>63.6</v>
      </c>
      <c r="E20" s="4">
        <v>176.04444444444459</v>
      </c>
    </row>
    <row r="23" spans="1:7" ht="15.75" thickBot="1" x14ac:dyDescent="0.3">
      <c r="A23" t="s">
        <v>14</v>
      </c>
    </row>
    <row r="24" spans="1:7" x14ac:dyDescent="0.25">
      <c r="A24" s="5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5" t="s">
        <v>20</v>
      </c>
      <c r="G24" s="5" t="s">
        <v>21</v>
      </c>
    </row>
    <row r="25" spans="1:7" x14ac:dyDescent="0.25">
      <c r="A25" s="3" t="s">
        <v>22</v>
      </c>
      <c r="B25" s="3">
        <v>1236.0666666666671</v>
      </c>
      <c r="C25" s="3">
        <v>2</v>
      </c>
      <c r="D25" s="3">
        <v>618.03333333333353</v>
      </c>
      <c r="E25" s="3">
        <v>4.3925610045013039</v>
      </c>
      <c r="F25" s="3">
        <v>2.2306274147044513E-2</v>
      </c>
      <c r="G25" s="3">
        <v>3.3541308285291991</v>
      </c>
    </row>
    <row r="26" spans="1:7" x14ac:dyDescent="0.25">
      <c r="A26" s="3" t="s">
        <v>23</v>
      </c>
      <c r="B26" s="3">
        <v>3798.9</v>
      </c>
      <c r="C26" s="3">
        <v>27</v>
      </c>
      <c r="D26" s="3">
        <v>140.70000000000002</v>
      </c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ht="15.75" thickBot="1" x14ac:dyDescent="0.3">
      <c r="A28" s="4" t="s">
        <v>5</v>
      </c>
      <c r="B28" s="4">
        <v>5034.9666666666672</v>
      </c>
      <c r="C28" s="4">
        <v>29</v>
      </c>
      <c r="D28" s="4"/>
      <c r="E28" s="4"/>
      <c r="F28" s="4"/>
      <c r="G28" s="4"/>
    </row>
    <row r="29" spans="1:7" x14ac:dyDescent="0.25">
      <c r="A29" s="7"/>
      <c r="B29" s="6"/>
      <c r="C29" s="6"/>
      <c r="D29" s="6"/>
      <c r="E29" s="6"/>
      <c r="F29" s="6"/>
      <c r="G29" s="6"/>
    </row>
    <row r="30" spans="1:7" ht="210" x14ac:dyDescent="0.25">
      <c r="A30" s="1" t="s">
        <v>104</v>
      </c>
      <c r="B30" s="1" t="s">
        <v>24</v>
      </c>
      <c r="C30" s="9">
        <f>SQRT(B25/B28)</f>
        <v>0.49547602819412462</v>
      </c>
      <c r="D30" s="1" t="s">
        <v>38</v>
      </c>
      <c r="E30" s="8" t="s">
        <v>105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9" sqref="G29"/>
    </sheetView>
  </sheetViews>
  <sheetFormatPr defaultRowHeight="15" x14ac:dyDescent="0.25"/>
  <cols>
    <col min="1" max="1" width="20.85546875" customWidth="1"/>
    <col min="2" max="2" width="18.5703125" customWidth="1"/>
    <col min="4" max="4" width="24.42578125" customWidth="1"/>
    <col min="5" max="5" width="20.42578125" customWidth="1"/>
    <col min="6" max="6" width="16.85546875" customWidth="1"/>
    <col min="7" max="7" width="31.85546875" customWidth="1"/>
  </cols>
  <sheetData>
    <row r="1" spans="1:5" x14ac:dyDescent="0.25">
      <c r="A1" s="11" t="s">
        <v>39</v>
      </c>
      <c r="B1" s="10" t="s">
        <v>40</v>
      </c>
      <c r="C1" s="10"/>
      <c r="D1" s="10"/>
      <c r="E1" s="10"/>
    </row>
    <row r="2" spans="1:5" x14ac:dyDescent="0.25">
      <c r="A2" s="11"/>
      <c r="B2" s="2" t="s">
        <v>41</v>
      </c>
      <c r="C2" s="2" t="s">
        <v>42</v>
      </c>
      <c r="D2" s="2" t="s">
        <v>43</v>
      </c>
      <c r="E2" s="2" t="s">
        <v>44</v>
      </c>
    </row>
    <row r="3" spans="1:5" x14ac:dyDescent="0.25">
      <c r="A3">
        <v>1</v>
      </c>
      <c r="B3" s="2">
        <v>0.9</v>
      </c>
      <c r="C3" s="2">
        <v>1</v>
      </c>
      <c r="D3" s="2">
        <v>1.3</v>
      </c>
      <c r="E3" s="2">
        <v>1.8</v>
      </c>
    </row>
    <row r="4" spans="1:5" x14ac:dyDescent="0.25">
      <c r="A4">
        <v>2</v>
      </c>
      <c r="B4" s="2">
        <v>0.8</v>
      </c>
      <c r="C4" s="2">
        <v>0.7</v>
      </c>
      <c r="D4" s="2">
        <v>1.5</v>
      </c>
      <c r="E4" s="2">
        <v>1.9</v>
      </c>
    </row>
    <row r="5" spans="1:5" x14ac:dyDescent="0.25">
      <c r="A5">
        <v>3</v>
      </c>
      <c r="B5" s="2">
        <v>1</v>
      </c>
      <c r="C5" s="2">
        <v>1.3</v>
      </c>
      <c r="D5" s="2">
        <v>1.6</v>
      </c>
      <c r="E5" s="2">
        <v>1.1000000000000001</v>
      </c>
    </row>
    <row r="6" spans="1:5" x14ac:dyDescent="0.25">
      <c r="A6">
        <v>4</v>
      </c>
      <c r="B6" s="2">
        <v>1.3</v>
      </c>
      <c r="C6" s="2">
        <v>1</v>
      </c>
      <c r="D6" s="2">
        <v>1.4</v>
      </c>
      <c r="E6" s="2">
        <v>1.4</v>
      </c>
    </row>
    <row r="7" spans="1:5" x14ac:dyDescent="0.25">
      <c r="A7">
        <v>5</v>
      </c>
      <c r="B7" s="2">
        <v>1.4</v>
      </c>
      <c r="C7" s="2">
        <v>1.3</v>
      </c>
      <c r="D7" s="2">
        <v>1.2</v>
      </c>
      <c r="E7" s="2">
        <v>1.3</v>
      </c>
    </row>
    <row r="8" spans="1:5" x14ac:dyDescent="0.25">
      <c r="A8">
        <v>6</v>
      </c>
      <c r="B8" s="2">
        <v>0.8</v>
      </c>
      <c r="C8" s="2">
        <v>1.3</v>
      </c>
      <c r="D8" s="2">
        <v>1.1000000000000001</v>
      </c>
      <c r="E8" s="2">
        <v>1.9</v>
      </c>
    </row>
    <row r="12" spans="1:5" x14ac:dyDescent="0.25">
      <c r="A12" t="s">
        <v>7</v>
      </c>
    </row>
    <row r="14" spans="1:5" ht="15.75" thickBot="1" x14ac:dyDescent="0.3">
      <c r="A14" t="s">
        <v>8</v>
      </c>
    </row>
    <row r="15" spans="1:5" x14ac:dyDescent="0.25">
      <c r="A15" s="5" t="s">
        <v>9</v>
      </c>
      <c r="B15" s="5" t="s">
        <v>10</v>
      </c>
      <c r="C15" s="5" t="s">
        <v>11</v>
      </c>
      <c r="D15" s="5" t="s">
        <v>12</v>
      </c>
      <c r="E15" s="5" t="s">
        <v>13</v>
      </c>
    </row>
    <row r="16" spans="1:5" x14ac:dyDescent="0.25">
      <c r="A16" s="3" t="s">
        <v>41</v>
      </c>
      <c r="B16" s="3">
        <v>6</v>
      </c>
      <c r="C16" s="3">
        <v>6.2</v>
      </c>
      <c r="D16" s="3">
        <v>1.0333333333333334</v>
      </c>
      <c r="E16" s="3">
        <v>6.666666666666661E-2</v>
      </c>
    </row>
    <row r="17" spans="1:7" x14ac:dyDescent="0.25">
      <c r="A17" s="3" t="s">
        <v>42</v>
      </c>
      <c r="B17" s="3">
        <v>6</v>
      </c>
      <c r="C17" s="3">
        <v>6.6</v>
      </c>
      <c r="D17" s="3">
        <v>1.0999999999999999</v>
      </c>
      <c r="E17" s="3">
        <v>6.0000000000000317E-2</v>
      </c>
    </row>
    <row r="18" spans="1:7" x14ac:dyDescent="0.25">
      <c r="A18" s="3" t="s">
        <v>43</v>
      </c>
      <c r="B18" s="3">
        <v>6</v>
      </c>
      <c r="C18" s="3">
        <v>8.1000000000000014</v>
      </c>
      <c r="D18" s="3">
        <v>1.3500000000000003</v>
      </c>
      <c r="E18" s="3">
        <v>3.4999999999999434E-2</v>
      </c>
    </row>
    <row r="19" spans="1:7" ht="15.75" thickBot="1" x14ac:dyDescent="0.3">
      <c r="A19" s="4" t="s">
        <v>44</v>
      </c>
      <c r="B19" s="4">
        <v>6</v>
      </c>
      <c r="C19" s="4">
        <v>9.4</v>
      </c>
      <c r="D19" s="4">
        <v>1.5666666666666667</v>
      </c>
      <c r="E19" s="4">
        <v>0.11866666666666603</v>
      </c>
    </row>
    <row r="22" spans="1:7" ht="15.75" thickBot="1" x14ac:dyDescent="0.3">
      <c r="A22" t="s">
        <v>14</v>
      </c>
    </row>
    <row r="23" spans="1:7" x14ac:dyDescent="0.25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</row>
    <row r="24" spans="1:7" x14ac:dyDescent="0.25">
      <c r="A24" s="3" t="s">
        <v>22</v>
      </c>
      <c r="B24" s="3">
        <v>1.074583333333333</v>
      </c>
      <c r="C24" s="3">
        <v>3</v>
      </c>
      <c r="D24" s="3">
        <v>0.35819444444444432</v>
      </c>
      <c r="E24" s="3">
        <v>5.1109789932619893</v>
      </c>
      <c r="F24" s="3">
        <v>8.6955784789179858E-3</v>
      </c>
      <c r="G24" s="3">
        <v>3.0983912121407795</v>
      </c>
    </row>
    <row r="25" spans="1:7" x14ac:dyDescent="0.25">
      <c r="A25" s="3" t="s">
        <v>23</v>
      </c>
      <c r="B25" s="3">
        <v>1.4016666666666664</v>
      </c>
      <c r="C25" s="3">
        <v>20</v>
      </c>
      <c r="D25" s="3">
        <v>7.0083333333333317E-2</v>
      </c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ht="15.75" thickBot="1" x14ac:dyDescent="0.3">
      <c r="A27" s="4" t="s">
        <v>5</v>
      </c>
      <c r="B27" s="4">
        <v>2.4762499999999994</v>
      </c>
      <c r="C27" s="4">
        <v>23</v>
      </c>
      <c r="D27" s="4"/>
      <c r="E27" s="4"/>
      <c r="F27" s="4"/>
      <c r="G27" s="4"/>
    </row>
    <row r="29" spans="1:7" ht="135" x14ac:dyDescent="0.25">
      <c r="A29" s="1" t="s">
        <v>45</v>
      </c>
      <c r="B29" s="1" t="s">
        <v>46</v>
      </c>
      <c r="C29" s="2">
        <f>SQRT(B24/B27)</f>
        <v>0.65875330323368053</v>
      </c>
      <c r="D29" s="1" t="s">
        <v>47</v>
      </c>
      <c r="E29" s="8" t="s">
        <v>25</v>
      </c>
      <c r="F29" s="9">
        <f>C29*C29</f>
        <v>0.43395591452128546</v>
      </c>
      <c r="G29" s="8" t="s">
        <v>106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A52" sqref="A52:A54"/>
    </sheetView>
  </sheetViews>
  <sheetFormatPr defaultRowHeight="15" x14ac:dyDescent="0.25"/>
  <cols>
    <col min="1" max="1" width="27.85546875" customWidth="1"/>
    <col min="2" max="2" width="16.140625" customWidth="1"/>
    <col min="4" max="4" width="33.42578125" customWidth="1"/>
    <col min="5" max="5" width="14.42578125" customWidth="1"/>
    <col min="6" max="6" width="16.85546875" customWidth="1"/>
    <col min="7" max="7" width="25.42578125" customWidth="1"/>
  </cols>
  <sheetData>
    <row r="1" spans="1:6" x14ac:dyDescent="0.25">
      <c r="A1" s="11" t="s">
        <v>28</v>
      </c>
      <c r="B1" s="11" t="s">
        <v>53</v>
      </c>
      <c r="C1" s="11"/>
      <c r="D1" s="11"/>
      <c r="E1" s="11"/>
      <c r="F1" s="11"/>
    </row>
    <row r="2" spans="1:6" x14ac:dyDescent="0.25">
      <c r="A2" s="11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</row>
    <row r="3" spans="1:6" x14ac:dyDescent="0.25">
      <c r="A3">
        <v>1</v>
      </c>
      <c r="B3" s="2">
        <v>1.2</v>
      </c>
      <c r="C3" s="2">
        <v>0.6</v>
      </c>
      <c r="D3" s="2">
        <v>0.9</v>
      </c>
      <c r="E3" s="2">
        <v>1.7</v>
      </c>
      <c r="F3" s="2">
        <v>1</v>
      </c>
    </row>
    <row r="4" spans="1:6" x14ac:dyDescent="0.25">
      <c r="A4">
        <v>2</v>
      </c>
      <c r="B4" s="2">
        <v>1.1000000000000001</v>
      </c>
      <c r="C4" s="2">
        <v>1.1000000000000001</v>
      </c>
      <c r="D4" s="2">
        <v>0.6</v>
      </c>
      <c r="E4" s="2">
        <v>1.4</v>
      </c>
      <c r="F4" s="2">
        <v>1.4</v>
      </c>
    </row>
    <row r="5" spans="1:6" x14ac:dyDescent="0.25">
      <c r="A5">
        <v>3</v>
      </c>
      <c r="B5" s="2">
        <v>1</v>
      </c>
      <c r="C5" s="2">
        <v>0.8</v>
      </c>
      <c r="D5" s="2">
        <v>0.8</v>
      </c>
      <c r="E5" s="2">
        <v>1.3</v>
      </c>
      <c r="F5" s="2">
        <v>1.1000000000000001</v>
      </c>
    </row>
    <row r="6" spans="1:6" x14ac:dyDescent="0.25">
      <c r="A6">
        <v>4</v>
      </c>
      <c r="B6" s="2">
        <v>1.3</v>
      </c>
      <c r="C6" s="2">
        <v>0.7</v>
      </c>
      <c r="D6" s="2">
        <v>1</v>
      </c>
      <c r="E6" s="2">
        <v>1.6</v>
      </c>
      <c r="F6" s="2">
        <v>0.9</v>
      </c>
    </row>
    <row r="7" spans="1:6" x14ac:dyDescent="0.25">
      <c r="A7">
        <v>5</v>
      </c>
      <c r="B7" s="2">
        <v>1.1000000000000001</v>
      </c>
      <c r="C7" s="2">
        <v>0.7</v>
      </c>
      <c r="D7" s="2">
        <v>1</v>
      </c>
      <c r="E7" s="2">
        <v>1.2</v>
      </c>
      <c r="F7" s="2">
        <v>1.2</v>
      </c>
    </row>
    <row r="8" spans="1:6" x14ac:dyDescent="0.25">
      <c r="A8">
        <v>6</v>
      </c>
      <c r="B8" s="2">
        <v>0.8</v>
      </c>
      <c r="C8" s="2">
        <v>0.9</v>
      </c>
      <c r="D8" s="2">
        <v>1.1000000000000001</v>
      </c>
      <c r="E8" s="2">
        <v>1.3</v>
      </c>
      <c r="F8" s="2">
        <v>1.5</v>
      </c>
    </row>
    <row r="11" spans="1:6" x14ac:dyDescent="0.25">
      <c r="A11" t="s">
        <v>7</v>
      </c>
    </row>
    <row r="13" spans="1:6" ht="15.75" thickBot="1" x14ac:dyDescent="0.3">
      <c r="A13" t="s">
        <v>8</v>
      </c>
    </row>
    <row r="14" spans="1:6" x14ac:dyDescent="0.2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</row>
    <row r="15" spans="1:6" x14ac:dyDescent="0.25">
      <c r="A15" s="3" t="s">
        <v>48</v>
      </c>
      <c r="B15" s="3">
        <v>6</v>
      </c>
      <c r="C15" s="3">
        <v>6.4999999999999991</v>
      </c>
      <c r="D15" s="3">
        <v>1.0833333333333333</v>
      </c>
      <c r="E15" s="3">
        <v>2.9666666666667396E-2</v>
      </c>
    </row>
    <row r="16" spans="1:6" x14ac:dyDescent="0.25">
      <c r="A16" s="3" t="s">
        <v>49</v>
      </c>
      <c r="B16" s="3">
        <v>6</v>
      </c>
      <c r="C16" s="3">
        <v>4.8000000000000007</v>
      </c>
      <c r="D16" s="3">
        <v>0.80000000000000016</v>
      </c>
      <c r="E16" s="3">
        <v>3.1999999999999765E-2</v>
      </c>
    </row>
    <row r="17" spans="1:7" x14ac:dyDescent="0.25">
      <c r="A17" s="3" t="s">
        <v>50</v>
      </c>
      <c r="B17" s="3">
        <v>6</v>
      </c>
      <c r="C17" s="3">
        <v>5.4</v>
      </c>
      <c r="D17" s="3">
        <v>0.9</v>
      </c>
      <c r="E17" s="3">
        <v>3.2000000000000028E-2</v>
      </c>
    </row>
    <row r="18" spans="1:7" x14ac:dyDescent="0.25">
      <c r="A18" s="3" t="s">
        <v>51</v>
      </c>
      <c r="B18" s="3">
        <v>6</v>
      </c>
      <c r="C18" s="3">
        <v>8.5</v>
      </c>
      <c r="D18" s="3">
        <v>1.4166666666666667</v>
      </c>
      <c r="E18" s="3">
        <v>3.7666666666666869E-2</v>
      </c>
    </row>
    <row r="19" spans="1:7" ht="15.75" thickBot="1" x14ac:dyDescent="0.3">
      <c r="A19" s="4" t="s">
        <v>52</v>
      </c>
      <c r="B19" s="4">
        <v>6</v>
      </c>
      <c r="C19" s="4">
        <v>7.1000000000000005</v>
      </c>
      <c r="D19" s="4">
        <v>1.1833333333333333</v>
      </c>
      <c r="E19" s="4">
        <v>5.3666666666666175E-2</v>
      </c>
    </row>
    <row r="22" spans="1:7" ht="15.75" thickBot="1" x14ac:dyDescent="0.3">
      <c r="A22" t="s">
        <v>14</v>
      </c>
    </row>
    <row r="23" spans="1:7" x14ac:dyDescent="0.25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</row>
    <row r="24" spans="1:7" x14ac:dyDescent="0.25">
      <c r="A24" s="3" t="s">
        <v>22</v>
      </c>
      <c r="B24" s="3">
        <v>1.4086666666666672</v>
      </c>
      <c r="C24" s="3">
        <v>4</v>
      </c>
      <c r="D24" s="3">
        <v>0.35216666666666679</v>
      </c>
      <c r="E24" s="3">
        <v>9.5180180180180205</v>
      </c>
      <c r="F24" s="3">
        <v>8.0912619525166831E-5</v>
      </c>
      <c r="G24" s="3">
        <v>2.7587104697176335</v>
      </c>
    </row>
    <row r="25" spans="1:7" x14ac:dyDescent="0.25">
      <c r="A25" s="3" t="s">
        <v>23</v>
      </c>
      <c r="B25" s="3">
        <v>0.92500000000000004</v>
      </c>
      <c r="C25" s="3">
        <v>25</v>
      </c>
      <c r="D25" s="3">
        <v>3.7000000000000005E-2</v>
      </c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ht="15.75" thickBot="1" x14ac:dyDescent="0.3">
      <c r="A27" s="4" t="s">
        <v>5</v>
      </c>
      <c r="B27" s="4">
        <v>2.3336666666666672</v>
      </c>
      <c r="C27" s="4">
        <v>29</v>
      </c>
      <c r="D27" s="4"/>
      <c r="E27" s="4"/>
      <c r="F27" s="4"/>
      <c r="G27" s="4"/>
    </row>
    <row r="29" spans="1:7" ht="131.25" customHeight="1" x14ac:dyDescent="0.25">
      <c r="A29" s="1" t="s">
        <v>54</v>
      </c>
      <c r="B29" s="1" t="s">
        <v>55</v>
      </c>
      <c r="C29" s="2">
        <f>SQRT(B24/B27)</f>
        <v>0.77693503791196494</v>
      </c>
      <c r="D29" s="1" t="s">
        <v>56</v>
      </c>
      <c r="E29" s="1" t="s">
        <v>25</v>
      </c>
      <c r="F29" s="2">
        <f>C29*C29</f>
        <v>0.60362805313526635</v>
      </c>
      <c r="G29" s="1" t="s">
        <v>57</v>
      </c>
    </row>
  </sheetData>
  <mergeCells count="2">
    <mergeCell ref="A1:A2"/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2" workbookViewId="0">
      <selection activeCell="H29" sqref="H29"/>
    </sheetView>
  </sheetViews>
  <sheetFormatPr defaultRowHeight="15" x14ac:dyDescent="0.25"/>
  <cols>
    <col min="1" max="1" width="27.7109375" customWidth="1"/>
    <col min="2" max="2" width="18.85546875" customWidth="1"/>
    <col min="4" max="4" width="18.42578125" customWidth="1"/>
    <col min="5" max="5" width="10.5703125" customWidth="1"/>
    <col min="6" max="6" width="15.140625" customWidth="1"/>
    <col min="7" max="7" width="19.140625" customWidth="1"/>
  </cols>
  <sheetData>
    <row r="1" spans="1:7" x14ac:dyDescent="0.25">
      <c r="A1" s="10" t="s">
        <v>28</v>
      </c>
      <c r="B1" s="11" t="s">
        <v>53</v>
      </c>
      <c r="C1" s="11"/>
      <c r="D1" s="11"/>
      <c r="E1" s="11"/>
      <c r="F1" s="11"/>
      <c r="G1" s="11"/>
    </row>
    <row r="2" spans="1:7" x14ac:dyDescent="0.25">
      <c r="A2" s="10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58</v>
      </c>
    </row>
    <row r="3" spans="1:7" x14ac:dyDescent="0.25">
      <c r="A3">
        <v>1</v>
      </c>
      <c r="B3" s="2">
        <v>1.2</v>
      </c>
      <c r="C3" s="2">
        <v>0.6</v>
      </c>
      <c r="D3" s="2">
        <v>0.9</v>
      </c>
      <c r="E3" s="2">
        <v>1.7</v>
      </c>
      <c r="F3" s="2">
        <v>1</v>
      </c>
      <c r="G3" s="2">
        <v>1.4</v>
      </c>
    </row>
    <row r="4" spans="1:7" x14ac:dyDescent="0.25">
      <c r="A4">
        <v>2</v>
      </c>
      <c r="B4" s="2">
        <v>1.1000000000000001</v>
      </c>
      <c r="C4" s="2">
        <v>1.1000000000000001</v>
      </c>
      <c r="D4" s="2">
        <v>0.6</v>
      </c>
      <c r="E4" s="2">
        <v>1.4</v>
      </c>
      <c r="F4" s="2">
        <v>1.4</v>
      </c>
      <c r="G4" s="2">
        <v>1.3</v>
      </c>
    </row>
    <row r="5" spans="1:7" x14ac:dyDescent="0.25">
      <c r="A5">
        <v>3</v>
      </c>
      <c r="B5" s="2">
        <v>1</v>
      </c>
      <c r="C5" s="2">
        <v>0.8</v>
      </c>
      <c r="D5" s="2">
        <v>0</v>
      </c>
      <c r="E5" s="2">
        <v>1.3</v>
      </c>
      <c r="F5" s="2">
        <v>1.1000000000000001</v>
      </c>
      <c r="G5" s="2">
        <v>1.1000000000000001</v>
      </c>
    </row>
    <row r="6" spans="1:7" x14ac:dyDescent="0.25">
      <c r="A6">
        <v>4</v>
      </c>
      <c r="B6" s="2">
        <v>1.3</v>
      </c>
      <c r="C6" s="2">
        <v>0.7</v>
      </c>
      <c r="D6" s="2">
        <v>1</v>
      </c>
      <c r="E6" s="2">
        <v>1.6</v>
      </c>
      <c r="F6" s="2">
        <v>0.9</v>
      </c>
      <c r="G6" s="2">
        <v>1.6</v>
      </c>
    </row>
    <row r="7" spans="1:7" x14ac:dyDescent="0.25">
      <c r="A7">
        <v>5</v>
      </c>
      <c r="B7" s="2">
        <v>1.1000000000000001</v>
      </c>
      <c r="C7" s="2">
        <v>0.7</v>
      </c>
      <c r="D7" s="2">
        <v>1</v>
      </c>
      <c r="E7" s="2">
        <v>1.2</v>
      </c>
      <c r="F7" s="2">
        <v>1.2</v>
      </c>
      <c r="G7" s="2">
        <v>1.3</v>
      </c>
    </row>
    <row r="8" spans="1:7" x14ac:dyDescent="0.25">
      <c r="A8">
        <v>6</v>
      </c>
      <c r="B8" s="2">
        <v>0.8</v>
      </c>
      <c r="C8" s="2">
        <v>0.9</v>
      </c>
      <c r="D8" s="2">
        <v>1.1000000000000001</v>
      </c>
      <c r="E8" s="2">
        <v>1.3</v>
      </c>
      <c r="F8" s="2">
        <v>1.5</v>
      </c>
      <c r="G8" s="2">
        <v>1.5</v>
      </c>
    </row>
    <row r="11" spans="1:7" x14ac:dyDescent="0.25">
      <c r="A11" t="s">
        <v>7</v>
      </c>
    </row>
    <row r="13" spans="1:7" ht="15.75" thickBot="1" x14ac:dyDescent="0.3">
      <c r="A13" t="s">
        <v>8</v>
      </c>
    </row>
    <row r="14" spans="1:7" x14ac:dyDescent="0.2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</row>
    <row r="15" spans="1:7" x14ac:dyDescent="0.25">
      <c r="A15" s="3" t="s">
        <v>48</v>
      </c>
      <c r="B15" s="3">
        <v>6</v>
      </c>
      <c r="C15" s="3">
        <v>6.4999999999999991</v>
      </c>
      <c r="D15" s="3">
        <v>1.0833333333333333</v>
      </c>
      <c r="E15" s="3">
        <v>2.9666666666667396E-2</v>
      </c>
    </row>
    <row r="16" spans="1:7" x14ac:dyDescent="0.25">
      <c r="A16" s="3" t="s">
        <v>49</v>
      </c>
      <c r="B16" s="3">
        <v>6</v>
      </c>
      <c r="C16" s="3">
        <v>4.8000000000000007</v>
      </c>
      <c r="D16" s="3">
        <v>0.80000000000000016</v>
      </c>
      <c r="E16" s="3">
        <v>3.1999999999999765E-2</v>
      </c>
    </row>
    <row r="17" spans="1:7" x14ac:dyDescent="0.25">
      <c r="A17" s="3" t="s">
        <v>50</v>
      </c>
      <c r="B17" s="3">
        <v>6</v>
      </c>
      <c r="C17" s="3">
        <v>4.5999999999999996</v>
      </c>
      <c r="D17" s="3">
        <v>0.76666666666666661</v>
      </c>
      <c r="E17" s="3">
        <v>0.1706666666666668</v>
      </c>
    </row>
    <row r="18" spans="1:7" x14ac:dyDescent="0.25">
      <c r="A18" s="3" t="s">
        <v>51</v>
      </c>
      <c r="B18" s="3">
        <v>6</v>
      </c>
      <c r="C18" s="3">
        <v>8.5</v>
      </c>
      <c r="D18" s="3">
        <v>1.4166666666666667</v>
      </c>
      <c r="E18" s="3">
        <v>3.7666666666666869E-2</v>
      </c>
    </row>
    <row r="19" spans="1:7" ht="15.75" thickBot="1" x14ac:dyDescent="0.3">
      <c r="A19" s="4" t="s">
        <v>52</v>
      </c>
      <c r="B19" s="4">
        <v>6</v>
      </c>
      <c r="C19" s="4">
        <v>7.1000000000000005</v>
      </c>
      <c r="D19" s="4">
        <v>1.1833333333333333</v>
      </c>
      <c r="E19" s="4">
        <v>5.3666666666666175E-2</v>
      </c>
    </row>
    <row r="22" spans="1:7" ht="15.75" thickBot="1" x14ac:dyDescent="0.3">
      <c r="A22" t="s">
        <v>14</v>
      </c>
    </row>
    <row r="23" spans="1:7" x14ac:dyDescent="0.25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</row>
    <row r="24" spans="1:7" x14ac:dyDescent="0.25">
      <c r="A24" s="3" t="s">
        <v>22</v>
      </c>
      <c r="B24" s="3">
        <v>1.7766666666666662</v>
      </c>
      <c r="C24" s="3">
        <v>4</v>
      </c>
      <c r="D24" s="3">
        <v>0.44416666666666654</v>
      </c>
      <c r="E24" s="3">
        <v>6.8614830072090607</v>
      </c>
      <c r="F24" s="3">
        <v>7.1665352788554716E-4</v>
      </c>
      <c r="G24" s="3">
        <v>2.7587104697176335</v>
      </c>
    </row>
    <row r="25" spans="1:7" x14ac:dyDescent="0.25">
      <c r="A25" s="3" t="s">
        <v>23</v>
      </c>
      <c r="B25" s="3">
        <v>1.6183333333333334</v>
      </c>
      <c r="C25" s="3">
        <v>25</v>
      </c>
      <c r="D25" s="3">
        <v>6.4733333333333337E-2</v>
      </c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ht="15.75" thickBot="1" x14ac:dyDescent="0.3">
      <c r="A27" s="4" t="s">
        <v>5</v>
      </c>
      <c r="B27" s="4">
        <v>3.3949999999999996</v>
      </c>
      <c r="C27" s="4">
        <v>29</v>
      </c>
      <c r="D27" s="4"/>
      <c r="E27" s="4"/>
      <c r="F27" s="4"/>
      <c r="G27" s="4"/>
    </row>
    <row r="29" spans="1:7" ht="206.25" customHeight="1" x14ac:dyDescent="0.25">
      <c r="A29" s="1" t="s">
        <v>59</v>
      </c>
      <c r="B29" s="1" t="s">
        <v>60</v>
      </c>
      <c r="C29" s="2">
        <f>SQRT(B24/B27)</f>
        <v>0.72340763459672752</v>
      </c>
      <c r="D29" s="1" t="s">
        <v>61</v>
      </c>
      <c r="E29" s="1" t="s">
        <v>25</v>
      </c>
      <c r="F29" s="2">
        <f>C29*C29</f>
        <v>0.5233186057928324</v>
      </c>
      <c r="G29" s="1" t="s">
        <v>62</v>
      </c>
    </row>
  </sheetData>
  <mergeCells count="2">
    <mergeCell ref="A1:A2"/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I10" sqref="I10"/>
    </sheetView>
  </sheetViews>
  <sheetFormatPr defaultRowHeight="15" x14ac:dyDescent="0.25"/>
  <cols>
    <col min="1" max="1" width="25.28515625" customWidth="1"/>
    <col min="2" max="2" width="14" customWidth="1"/>
    <col min="3" max="3" width="12.42578125" customWidth="1"/>
    <col min="4" max="4" width="10.42578125" customWidth="1"/>
    <col min="6" max="6" width="15.140625" customWidth="1"/>
    <col min="7" max="7" width="15.42578125" customWidth="1"/>
  </cols>
  <sheetData>
    <row r="1" spans="1:4" x14ac:dyDescent="0.25">
      <c r="A1" s="12" t="s">
        <v>63</v>
      </c>
      <c r="B1" s="12"/>
      <c r="C1" s="12"/>
      <c r="D1" s="12"/>
    </row>
    <row r="2" spans="1:4" ht="90" x14ac:dyDescent="0.25">
      <c r="A2" s="1" t="s">
        <v>64</v>
      </c>
      <c r="B2" s="1" t="s">
        <v>65</v>
      </c>
      <c r="C2" s="1" t="s">
        <v>66</v>
      </c>
      <c r="D2" s="1" t="s">
        <v>67</v>
      </c>
    </row>
    <row r="3" spans="1:4" x14ac:dyDescent="0.25">
      <c r="A3" s="2">
        <v>206</v>
      </c>
      <c r="B3" s="2">
        <v>203</v>
      </c>
      <c r="C3" s="2">
        <v>217</v>
      </c>
      <c r="D3" s="2">
        <v>213</v>
      </c>
    </row>
    <row r="4" spans="1:4" x14ac:dyDescent="0.25">
      <c r="A4" s="2">
        <v>226</v>
      </c>
      <c r="B4" s="2">
        <v>223</v>
      </c>
      <c r="C4" s="2">
        <v>230</v>
      </c>
      <c r="D4" s="2">
        <v>231</v>
      </c>
    </row>
    <row r="5" spans="1:4" x14ac:dyDescent="0.25">
      <c r="A5" s="2">
        <v>208</v>
      </c>
      <c r="B5" s="2">
        <v>206</v>
      </c>
      <c r="C5" s="2">
        <v>221</v>
      </c>
      <c r="D5" s="2">
        <v>221</v>
      </c>
    </row>
    <row r="6" spans="1:4" x14ac:dyDescent="0.25">
      <c r="A6" s="2">
        <v>224</v>
      </c>
      <c r="B6" s="2">
        <v>205</v>
      </c>
      <c r="C6" s="2">
        <v>227</v>
      </c>
      <c r="D6" s="2">
        <v>222</v>
      </c>
    </row>
    <row r="7" spans="1:4" x14ac:dyDescent="0.25">
      <c r="A7" s="2">
        <v>206</v>
      </c>
      <c r="B7" s="2">
        <v>234</v>
      </c>
      <c r="C7" s="2">
        <v>218</v>
      </c>
      <c r="D7" s="2">
        <v>229</v>
      </c>
    </row>
    <row r="8" spans="1:4" x14ac:dyDescent="0.25">
      <c r="A8" s="2">
        <v>229</v>
      </c>
      <c r="B8" s="2">
        <v>204</v>
      </c>
      <c r="C8" s="2">
        <v>231</v>
      </c>
      <c r="D8" s="2">
        <v>235</v>
      </c>
    </row>
    <row r="9" spans="1:4" x14ac:dyDescent="0.25">
      <c r="A9" s="2">
        <v>204</v>
      </c>
      <c r="B9" s="2">
        <v>219</v>
      </c>
      <c r="C9" s="2">
        <v>224</v>
      </c>
      <c r="D9" s="2">
        <v>213</v>
      </c>
    </row>
    <row r="10" spans="1:4" x14ac:dyDescent="0.25">
      <c r="A10" s="2">
        <v>228</v>
      </c>
      <c r="B10" s="2">
        <v>210</v>
      </c>
      <c r="C10" s="2">
        <v>225</v>
      </c>
      <c r="D10" s="2">
        <v>228</v>
      </c>
    </row>
    <row r="11" spans="1:4" x14ac:dyDescent="0.25">
      <c r="A11" s="2">
        <v>209</v>
      </c>
      <c r="B11" s="2">
        <v>233</v>
      </c>
      <c r="C11" s="2">
        <v>211</v>
      </c>
      <c r="D11" s="2">
        <v>214</v>
      </c>
    </row>
    <row r="12" spans="1:4" x14ac:dyDescent="0.25">
      <c r="A12" s="2">
        <v>221</v>
      </c>
      <c r="B12" s="2">
        <v>223</v>
      </c>
      <c r="C12" s="2">
        <v>229</v>
      </c>
      <c r="D12" s="2">
        <v>225</v>
      </c>
    </row>
    <row r="15" spans="1:4" x14ac:dyDescent="0.25">
      <c r="A15" t="s">
        <v>7</v>
      </c>
    </row>
    <row r="17" spans="1:7" ht="15.75" thickBot="1" x14ac:dyDescent="0.3">
      <c r="A17" t="s">
        <v>8</v>
      </c>
    </row>
    <row r="18" spans="1:7" x14ac:dyDescent="0.25">
      <c r="A18" s="5" t="s">
        <v>9</v>
      </c>
      <c r="B18" s="5" t="s">
        <v>10</v>
      </c>
      <c r="C18" s="5" t="s">
        <v>11</v>
      </c>
      <c r="D18" s="5" t="s">
        <v>12</v>
      </c>
      <c r="E18" s="5" t="s">
        <v>13</v>
      </c>
    </row>
    <row r="19" spans="1:7" x14ac:dyDescent="0.25">
      <c r="A19" s="3" t="s">
        <v>64</v>
      </c>
      <c r="B19" s="3">
        <v>10</v>
      </c>
      <c r="C19" s="3">
        <v>2161</v>
      </c>
      <c r="D19" s="3">
        <v>216.1</v>
      </c>
      <c r="E19" s="3">
        <v>106.54444444444445</v>
      </c>
    </row>
    <row r="20" spans="1:7" x14ac:dyDescent="0.25">
      <c r="A20" s="3" t="s">
        <v>65</v>
      </c>
      <c r="B20" s="3">
        <v>10</v>
      </c>
      <c r="C20" s="3">
        <v>2160</v>
      </c>
      <c r="D20" s="3">
        <v>216</v>
      </c>
      <c r="E20" s="3">
        <v>143.33333333333334</v>
      </c>
    </row>
    <row r="21" spans="1:7" x14ac:dyDescent="0.25">
      <c r="A21" s="3" t="s">
        <v>66</v>
      </c>
      <c r="B21" s="3">
        <v>10</v>
      </c>
      <c r="C21" s="3">
        <v>2233</v>
      </c>
      <c r="D21" s="3">
        <v>223.3</v>
      </c>
      <c r="E21" s="3">
        <v>42.011111111111113</v>
      </c>
    </row>
    <row r="22" spans="1:7" ht="15.75" thickBot="1" x14ac:dyDescent="0.3">
      <c r="A22" s="4" t="s">
        <v>67</v>
      </c>
      <c r="B22" s="4">
        <v>10</v>
      </c>
      <c r="C22" s="4">
        <v>2231</v>
      </c>
      <c r="D22" s="4">
        <v>223.1</v>
      </c>
      <c r="E22" s="4">
        <v>62.099999999999994</v>
      </c>
    </row>
    <row r="25" spans="1:7" ht="15.75" thickBot="1" x14ac:dyDescent="0.3">
      <c r="A25" t="s">
        <v>14</v>
      </c>
    </row>
    <row r="26" spans="1:7" x14ac:dyDescent="0.25">
      <c r="A26" s="5" t="s">
        <v>15</v>
      </c>
      <c r="B26" s="5" t="s">
        <v>16</v>
      </c>
      <c r="C26" s="5" t="s">
        <v>17</v>
      </c>
      <c r="D26" s="5" t="s">
        <v>18</v>
      </c>
      <c r="E26" s="5" t="s">
        <v>19</v>
      </c>
      <c r="F26" s="5" t="s">
        <v>20</v>
      </c>
      <c r="G26" s="5" t="s">
        <v>21</v>
      </c>
    </row>
    <row r="27" spans="1:7" x14ac:dyDescent="0.25">
      <c r="A27" s="3" t="s">
        <v>22</v>
      </c>
      <c r="B27" s="3">
        <v>511.47499999999991</v>
      </c>
      <c r="C27" s="3">
        <v>3</v>
      </c>
      <c r="D27" s="3">
        <v>170.49166666666665</v>
      </c>
      <c r="E27" s="3">
        <v>1.9265199786559526</v>
      </c>
      <c r="F27" s="3">
        <v>0.1427228678604934</v>
      </c>
      <c r="G27" s="3">
        <v>2.8662655509401795</v>
      </c>
    </row>
    <row r="28" spans="1:7" x14ac:dyDescent="0.25">
      <c r="A28" s="3" t="s">
        <v>23</v>
      </c>
      <c r="B28" s="3">
        <v>3185.9</v>
      </c>
      <c r="C28" s="3">
        <v>36</v>
      </c>
      <c r="D28" s="3">
        <v>88.49722222222222</v>
      </c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ht="15.75" thickBot="1" x14ac:dyDescent="0.3">
      <c r="A30" s="4" t="s">
        <v>5</v>
      </c>
      <c r="B30" s="4">
        <v>3697.375</v>
      </c>
      <c r="C30" s="4">
        <v>39</v>
      </c>
      <c r="D30" s="4"/>
      <c r="E30" s="4"/>
      <c r="F30" s="4"/>
      <c r="G30" s="4"/>
    </row>
    <row r="32" spans="1:7" ht="120" x14ac:dyDescent="0.25">
      <c r="A32" s="1" t="s">
        <v>69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6" sqref="F6"/>
    </sheetView>
  </sheetViews>
  <sheetFormatPr defaultRowHeight="15" x14ac:dyDescent="0.25"/>
  <cols>
    <col min="1" max="1" width="20.7109375" customWidth="1"/>
    <col min="6" max="6" width="13.42578125" customWidth="1"/>
    <col min="7" max="7" width="13.85546875" customWidth="1"/>
    <col min="8" max="8" width="16.28515625" customWidth="1"/>
  </cols>
  <sheetData>
    <row r="1" spans="1:4" x14ac:dyDescent="0.25">
      <c r="A1" s="11" t="s">
        <v>70</v>
      </c>
      <c r="B1" s="11"/>
      <c r="C1" s="11"/>
      <c r="D1" s="11"/>
    </row>
    <row r="2" spans="1:4" x14ac:dyDescent="0.25">
      <c r="A2" s="9">
        <v>1</v>
      </c>
      <c r="B2" s="9">
        <v>2</v>
      </c>
      <c r="C2" s="9">
        <v>3</v>
      </c>
      <c r="D2" s="9">
        <v>4</v>
      </c>
    </row>
    <row r="3" spans="1:4" x14ac:dyDescent="0.25">
      <c r="A3" s="2">
        <v>206</v>
      </c>
      <c r="B3" s="2">
        <v>203</v>
      </c>
      <c r="C3" s="2">
        <v>217</v>
      </c>
      <c r="D3" s="2">
        <v>213</v>
      </c>
    </row>
    <row r="4" spans="1:4" x14ac:dyDescent="0.25">
      <c r="A4" s="2">
        <v>226</v>
      </c>
      <c r="B4" s="2">
        <v>223</v>
      </c>
      <c r="C4" s="2">
        <v>230</v>
      </c>
      <c r="D4" s="2">
        <v>231</v>
      </c>
    </row>
    <row r="5" spans="1:4" x14ac:dyDescent="0.25">
      <c r="A5" s="2">
        <v>208</v>
      </c>
      <c r="B5" s="2">
        <v>206</v>
      </c>
      <c r="C5" s="2">
        <v>221</v>
      </c>
      <c r="D5" s="2">
        <v>221</v>
      </c>
    </row>
    <row r="6" spans="1:4" x14ac:dyDescent="0.25">
      <c r="A6" s="2">
        <v>224</v>
      </c>
      <c r="B6" s="2">
        <v>205</v>
      </c>
      <c r="C6" s="2">
        <v>227</v>
      </c>
      <c r="D6" s="2">
        <v>222</v>
      </c>
    </row>
    <row r="7" spans="1:4" x14ac:dyDescent="0.25">
      <c r="A7" s="2">
        <v>206</v>
      </c>
      <c r="B7" s="2">
        <v>234</v>
      </c>
      <c r="C7" s="2">
        <v>218</v>
      </c>
      <c r="D7" s="2">
        <v>229</v>
      </c>
    </row>
    <row r="8" spans="1:4" x14ac:dyDescent="0.25">
      <c r="A8" s="2">
        <v>229</v>
      </c>
      <c r="B8" s="2">
        <v>204</v>
      </c>
      <c r="C8" s="2">
        <v>231</v>
      </c>
      <c r="D8" s="2">
        <v>235</v>
      </c>
    </row>
    <row r="9" spans="1:4" x14ac:dyDescent="0.25">
      <c r="A9" s="2">
        <v>204</v>
      </c>
      <c r="B9" s="2">
        <v>219</v>
      </c>
      <c r="C9" s="2">
        <v>224</v>
      </c>
      <c r="D9" s="2">
        <v>213</v>
      </c>
    </row>
    <row r="10" spans="1:4" x14ac:dyDescent="0.25">
      <c r="A10" s="2">
        <v>228</v>
      </c>
      <c r="B10" s="2">
        <v>210</v>
      </c>
      <c r="C10" s="2">
        <v>225</v>
      </c>
      <c r="D10" s="2">
        <v>228</v>
      </c>
    </row>
    <row r="11" spans="1:4" x14ac:dyDescent="0.25">
      <c r="A11" s="2">
        <v>209</v>
      </c>
      <c r="B11" s="2">
        <v>233</v>
      </c>
      <c r="C11" s="2">
        <v>211</v>
      </c>
      <c r="D11" s="2">
        <v>214</v>
      </c>
    </row>
    <row r="12" spans="1:4" x14ac:dyDescent="0.25">
      <c r="A12" s="2">
        <v>221</v>
      </c>
      <c r="B12" s="2">
        <v>223</v>
      </c>
      <c r="C12" s="2">
        <v>229</v>
      </c>
      <c r="D12" s="2">
        <v>225</v>
      </c>
    </row>
    <row r="15" spans="1:4" x14ac:dyDescent="0.25">
      <c r="A15" t="s">
        <v>7</v>
      </c>
    </row>
    <row r="17" spans="1:7" ht="15.75" thickBot="1" x14ac:dyDescent="0.3">
      <c r="A17" t="s">
        <v>8</v>
      </c>
    </row>
    <row r="18" spans="1:7" x14ac:dyDescent="0.25">
      <c r="A18" s="5" t="s">
        <v>9</v>
      </c>
      <c r="B18" s="5" t="s">
        <v>10</v>
      </c>
      <c r="C18" s="5" t="s">
        <v>11</v>
      </c>
      <c r="D18" s="5" t="s">
        <v>12</v>
      </c>
      <c r="E18" s="5" t="s">
        <v>13</v>
      </c>
    </row>
    <row r="19" spans="1:7" x14ac:dyDescent="0.25">
      <c r="A19" s="3">
        <v>1</v>
      </c>
      <c r="B19" s="3">
        <v>10</v>
      </c>
      <c r="C19" s="3">
        <v>2161</v>
      </c>
      <c r="D19" s="3">
        <v>216.1</v>
      </c>
      <c r="E19" s="3">
        <v>106.54444444444445</v>
      </c>
    </row>
    <row r="20" spans="1:7" x14ac:dyDescent="0.25">
      <c r="A20" s="3">
        <v>2</v>
      </c>
      <c r="B20" s="3">
        <v>10</v>
      </c>
      <c r="C20" s="3">
        <v>2160</v>
      </c>
      <c r="D20" s="3">
        <v>216</v>
      </c>
      <c r="E20" s="3">
        <v>143.33333333333334</v>
      </c>
    </row>
    <row r="21" spans="1:7" x14ac:dyDescent="0.25">
      <c r="A21" s="3">
        <v>3</v>
      </c>
      <c r="B21" s="3">
        <v>10</v>
      </c>
      <c r="C21" s="3">
        <v>2233</v>
      </c>
      <c r="D21" s="3">
        <v>223.3</v>
      </c>
      <c r="E21" s="3">
        <v>42.011111111111113</v>
      </c>
    </row>
    <row r="22" spans="1:7" ht="15.75" thickBot="1" x14ac:dyDescent="0.3">
      <c r="A22" s="4">
        <v>4</v>
      </c>
      <c r="B22" s="4">
        <v>10</v>
      </c>
      <c r="C22" s="4">
        <v>2231</v>
      </c>
      <c r="D22" s="4">
        <v>223.1</v>
      </c>
      <c r="E22" s="4">
        <v>62.099999999999994</v>
      </c>
    </row>
    <row r="25" spans="1:7" ht="15.75" thickBot="1" x14ac:dyDescent="0.3">
      <c r="A25" t="s">
        <v>14</v>
      </c>
    </row>
    <row r="26" spans="1:7" x14ac:dyDescent="0.25">
      <c r="A26" s="5" t="s">
        <v>15</v>
      </c>
      <c r="B26" s="5" t="s">
        <v>16</v>
      </c>
      <c r="C26" s="5" t="s">
        <v>17</v>
      </c>
      <c r="D26" s="5" t="s">
        <v>18</v>
      </c>
      <c r="E26" s="5" t="s">
        <v>19</v>
      </c>
      <c r="F26" s="5" t="s">
        <v>20</v>
      </c>
      <c r="G26" s="5" t="s">
        <v>21</v>
      </c>
    </row>
    <row r="27" spans="1:7" x14ac:dyDescent="0.25">
      <c r="A27" s="3" t="s">
        <v>22</v>
      </c>
      <c r="B27" s="3">
        <v>511.47499999999991</v>
      </c>
      <c r="C27" s="3">
        <v>3</v>
      </c>
      <c r="D27" s="3">
        <v>170.49166666666665</v>
      </c>
      <c r="E27" s="3">
        <v>1.9265199786559526</v>
      </c>
      <c r="F27" s="3">
        <v>0.1427228678604934</v>
      </c>
      <c r="G27" s="3">
        <v>2.8662655509401795</v>
      </c>
    </row>
    <row r="28" spans="1:7" x14ac:dyDescent="0.25">
      <c r="A28" s="3" t="s">
        <v>23</v>
      </c>
      <c r="B28" s="3">
        <v>3185.9</v>
      </c>
      <c r="C28" s="3">
        <v>36</v>
      </c>
      <c r="D28" s="3">
        <v>88.49722222222222</v>
      </c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ht="15.75" thickBot="1" x14ac:dyDescent="0.3">
      <c r="A30" s="4" t="s">
        <v>5</v>
      </c>
      <c r="B30" s="4">
        <v>3697.375</v>
      </c>
      <c r="C30" s="4">
        <v>39</v>
      </c>
      <c r="D30" s="4"/>
      <c r="E30" s="4"/>
      <c r="F30" s="4"/>
      <c r="G30" s="4"/>
    </row>
    <row r="32" spans="1:7" ht="165" x14ac:dyDescent="0.25">
      <c r="A32" s="1" t="s">
        <v>71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5" sqref="A25"/>
    </sheetView>
  </sheetViews>
  <sheetFormatPr defaultRowHeight="15" x14ac:dyDescent="0.25"/>
  <cols>
    <col min="1" max="1" width="24.7109375" customWidth="1"/>
    <col min="6" max="6" width="13.7109375" customWidth="1"/>
    <col min="7" max="7" width="16.42578125" customWidth="1"/>
  </cols>
  <sheetData>
    <row r="1" spans="1:5" x14ac:dyDescent="0.25">
      <c r="A1" s="11" t="s">
        <v>72</v>
      </c>
      <c r="B1" s="11" t="s">
        <v>73</v>
      </c>
      <c r="C1" s="11"/>
      <c r="D1" s="11"/>
    </row>
    <row r="2" spans="1:5" x14ac:dyDescent="0.25">
      <c r="A2" s="11"/>
      <c r="B2">
        <v>1</v>
      </c>
      <c r="C2">
        <v>2</v>
      </c>
      <c r="D2">
        <v>3</v>
      </c>
    </row>
    <row r="3" spans="1:5" x14ac:dyDescent="0.25">
      <c r="A3">
        <v>1</v>
      </c>
      <c r="B3">
        <v>1</v>
      </c>
      <c r="C3">
        <v>2</v>
      </c>
      <c r="D3">
        <v>3</v>
      </c>
    </row>
    <row r="4" spans="1:5" x14ac:dyDescent="0.25">
      <c r="A4">
        <v>2</v>
      </c>
      <c r="B4">
        <v>2</v>
      </c>
      <c r="C4">
        <v>1</v>
      </c>
      <c r="D4">
        <v>2</v>
      </c>
    </row>
    <row r="5" spans="1:5" x14ac:dyDescent="0.25">
      <c r="A5">
        <v>3</v>
      </c>
      <c r="B5">
        <v>2</v>
      </c>
      <c r="C5">
        <v>3</v>
      </c>
      <c r="D5">
        <v>2</v>
      </c>
    </row>
    <row r="6" spans="1:5" x14ac:dyDescent="0.25">
      <c r="A6">
        <v>4</v>
      </c>
      <c r="B6">
        <v>1</v>
      </c>
      <c r="C6">
        <v>2</v>
      </c>
      <c r="D6">
        <v>3</v>
      </c>
    </row>
    <row r="9" spans="1:5" x14ac:dyDescent="0.25">
      <c r="A9" t="s">
        <v>7</v>
      </c>
    </row>
    <row r="11" spans="1:5" ht="15.75" thickBot="1" x14ac:dyDescent="0.3">
      <c r="A11" t="s">
        <v>8</v>
      </c>
    </row>
    <row r="12" spans="1:5" x14ac:dyDescent="0.2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</row>
    <row r="13" spans="1:5" x14ac:dyDescent="0.25">
      <c r="A13" s="3">
        <v>1</v>
      </c>
      <c r="B13" s="3">
        <v>4</v>
      </c>
      <c r="C13" s="3">
        <v>6</v>
      </c>
      <c r="D13" s="3">
        <v>1.5</v>
      </c>
      <c r="E13" s="3">
        <v>0.33333333333333331</v>
      </c>
    </row>
    <row r="14" spans="1:5" x14ac:dyDescent="0.25">
      <c r="A14" s="3">
        <v>2</v>
      </c>
      <c r="B14" s="3">
        <v>4</v>
      </c>
      <c r="C14" s="3">
        <v>8</v>
      </c>
      <c r="D14" s="3">
        <v>2</v>
      </c>
      <c r="E14" s="3">
        <v>0.66666666666666663</v>
      </c>
    </row>
    <row r="15" spans="1:5" ht="15.75" thickBot="1" x14ac:dyDescent="0.3">
      <c r="A15" s="4">
        <v>3</v>
      </c>
      <c r="B15" s="4">
        <v>4</v>
      </c>
      <c r="C15" s="4">
        <v>10</v>
      </c>
      <c r="D15" s="4">
        <v>2.5</v>
      </c>
      <c r="E15" s="4">
        <v>0.33333333333333331</v>
      </c>
    </row>
    <row r="18" spans="1:7" ht="15.75" thickBot="1" x14ac:dyDescent="0.3">
      <c r="A18" t="s">
        <v>14</v>
      </c>
    </row>
    <row r="19" spans="1:7" x14ac:dyDescent="0.25">
      <c r="A19" s="5" t="s">
        <v>15</v>
      </c>
      <c r="B19" s="5" t="s">
        <v>16</v>
      </c>
      <c r="C19" s="5" t="s">
        <v>17</v>
      </c>
      <c r="D19" s="5" t="s">
        <v>18</v>
      </c>
      <c r="E19" s="5" t="s">
        <v>19</v>
      </c>
      <c r="F19" s="5" t="s">
        <v>20</v>
      </c>
      <c r="G19" s="5" t="s">
        <v>21</v>
      </c>
    </row>
    <row r="20" spans="1:7" x14ac:dyDescent="0.25">
      <c r="A20" s="3" t="s">
        <v>22</v>
      </c>
      <c r="B20" s="3">
        <v>2</v>
      </c>
      <c r="C20" s="3">
        <v>2</v>
      </c>
      <c r="D20" s="3">
        <v>1</v>
      </c>
      <c r="E20" s="3">
        <v>2.25</v>
      </c>
      <c r="F20" s="3">
        <v>0.16128327524498301</v>
      </c>
      <c r="G20" s="3">
        <v>4.2564947290937507</v>
      </c>
    </row>
    <row r="21" spans="1:7" x14ac:dyDescent="0.25">
      <c r="A21" s="3" t="s">
        <v>23</v>
      </c>
      <c r="B21" s="3">
        <v>4</v>
      </c>
      <c r="C21" s="3">
        <v>9</v>
      </c>
      <c r="D21" s="3">
        <v>0.44444444444444442</v>
      </c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ht="15.75" thickBot="1" x14ac:dyDescent="0.3">
      <c r="A23" s="4" t="s">
        <v>5</v>
      </c>
      <c r="B23" s="4">
        <v>6</v>
      </c>
      <c r="C23" s="4">
        <v>11</v>
      </c>
      <c r="D23" s="4"/>
      <c r="E23" s="4"/>
      <c r="F23" s="4"/>
      <c r="G23" s="4"/>
    </row>
    <row r="25" spans="1:7" ht="135" x14ac:dyDescent="0.25">
      <c r="A25" s="1" t="s">
        <v>74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26" sqref="C26"/>
    </sheetView>
  </sheetViews>
  <sheetFormatPr defaultRowHeight="15" x14ac:dyDescent="0.25"/>
  <cols>
    <col min="1" max="1" width="27.140625" customWidth="1"/>
    <col min="2" max="2" width="18.28515625" customWidth="1"/>
    <col min="3" max="3" width="11.5703125" bestFit="1" customWidth="1"/>
    <col min="4" max="4" width="15.7109375" customWidth="1"/>
    <col min="5" max="5" width="11.28515625" customWidth="1"/>
    <col min="6" max="6" width="20.140625" customWidth="1"/>
    <col min="7" max="7" width="18" customWidth="1"/>
  </cols>
  <sheetData>
    <row r="1" spans="1:5" ht="28.5" customHeight="1" x14ac:dyDescent="0.25">
      <c r="A1" s="10" t="s">
        <v>75</v>
      </c>
      <c r="B1" s="10" t="s">
        <v>80</v>
      </c>
      <c r="C1" s="10"/>
      <c r="D1" s="10"/>
      <c r="E1" s="10"/>
    </row>
    <row r="2" spans="1:5" x14ac:dyDescent="0.25">
      <c r="A2" s="10"/>
      <c r="B2" s="2" t="s">
        <v>81</v>
      </c>
      <c r="C2" s="2" t="s">
        <v>82</v>
      </c>
      <c r="D2" s="2" t="s">
        <v>83</v>
      </c>
      <c r="E2" s="2" t="s">
        <v>84</v>
      </c>
    </row>
    <row r="3" spans="1:5" x14ac:dyDescent="0.25">
      <c r="A3" t="s">
        <v>76</v>
      </c>
      <c r="B3" s="2">
        <v>140</v>
      </c>
      <c r="C3" s="2">
        <v>150</v>
      </c>
      <c r="D3" s="2">
        <v>148</v>
      </c>
      <c r="E3" s="2">
        <v>150</v>
      </c>
    </row>
    <row r="4" spans="1:5" x14ac:dyDescent="0.25">
      <c r="A4" t="s">
        <v>77</v>
      </c>
      <c r="B4" s="2">
        <v>144</v>
      </c>
      <c r="C4" s="2">
        <v>149</v>
      </c>
      <c r="D4" s="2">
        <v>149</v>
      </c>
      <c r="E4" s="2">
        <v>155</v>
      </c>
    </row>
    <row r="5" spans="1:5" x14ac:dyDescent="0.25">
      <c r="A5" t="s">
        <v>78</v>
      </c>
      <c r="B5" s="2">
        <v>142</v>
      </c>
      <c r="C5" s="2">
        <v>152</v>
      </c>
      <c r="D5" s="2">
        <v>146</v>
      </c>
      <c r="E5" s="2">
        <v>154</v>
      </c>
    </row>
    <row r="6" spans="1:5" x14ac:dyDescent="0.25">
      <c r="A6" t="s">
        <v>79</v>
      </c>
      <c r="B6" s="2">
        <v>145</v>
      </c>
      <c r="C6" s="2">
        <v>150</v>
      </c>
      <c r="D6" s="2">
        <v>147</v>
      </c>
      <c r="E6" s="2">
        <v>152</v>
      </c>
    </row>
    <row r="9" spans="1:5" x14ac:dyDescent="0.25">
      <c r="A9" t="s">
        <v>7</v>
      </c>
    </row>
    <row r="11" spans="1:5" ht="15.75" thickBot="1" x14ac:dyDescent="0.3">
      <c r="A11" t="s">
        <v>8</v>
      </c>
    </row>
    <row r="12" spans="1:5" x14ac:dyDescent="0.2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</row>
    <row r="13" spans="1:5" x14ac:dyDescent="0.25">
      <c r="A13" s="3" t="s">
        <v>81</v>
      </c>
      <c r="B13" s="3">
        <v>4</v>
      </c>
      <c r="C13" s="3">
        <v>571</v>
      </c>
      <c r="D13" s="3">
        <v>142.75</v>
      </c>
      <c r="E13" s="3">
        <v>4.916666666666667</v>
      </c>
    </row>
    <row r="14" spans="1:5" x14ac:dyDescent="0.25">
      <c r="A14" s="3" t="s">
        <v>82</v>
      </c>
      <c r="B14" s="3">
        <v>4</v>
      </c>
      <c r="C14" s="3">
        <v>601</v>
      </c>
      <c r="D14" s="3">
        <v>150.25</v>
      </c>
      <c r="E14" s="3">
        <v>1.5833333333333333</v>
      </c>
    </row>
    <row r="15" spans="1:5" x14ac:dyDescent="0.25">
      <c r="A15" s="3" t="s">
        <v>83</v>
      </c>
      <c r="B15" s="3">
        <v>4</v>
      </c>
      <c r="C15" s="3">
        <v>590</v>
      </c>
      <c r="D15" s="3">
        <v>147.5</v>
      </c>
      <c r="E15" s="3">
        <v>1.6666666666666667</v>
      </c>
    </row>
    <row r="16" spans="1:5" ht="15.75" thickBot="1" x14ac:dyDescent="0.3">
      <c r="A16" s="4" t="s">
        <v>84</v>
      </c>
      <c r="B16" s="4">
        <v>4</v>
      </c>
      <c r="C16" s="4">
        <v>611</v>
      </c>
      <c r="D16" s="4">
        <v>152.75</v>
      </c>
      <c r="E16" s="4">
        <v>4.916666666666667</v>
      </c>
    </row>
    <row r="19" spans="1:7" ht="15.75" thickBot="1" x14ac:dyDescent="0.3">
      <c r="A19" t="s">
        <v>14</v>
      </c>
    </row>
    <row r="20" spans="1:7" x14ac:dyDescent="0.25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</row>
    <row r="21" spans="1:7" x14ac:dyDescent="0.25">
      <c r="A21" s="3" t="s">
        <v>22</v>
      </c>
      <c r="B21" s="3">
        <v>220.1875</v>
      </c>
      <c r="C21" s="3">
        <v>3</v>
      </c>
      <c r="D21" s="3">
        <v>73.395833333333329</v>
      </c>
      <c r="E21" s="3">
        <v>22.439490445859871</v>
      </c>
      <c r="F21" s="3">
        <v>3.2802919703449034E-5</v>
      </c>
      <c r="G21" s="3">
        <v>3.4902948194976045</v>
      </c>
    </row>
    <row r="22" spans="1:7" x14ac:dyDescent="0.25">
      <c r="A22" s="3" t="s">
        <v>23</v>
      </c>
      <c r="B22" s="3">
        <v>39.25</v>
      </c>
      <c r="C22" s="3">
        <v>12</v>
      </c>
      <c r="D22" s="3">
        <v>3.2708333333333335</v>
      </c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ht="15.75" thickBot="1" x14ac:dyDescent="0.3">
      <c r="A24" s="4" t="s">
        <v>5</v>
      </c>
      <c r="B24" s="4">
        <v>259.4375</v>
      </c>
      <c r="C24" s="4">
        <v>15</v>
      </c>
      <c r="D24" s="4"/>
      <c r="E24" s="4"/>
      <c r="F24" s="4"/>
      <c r="G24" s="4"/>
    </row>
    <row r="26" spans="1:7" ht="135" x14ac:dyDescent="0.25">
      <c r="A26" s="1" t="s">
        <v>85</v>
      </c>
      <c r="B26" s="1" t="s">
        <v>24</v>
      </c>
      <c r="C26" s="1">
        <f>SQRT(B21/B24)</f>
        <v>0.92125520565086083</v>
      </c>
      <c r="D26" s="1" t="s">
        <v>25</v>
      </c>
      <c r="E26" s="1">
        <f>C26*C26</f>
        <v>0.84871115393880991</v>
      </c>
      <c r="F26" s="1" t="s">
        <v>86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workbookViewId="0">
      <selection activeCell="A27" sqref="A27"/>
    </sheetView>
  </sheetViews>
  <sheetFormatPr defaultRowHeight="15" x14ac:dyDescent="0.25"/>
  <cols>
    <col min="1" max="1" width="20.28515625" customWidth="1"/>
    <col min="6" max="6" width="17" customWidth="1"/>
    <col min="7" max="7" width="17.42578125" customWidth="1"/>
  </cols>
  <sheetData>
    <row r="1" spans="1:6" x14ac:dyDescent="0.25">
      <c r="A1" s="11" t="s">
        <v>87</v>
      </c>
      <c r="B1" s="11" t="s">
        <v>88</v>
      </c>
      <c r="C1" s="11"/>
      <c r="D1" s="11"/>
      <c r="E1" s="11"/>
      <c r="F1" s="11"/>
    </row>
    <row r="2" spans="1:6" x14ac:dyDescent="0.25">
      <c r="A2" s="11"/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>
        <v>1</v>
      </c>
      <c r="B3">
        <v>40</v>
      </c>
      <c r="C3">
        <v>24</v>
      </c>
      <c r="D3">
        <v>46</v>
      </c>
      <c r="E3">
        <v>20</v>
      </c>
      <c r="F3">
        <v>35</v>
      </c>
    </row>
    <row r="4" spans="1:6" x14ac:dyDescent="0.25">
      <c r="A4">
        <v>2</v>
      </c>
      <c r="B4">
        <v>29</v>
      </c>
      <c r="C4">
        <v>27</v>
      </c>
      <c r="D4">
        <v>20</v>
      </c>
      <c r="E4">
        <v>39</v>
      </c>
      <c r="F4">
        <v>45</v>
      </c>
    </row>
    <row r="5" spans="1:6" x14ac:dyDescent="0.25">
      <c r="A5">
        <v>3</v>
      </c>
      <c r="B5">
        <v>11</v>
      </c>
      <c r="C5">
        <v>31</v>
      </c>
      <c r="D5">
        <v>17</v>
      </c>
      <c r="E5">
        <v>37</v>
      </c>
      <c r="F5">
        <v>39</v>
      </c>
    </row>
    <row r="6" spans="1:6" x14ac:dyDescent="0.25">
      <c r="A6">
        <v>4</v>
      </c>
      <c r="B6">
        <v>17</v>
      </c>
      <c r="C6">
        <v>21</v>
      </c>
      <c r="D6">
        <v>38</v>
      </c>
      <c r="E6">
        <v>33</v>
      </c>
      <c r="F6">
        <v>21</v>
      </c>
    </row>
    <row r="9" spans="1:6" x14ac:dyDescent="0.25">
      <c r="A9" t="s">
        <v>7</v>
      </c>
    </row>
    <row r="11" spans="1:6" ht="15.75" thickBot="1" x14ac:dyDescent="0.3">
      <c r="A11" t="s">
        <v>8</v>
      </c>
    </row>
    <row r="12" spans="1:6" x14ac:dyDescent="0.2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</row>
    <row r="13" spans="1:6" x14ac:dyDescent="0.25">
      <c r="A13" s="3">
        <v>1</v>
      </c>
      <c r="B13" s="3">
        <v>5</v>
      </c>
      <c r="C13" s="3">
        <v>165</v>
      </c>
      <c r="D13" s="3">
        <v>33</v>
      </c>
      <c r="E13" s="3">
        <v>118</v>
      </c>
    </row>
    <row r="14" spans="1:6" x14ac:dyDescent="0.25">
      <c r="A14" s="3">
        <v>2</v>
      </c>
      <c r="B14" s="3">
        <v>5</v>
      </c>
      <c r="C14" s="3">
        <v>160</v>
      </c>
      <c r="D14" s="3">
        <v>32</v>
      </c>
      <c r="E14" s="3">
        <v>99</v>
      </c>
    </row>
    <row r="15" spans="1:6" x14ac:dyDescent="0.25">
      <c r="A15" s="3">
        <v>3</v>
      </c>
      <c r="B15" s="3">
        <v>5</v>
      </c>
      <c r="C15" s="3">
        <v>135</v>
      </c>
      <c r="D15" s="3">
        <v>27</v>
      </c>
      <c r="E15" s="3">
        <v>154</v>
      </c>
    </row>
    <row r="16" spans="1:6" ht="15.75" thickBot="1" x14ac:dyDescent="0.3">
      <c r="A16" s="4">
        <v>4</v>
      </c>
      <c r="B16" s="4">
        <v>5</v>
      </c>
      <c r="C16" s="4">
        <v>130</v>
      </c>
      <c r="D16" s="4">
        <v>26</v>
      </c>
      <c r="E16" s="4">
        <v>81</v>
      </c>
    </row>
    <row r="19" spans="1:7" ht="15.75" thickBot="1" x14ac:dyDescent="0.3">
      <c r="A19" t="s">
        <v>14</v>
      </c>
    </row>
    <row r="20" spans="1:7" x14ac:dyDescent="0.25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</row>
    <row r="21" spans="1:7" x14ac:dyDescent="0.25">
      <c r="A21" s="3" t="s">
        <v>22</v>
      </c>
      <c r="B21" s="3">
        <v>185</v>
      </c>
      <c r="C21" s="3">
        <v>3</v>
      </c>
      <c r="D21" s="3">
        <v>61.666666666666664</v>
      </c>
      <c r="E21" s="3">
        <v>0.54572271386430682</v>
      </c>
      <c r="F21" s="3">
        <v>0.65807493992819144</v>
      </c>
      <c r="G21" s="3">
        <v>3.2388715174535854</v>
      </c>
    </row>
    <row r="22" spans="1:7" x14ac:dyDescent="0.25">
      <c r="A22" s="3" t="s">
        <v>23</v>
      </c>
      <c r="B22" s="3">
        <v>1808</v>
      </c>
      <c r="C22" s="3">
        <v>16</v>
      </c>
      <c r="D22" s="3">
        <v>113</v>
      </c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ht="15.75" thickBot="1" x14ac:dyDescent="0.3">
      <c r="A24" s="4" t="s">
        <v>5</v>
      </c>
      <c r="B24" s="4">
        <v>1993</v>
      </c>
      <c r="C24" s="4">
        <v>19</v>
      </c>
      <c r="D24" s="4"/>
      <c r="E24" s="4"/>
      <c r="F24" s="4"/>
      <c r="G24" s="4"/>
    </row>
    <row r="26" spans="1:7" ht="165" x14ac:dyDescent="0.25">
      <c r="A26" s="1" t="s">
        <v>89</v>
      </c>
    </row>
  </sheetData>
  <mergeCells count="2">
    <mergeCell ref="A1:A2"/>
    <mergeCell ref="B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H30" sqref="H30"/>
    </sheetView>
  </sheetViews>
  <sheetFormatPr defaultRowHeight="15" x14ac:dyDescent="0.25"/>
  <cols>
    <col min="1" max="1" width="22.85546875" customWidth="1"/>
    <col min="2" max="2" width="17" customWidth="1"/>
    <col min="3" max="3" width="11.5703125" bestFit="1" customWidth="1"/>
    <col min="4" max="4" width="17" customWidth="1"/>
    <col min="5" max="5" width="11.5703125" bestFit="1" customWidth="1"/>
    <col min="6" max="6" width="16.7109375" customWidth="1"/>
    <col min="7" max="7" width="14.5703125" customWidth="1"/>
  </cols>
  <sheetData>
    <row r="1" spans="1:5" x14ac:dyDescent="0.25">
      <c r="A1" s="11" t="s">
        <v>90</v>
      </c>
      <c r="B1" s="11" t="s">
        <v>91</v>
      </c>
      <c r="C1" s="11"/>
      <c r="D1" s="11"/>
      <c r="E1" s="11"/>
    </row>
    <row r="2" spans="1:5" x14ac:dyDescent="0.25">
      <c r="A2" s="11"/>
      <c r="B2" s="2">
        <v>1</v>
      </c>
      <c r="C2" s="2">
        <v>2</v>
      </c>
      <c r="D2" s="2">
        <v>3</v>
      </c>
      <c r="E2" s="2">
        <v>4</v>
      </c>
    </row>
    <row r="3" spans="1:5" x14ac:dyDescent="0.25">
      <c r="A3" s="2">
        <v>1</v>
      </c>
      <c r="B3" s="2">
        <v>26.1</v>
      </c>
      <c r="C3" s="2">
        <v>29.2</v>
      </c>
      <c r="D3" s="2">
        <v>30</v>
      </c>
      <c r="E3" s="2">
        <v>27.3</v>
      </c>
    </row>
    <row r="4" spans="1:5" x14ac:dyDescent="0.25">
      <c r="A4" s="2">
        <v>2</v>
      </c>
      <c r="B4" s="2">
        <v>25</v>
      </c>
      <c r="C4" s="2">
        <v>24.3</v>
      </c>
      <c r="D4" s="2">
        <v>28.5</v>
      </c>
      <c r="E4" s="2">
        <v>29</v>
      </c>
    </row>
    <row r="5" spans="1:5" x14ac:dyDescent="0.25">
      <c r="A5" s="2">
        <v>3</v>
      </c>
      <c r="B5" s="2">
        <v>27.2</v>
      </c>
      <c r="C5" s="2">
        <v>26.4</v>
      </c>
      <c r="D5" s="2">
        <v>31</v>
      </c>
      <c r="E5" s="2">
        <v>26.4</v>
      </c>
    </row>
    <row r="6" spans="1:5" x14ac:dyDescent="0.25">
      <c r="A6" s="2">
        <v>4</v>
      </c>
      <c r="B6" s="2">
        <v>23.6</v>
      </c>
      <c r="C6" s="2">
        <v>27.2</v>
      </c>
      <c r="D6" s="2">
        <v>25.2</v>
      </c>
      <c r="E6" s="2">
        <v>24.8</v>
      </c>
    </row>
    <row r="7" spans="1:5" x14ac:dyDescent="0.25">
      <c r="A7" s="2">
        <v>5</v>
      </c>
      <c r="B7" s="2">
        <v>30</v>
      </c>
      <c r="C7" s="2">
        <v>33</v>
      </c>
      <c r="D7" s="2">
        <v>36</v>
      </c>
      <c r="E7" s="2">
        <v>29.8</v>
      </c>
    </row>
    <row r="8" spans="1:5" x14ac:dyDescent="0.25">
      <c r="A8" s="2">
        <v>6</v>
      </c>
      <c r="B8" s="2">
        <v>23</v>
      </c>
      <c r="C8" s="2">
        <v>26</v>
      </c>
      <c r="D8" s="2">
        <v>26</v>
      </c>
      <c r="E8" s="2">
        <v>24.8</v>
      </c>
    </row>
    <row r="11" spans="1:5" x14ac:dyDescent="0.25">
      <c r="A11" t="s">
        <v>7</v>
      </c>
    </row>
    <row r="13" spans="1:5" ht="15.75" thickBot="1" x14ac:dyDescent="0.3">
      <c r="A13" t="s">
        <v>8</v>
      </c>
    </row>
    <row r="14" spans="1:5" x14ac:dyDescent="0.2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</row>
    <row r="15" spans="1:5" x14ac:dyDescent="0.25">
      <c r="A15" s="3">
        <v>1</v>
      </c>
      <c r="B15" s="3">
        <v>4</v>
      </c>
      <c r="C15" s="3">
        <v>112.6</v>
      </c>
      <c r="D15" s="3">
        <v>28.15</v>
      </c>
      <c r="E15" s="3">
        <v>3.1499999999999972</v>
      </c>
    </row>
    <row r="16" spans="1:5" x14ac:dyDescent="0.25">
      <c r="A16" s="3">
        <v>2</v>
      </c>
      <c r="B16" s="3">
        <v>4</v>
      </c>
      <c r="C16" s="3">
        <v>106.8</v>
      </c>
      <c r="D16" s="3">
        <v>26.7</v>
      </c>
      <c r="E16" s="3">
        <v>5.7266666666666657</v>
      </c>
    </row>
    <row r="17" spans="1:7" x14ac:dyDescent="0.25">
      <c r="A17" s="3">
        <v>3</v>
      </c>
      <c r="B17" s="3">
        <v>4</v>
      </c>
      <c r="C17" s="3">
        <v>111</v>
      </c>
      <c r="D17" s="3">
        <v>27.75</v>
      </c>
      <c r="E17" s="3">
        <v>4.8366666666666687</v>
      </c>
    </row>
    <row r="18" spans="1:7" x14ac:dyDescent="0.25">
      <c r="A18" s="3">
        <v>4</v>
      </c>
      <c r="B18" s="3">
        <v>4</v>
      </c>
      <c r="C18" s="3">
        <v>100.8</v>
      </c>
      <c r="D18" s="3">
        <v>25.2</v>
      </c>
      <c r="E18" s="3">
        <v>2.2399999999999975</v>
      </c>
    </row>
    <row r="19" spans="1:7" x14ac:dyDescent="0.25">
      <c r="A19" s="3">
        <v>5</v>
      </c>
      <c r="B19" s="3">
        <v>4</v>
      </c>
      <c r="C19" s="3">
        <v>128.80000000000001</v>
      </c>
      <c r="D19" s="3">
        <v>32.200000000000003</v>
      </c>
      <c r="E19" s="3">
        <v>8.56</v>
      </c>
    </row>
    <row r="20" spans="1:7" ht="15.75" thickBot="1" x14ac:dyDescent="0.3">
      <c r="A20" s="4">
        <v>6</v>
      </c>
      <c r="B20" s="4">
        <v>4</v>
      </c>
      <c r="C20" s="4">
        <v>99.8</v>
      </c>
      <c r="D20" s="4">
        <v>24.95</v>
      </c>
      <c r="E20" s="4">
        <v>2.0100000000000002</v>
      </c>
    </row>
    <row r="23" spans="1:7" ht="15.75" thickBot="1" x14ac:dyDescent="0.3">
      <c r="A23" t="s">
        <v>14</v>
      </c>
    </row>
    <row r="24" spans="1:7" x14ac:dyDescent="0.25">
      <c r="A24" s="5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5" t="s">
        <v>20</v>
      </c>
      <c r="G24" s="5" t="s">
        <v>21</v>
      </c>
    </row>
    <row r="25" spans="1:7" x14ac:dyDescent="0.25">
      <c r="A25" s="3" t="s">
        <v>22</v>
      </c>
      <c r="B25" s="3">
        <v>140.02833333333336</v>
      </c>
      <c r="C25" s="3">
        <v>5</v>
      </c>
      <c r="D25" s="3">
        <v>28.005666666666674</v>
      </c>
      <c r="E25" s="3">
        <v>6.3353273846927252</v>
      </c>
      <c r="F25" s="3">
        <v>1.4705329185528589E-3</v>
      </c>
      <c r="G25" s="3">
        <v>2.77285315299783</v>
      </c>
    </row>
    <row r="26" spans="1:7" x14ac:dyDescent="0.25">
      <c r="A26" s="3" t="s">
        <v>23</v>
      </c>
      <c r="B26" s="3">
        <v>79.569999999999993</v>
      </c>
      <c r="C26" s="3">
        <v>18</v>
      </c>
      <c r="D26" s="3">
        <v>4.4205555555555556</v>
      </c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ht="15.75" thickBot="1" x14ac:dyDescent="0.3">
      <c r="A28" s="4" t="s">
        <v>5</v>
      </c>
      <c r="B28" s="4">
        <v>219.59833333333336</v>
      </c>
      <c r="C28" s="4">
        <v>23</v>
      </c>
      <c r="D28" s="4"/>
      <c r="E28" s="4"/>
      <c r="F28" s="4"/>
      <c r="G28" s="4"/>
    </row>
    <row r="30" spans="1:7" ht="180" x14ac:dyDescent="0.25">
      <c r="A30" s="1" t="s">
        <v>92</v>
      </c>
      <c r="B30" s="1" t="s">
        <v>60</v>
      </c>
      <c r="C30" s="1">
        <f>SQRT(B25/B28)</f>
        <v>0.7985340510376473</v>
      </c>
      <c r="D30" s="1" t="s">
        <v>93</v>
      </c>
      <c r="E30" s="1" t="s">
        <v>25</v>
      </c>
      <c r="F30" s="1">
        <f>C30*C30</f>
        <v>0.63765663066659595</v>
      </c>
      <c r="G30" s="1" t="s">
        <v>94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9" sqref="C29"/>
    </sheetView>
  </sheetViews>
  <sheetFormatPr defaultRowHeight="15" x14ac:dyDescent="0.25"/>
  <cols>
    <col min="1" max="1" width="20" customWidth="1"/>
    <col min="3" max="3" width="11.5703125" bestFit="1" customWidth="1"/>
    <col min="4" max="4" width="20.5703125" customWidth="1"/>
    <col min="5" max="5" width="15.85546875" customWidth="1"/>
    <col min="6" max="7" width="18" customWidth="1"/>
  </cols>
  <sheetData>
    <row r="1" spans="1:5" x14ac:dyDescent="0.25">
      <c r="A1" s="10" t="s">
        <v>95</v>
      </c>
      <c r="B1" s="11" t="s">
        <v>91</v>
      </c>
      <c r="C1" s="11"/>
      <c r="D1" s="11"/>
      <c r="E1" s="11"/>
    </row>
    <row r="2" spans="1:5" x14ac:dyDescent="0.25">
      <c r="A2" s="10"/>
      <c r="B2" s="2">
        <v>1</v>
      </c>
      <c r="C2" s="2">
        <v>2</v>
      </c>
      <c r="D2" s="2">
        <v>3</v>
      </c>
      <c r="E2" s="2">
        <v>4</v>
      </c>
    </row>
    <row r="3" spans="1:5" x14ac:dyDescent="0.25">
      <c r="A3" s="10"/>
      <c r="B3" s="2">
        <v>16.2</v>
      </c>
      <c r="C3" s="2">
        <v>15.8</v>
      </c>
      <c r="D3" s="2">
        <v>14</v>
      </c>
      <c r="E3" s="2">
        <v>15.1</v>
      </c>
    </row>
    <row r="4" spans="1:5" x14ac:dyDescent="0.25">
      <c r="A4" s="2" t="s">
        <v>96</v>
      </c>
      <c r="B4" s="2">
        <v>17.5</v>
      </c>
      <c r="C4" s="2">
        <v>18.899999999999999</v>
      </c>
      <c r="D4" s="2">
        <v>16.7</v>
      </c>
      <c r="E4" s="2">
        <v>18.2</v>
      </c>
    </row>
    <row r="5" spans="1:5" x14ac:dyDescent="0.25">
      <c r="A5" s="2" t="s">
        <v>97</v>
      </c>
      <c r="B5" s="2">
        <v>18.899999999999999</v>
      </c>
      <c r="C5" s="2">
        <v>18.7</v>
      </c>
      <c r="D5" s="2">
        <v>19.3</v>
      </c>
      <c r="E5" s="2">
        <v>20.6</v>
      </c>
    </row>
    <row r="6" spans="1:5" x14ac:dyDescent="0.25">
      <c r="A6" s="2" t="s">
        <v>98</v>
      </c>
      <c r="B6" s="2">
        <v>26.3</v>
      </c>
      <c r="C6" s="2">
        <v>24.5</v>
      </c>
      <c r="D6" s="2">
        <v>24.3</v>
      </c>
      <c r="E6" s="2">
        <v>25.5</v>
      </c>
    </row>
    <row r="7" spans="1:5" x14ac:dyDescent="0.25">
      <c r="A7" s="2" t="s">
        <v>99</v>
      </c>
      <c r="B7" s="2">
        <v>23</v>
      </c>
      <c r="C7" s="2">
        <v>23.9</v>
      </c>
      <c r="D7" s="2">
        <v>24.2</v>
      </c>
      <c r="E7" s="2">
        <v>23.9</v>
      </c>
    </row>
    <row r="8" spans="1:5" x14ac:dyDescent="0.25">
      <c r="A8" s="2" t="s">
        <v>100</v>
      </c>
      <c r="B8" s="2">
        <v>23</v>
      </c>
      <c r="C8" s="2">
        <v>23.9</v>
      </c>
      <c r="D8" s="2">
        <v>24.2</v>
      </c>
      <c r="E8" s="2">
        <v>23.9</v>
      </c>
    </row>
    <row r="11" spans="1:5" x14ac:dyDescent="0.25">
      <c r="A11" t="s">
        <v>7</v>
      </c>
    </row>
    <row r="13" spans="1:5" ht="15.75" thickBot="1" x14ac:dyDescent="0.3">
      <c r="A13" t="s">
        <v>8</v>
      </c>
    </row>
    <row r="14" spans="1:5" x14ac:dyDescent="0.2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</row>
    <row r="15" spans="1:5" x14ac:dyDescent="0.25">
      <c r="A15" s="3" t="s">
        <v>96</v>
      </c>
      <c r="B15" s="3">
        <v>4</v>
      </c>
      <c r="C15" s="3">
        <v>71.3</v>
      </c>
      <c r="D15" s="3">
        <v>17.824999999999999</v>
      </c>
      <c r="E15" s="3">
        <v>0.88916666666666611</v>
      </c>
    </row>
    <row r="16" spans="1:5" x14ac:dyDescent="0.25">
      <c r="A16" s="3" t="s">
        <v>97</v>
      </c>
      <c r="B16" s="3">
        <v>4</v>
      </c>
      <c r="C16" s="3">
        <v>77.5</v>
      </c>
      <c r="D16" s="3">
        <v>19.375</v>
      </c>
      <c r="E16" s="3">
        <v>0.72916666666666863</v>
      </c>
    </row>
    <row r="17" spans="1:7" x14ac:dyDescent="0.25">
      <c r="A17" s="3" t="s">
        <v>98</v>
      </c>
      <c r="B17" s="3">
        <v>4</v>
      </c>
      <c r="C17" s="3">
        <v>100.6</v>
      </c>
      <c r="D17" s="3">
        <v>25.15</v>
      </c>
      <c r="E17" s="3">
        <v>0.8633333333333334</v>
      </c>
    </row>
    <row r="18" spans="1:7" x14ac:dyDescent="0.25">
      <c r="A18" s="3" t="s">
        <v>99</v>
      </c>
      <c r="B18" s="3">
        <v>4</v>
      </c>
      <c r="C18" s="3">
        <v>95</v>
      </c>
      <c r="D18" s="3">
        <v>23.75</v>
      </c>
      <c r="E18" s="3">
        <v>0.26999999999999946</v>
      </c>
    </row>
    <row r="19" spans="1:7" ht="15.75" thickBot="1" x14ac:dyDescent="0.3">
      <c r="A19" s="4" t="s">
        <v>100</v>
      </c>
      <c r="B19" s="4">
        <v>4</v>
      </c>
      <c r="C19" s="4">
        <v>95</v>
      </c>
      <c r="D19" s="4">
        <v>23.75</v>
      </c>
      <c r="E19" s="4">
        <v>0.26999999999999946</v>
      </c>
    </row>
    <row r="22" spans="1:7" ht="15.75" thickBot="1" x14ac:dyDescent="0.3">
      <c r="A22" t="s">
        <v>14</v>
      </c>
    </row>
    <row r="23" spans="1:7" x14ac:dyDescent="0.25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</row>
    <row r="24" spans="1:7" x14ac:dyDescent="0.25">
      <c r="A24" s="3" t="s">
        <v>22</v>
      </c>
      <c r="B24" s="3">
        <v>161.45699999999997</v>
      </c>
      <c r="C24" s="3">
        <v>4</v>
      </c>
      <c r="D24" s="3">
        <v>40.364249999999991</v>
      </c>
      <c r="E24" s="3">
        <v>66.791367898510728</v>
      </c>
      <c r="F24" s="3">
        <v>2.2410937593818103E-9</v>
      </c>
      <c r="G24" s="3">
        <v>3.055568275906595</v>
      </c>
    </row>
    <row r="25" spans="1:7" x14ac:dyDescent="0.25">
      <c r="A25" s="3" t="s">
        <v>23</v>
      </c>
      <c r="B25" s="3">
        <v>9.0650000000000013</v>
      </c>
      <c r="C25" s="3">
        <v>15</v>
      </c>
      <c r="D25" s="3">
        <v>0.60433333333333339</v>
      </c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ht="15.75" thickBot="1" x14ac:dyDescent="0.3">
      <c r="A27" s="4" t="s">
        <v>5</v>
      </c>
      <c r="B27" s="4">
        <v>170.52199999999996</v>
      </c>
      <c r="C27" s="4">
        <v>19</v>
      </c>
      <c r="D27" s="4"/>
      <c r="E27" s="4"/>
      <c r="F27" s="4"/>
      <c r="G27" s="4"/>
    </row>
    <row r="29" spans="1:7" ht="168.75" customHeight="1" x14ac:dyDescent="0.25">
      <c r="A29" s="1" t="s">
        <v>101</v>
      </c>
      <c r="B29" s="1" t="s">
        <v>60</v>
      </c>
      <c r="C29" s="1">
        <f>SQRT(B24/B27)</f>
        <v>0.97305688629587139</v>
      </c>
      <c r="D29" s="1" t="s">
        <v>102</v>
      </c>
      <c r="E29" s="1" t="s">
        <v>25</v>
      </c>
      <c r="F29" s="1">
        <f>C29*C29</f>
        <v>0.94683970396781636</v>
      </c>
      <c r="G29" s="8" t="s">
        <v>107</v>
      </c>
    </row>
  </sheetData>
  <mergeCells count="2">
    <mergeCell ref="A1:A3"/>
    <mergeCell ref="B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26" sqref="G26"/>
    </sheetView>
  </sheetViews>
  <sheetFormatPr defaultRowHeight="15" x14ac:dyDescent="0.25"/>
  <cols>
    <col min="1" max="1" width="26.28515625" customWidth="1"/>
    <col min="2" max="2" width="13.42578125" customWidth="1"/>
    <col min="3" max="3" width="15.140625" customWidth="1"/>
    <col min="6" max="6" width="16.85546875" customWidth="1"/>
    <col min="7" max="7" width="22.140625" customWidth="1"/>
  </cols>
  <sheetData>
    <row r="1" spans="1:8" x14ac:dyDescent="0.25">
      <c r="A1" s="9" t="s">
        <v>108</v>
      </c>
      <c r="B1" s="9" t="s">
        <v>109</v>
      </c>
      <c r="C1" s="9" t="s">
        <v>110</v>
      </c>
    </row>
    <row r="2" spans="1:8" x14ac:dyDescent="0.25">
      <c r="A2">
        <v>19</v>
      </c>
      <c r="B2">
        <v>20</v>
      </c>
      <c r="C2">
        <v>16</v>
      </c>
    </row>
    <row r="3" spans="1:8" x14ac:dyDescent="0.25">
      <c r="A3">
        <v>23</v>
      </c>
      <c r="B3">
        <v>20</v>
      </c>
      <c r="C3">
        <v>15</v>
      </c>
    </row>
    <row r="4" spans="1:8" x14ac:dyDescent="0.25">
      <c r="A4">
        <v>26</v>
      </c>
      <c r="B4">
        <v>32</v>
      </c>
      <c r="C4">
        <v>18</v>
      </c>
    </row>
    <row r="5" spans="1:8" x14ac:dyDescent="0.25">
      <c r="A5">
        <v>18</v>
      </c>
      <c r="B5">
        <v>37</v>
      </c>
      <c r="C5">
        <v>26</v>
      </c>
    </row>
    <row r="6" spans="1:8" x14ac:dyDescent="0.25">
      <c r="A6">
        <v>20</v>
      </c>
      <c r="B6">
        <v>40</v>
      </c>
      <c r="C6">
        <v>19</v>
      </c>
    </row>
    <row r="7" spans="1:8" x14ac:dyDescent="0.25">
      <c r="A7">
        <v>20</v>
      </c>
      <c r="B7">
        <v>24</v>
      </c>
      <c r="C7">
        <v>17</v>
      </c>
    </row>
    <row r="8" spans="1:8" x14ac:dyDescent="0.25">
      <c r="A8">
        <v>18</v>
      </c>
      <c r="B8">
        <v>22</v>
      </c>
      <c r="C8">
        <v>19</v>
      </c>
    </row>
    <row r="9" spans="1:8" x14ac:dyDescent="0.25">
      <c r="A9">
        <v>35</v>
      </c>
      <c r="B9">
        <v>18</v>
      </c>
      <c r="C9">
        <v>18</v>
      </c>
    </row>
    <row r="10" spans="1:8" x14ac:dyDescent="0.25">
      <c r="A10" t="s">
        <v>7</v>
      </c>
    </row>
    <row r="11" spans="1:8" x14ac:dyDescent="0.25">
      <c r="H11" s="6"/>
    </row>
    <row r="12" spans="1:8" ht="15.75" thickBot="1" x14ac:dyDescent="0.3">
      <c r="A12" t="s">
        <v>8</v>
      </c>
      <c r="H12" s="6"/>
    </row>
    <row r="13" spans="1:8" x14ac:dyDescent="0.25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H13" s="6"/>
    </row>
    <row r="14" spans="1:8" x14ac:dyDescent="0.25">
      <c r="A14" s="3" t="s">
        <v>108</v>
      </c>
      <c r="B14" s="3">
        <v>8</v>
      </c>
      <c r="C14" s="3">
        <v>179</v>
      </c>
      <c r="D14" s="3">
        <v>22.375</v>
      </c>
      <c r="E14" s="3">
        <v>33.410714285714285</v>
      </c>
      <c r="H14" s="6"/>
    </row>
    <row r="15" spans="1:8" x14ac:dyDescent="0.25">
      <c r="A15" s="3" t="s">
        <v>109</v>
      </c>
      <c r="B15" s="3">
        <v>8</v>
      </c>
      <c r="C15" s="3">
        <v>213</v>
      </c>
      <c r="D15" s="3">
        <v>26.625</v>
      </c>
      <c r="E15" s="3">
        <v>72.267857142857139</v>
      </c>
      <c r="H15" s="6"/>
    </row>
    <row r="16" spans="1:8" ht="15.75" thickBot="1" x14ac:dyDescent="0.3">
      <c r="A16" s="4" t="s">
        <v>110</v>
      </c>
      <c r="B16" s="4">
        <v>8</v>
      </c>
      <c r="C16" s="4">
        <v>148</v>
      </c>
      <c r="D16" s="4">
        <v>18.5</v>
      </c>
      <c r="E16" s="4">
        <v>11.142857142857142</v>
      </c>
      <c r="H16" s="6"/>
    </row>
    <row r="17" spans="1:8" x14ac:dyDescent="0.25">
      <c r="H17" s="6"/>
    </row>
    <row r="18" spans="1:8" x14ac:dyDescent="0.25">
      <c r="H18" s="6"/>
    </row>
    <row r="19" spans="1:8" ht="15.75" thickBot="1" x14ac:dyDescent="0.3">
      <c r="A19" t="s">
        <v>14</v>
      </c>
      <c r="H19" s="6"/>
    </row>
    <row r="20" spans="1:8" x14ac:dyDescent="0.25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6"/>
    </row>
    <row r="21" spans="1:8" x14ac:dyDescent="0.25">
      <c r="A21" s="3" t="s">
        <v>22</v>
      </c>
      <c r="B21" s="3">
        <v>264.25</v>
      </c>
      <c r="C21" s="3">
        <v>2</v>
      </c>
      <c r="D21" s="3">
        <v>132.125</v>
      </c>
      <c r="E21" s="3">
        <v>3.3929990828492818</v>
      </c>
      <c r="F21" s="3">
        <v>5.2860293026664243E-2</v>
      </c>
      <c r="G21" s="3">
        <v>3.4668001115424172</v>
      </c>
      <c r="H21" s="6"/>
    </row>
    <row r="22" spans="1:8" x14ac:dyDescent="0.25">
      <c r="A22" s="3" t="s">
        <v>23</v>
      </c>
      <c r="B22" s="3">
        <v>817.75</v>
      </c>
      <c r="C22" s="3">
        <v>21</v>
      </c>
      <c r="D22" s="3">
        <v>38.94047619047619</v>
      </c>
      <c r="E22" s="3"/>
      <c r="F22" s="3"/>
      <c r="G22" s="3"/>
      <c r="H22" s="6"/>
    </row>
    <row r="23" spans="1:8" x14ac:dyDescent="0.25">
      <c r="A23" s="3"/>
      <c r="B23" s="3"/>
      <c r="C23" s="3"/>
      <c r="D23" s="3"/>
      <c r="E23" s="3"/>
      <c r="F23" s="3"/>
      <c r="G23" s="3"/>
      <c r="H23" s="6"/>
    </row>
    <row r="24" spans="1:8" ht="15.75" thickBot="1" x14ac:dyDescent="0.3">
      <c r="A24" s="4" t="s">
        <v>5</v>
      </c>
      <c r="B24" s="4">
        <v>1082</v>
      </c>
      <c r="C24" s="4">
        <v>23</v>
      </c>
      <c r="D24" s="4"/>
      <c r="E24" s="4"/>
      <c r="F24" s="4"/>
      <c r="G24" s="4"/>
      <c r="H24" s="6"/>
    </row>
    <row r="26" spans="1:8" ht="96.75" customHeight="1" x14ac:dyDescent="0.25">
      <c r="A26" s="8" t="s">
        <v>111</v>
      </c>
      <c r="B26" s="8"/>
      <c r="C26" s="8"/>
      <c r="D26" s="8"/>
      <c r="E26" s="8"/>
      <c r="F26" s="8"/>
      <c r="G26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J15" sqref="J15"/>
    </sheetView>
  </sheetViews>
  <sheetFormatPr defaultRowHeight="15" x14ac:dyDescent="0.25"/>
  <cols>
    <col min="1" max="1" width="31.7109375" customWidth="1"/>
    <col min="6" max="6" width="19.28515625" customWidth="1"/>
    <col min="7" max="7" width="20" customWidth="1"/>
  </cols>
  <sheetData>
    <row r="1" spans="1:8" x14ac:dyDescent="0.25">
      <c r="A1" s="9" t="s">
        <v>108</v>
      </c>
      <c r="B1" s="9" t="s">
        <v>109</v>
      </c>
      <c r="C1" s="9" t="s">
        <v>110</v>
      </c>
    </row>
    <row r="2" spans="1:8" x14ac:dyDescent="0.25">
      <c r="A2">
        <v>19</v>
      </c>
      <c r="B2">
        <v>20</v>
      </c>
      <c r="C2">
        <v>19</v>
      </c>
    </row>
    <row r="3" spans="1:8" x14ac:dyDescent="0.25">
      <c r="A3">
        <v>23</v>
      </c>
      <c r="B3">
        <v>20</v>
      </c>
      <c r="C3">
        <v>23</v>
      </c>
    </row>
    <row r="4" spans="1:8" x14ac:dyDescent="0.25">
      <c r="A4">
        <v>26</v>
      </c>
      <c r="B4">
        <v>32</v>
      </c>
      <c r="C4">
        <v>18</v>
      </c>
    </row>
    <row r="5" spans="1:8" x14ac:dyDescent="0.25">
      <c r="A5">
        <v>18</v>
      </c>
      <c r="B5">
        <v>37</v>
      </c>
      <c r="C5">
        <v>26</v>
      </c>
    </row>
    <row r="6" spans="1:8" x14ac:dyDescent="0.25">
      <c r="A6">
        <v>20</v>
      </c>
      <c r="B6">
        <v>40</v>
      </c>
      <c r="C6">
        <v>20</v>
      </c>
    </row>
    <row r="7" spans="1:8" x14ac:dyDescent="0.25">
      <c r="A7">
        <v>20</v>
      </c>
      <c r="B7">
        <v>24</v>
      </c>
      <c r="C7">
        <v>20</v>
      </c>
    </row>
    <row r="8" spans="1:8" x14ac:dyDescent="0.25">
      <c r="A8">
        <v>18</v>
      </c>
      <c r="B8">
        <v>22</v>
      </c>
      <c r="C8">
        <v>18</v>
      </c>
    </row>
    <row r="9" spans="1:8" x14ac:dyDescent="0.25">
      <c r="A9">
        <v>35</v>
      </c>
      <c r="B9">
        <v>18</v>
      </c>
      <c r="C9">
        <v>35</v>
      </c>
    </row>
    <row r="10" spans="1:8" x14ac:dyDescent="0.25">
      <c r="A10" t="s">
        <v>7</v>
      </c>
    </row>
    <row r="11" spans="1:8" x14ac:dyDescent="0.25">
      <c r="H11" s="6"/>
    </row>
    <row r="12" spans="1:8" ht="15.75" thickBot="1" x14ac:dyDescent="0.3">
      <c r="A12" t="s">
        <v>8</v>
      </c>
      <c r="H12" s="6"/>
    </row>
    <row r="13" spans="1:8" x14ac:dyDescent="0.25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H13" s="6"/>
    </row>
    <row r="14" spans="1:8" x14ac:dyDescent="0.25">
      <c r="A14" s="3" t="s">
        <v>108</v>
      </c>
      <c r="B14" s="3">
        <v>8</v>
      </c>
      <c r="C14" s="3">
        <v>179</v>
      </c>
      <c r="D14" s="3">
        <v>22.375</v>
      </c>
      <c r="E14" s="3">
        <v>33.410714285714285</v>
      </c>
      <c r="H14" s="6"/>
    </row>
    <row r="15" spans="1:8" x14ac:dyDescent="0.25">
      <c r="A15" s="3" t="s">
        <v>109</v>
      </c>
      <c r="B15" s="3">
        <v>8</v>
      </c>
      <c r="C15" s="3">
        <v>213</v>
      </c>
      <c r="D15" s="3">
        <v>26.625</v>
      </c>
      <c r="E15" s="3">
        <v>72.267857142857139</v>
      </c>
      <c r="H15" s="6"/>
    </row>
    <row r="16" spans="1:8" ht="15.75" thickBot="1" x14ac:dyDescent="0.3">
      <c r="A16" s="4" t="s">
        <v>110</v>
      </c>
      <c r="B16" s="4">
        <v>8</v>
      </c>
      <c r="C16" s="4">
        <v>179</v>
      </c>
      <c r="D16" s="4">
        <v>22.375</v>
      </c>
      <c r="E16" s="4">
        <v>33.410714285714285</v>
      </c>
      <c r="H16" s="6"/>
    </row>
    <row r="17" spans="1:8" x14ac:dyDescent="0.25">
      <c r="H17" s="6"/>
    </row>
    <row r="18" spans="1:8" x14ac:dyDescent="0.25">
      <c r="H18" s="6"/>
    </row>
    <row r="19" spans="1:8" ht="15.75" thickBot="1" x14ac:dyDescent="0.3">
      <c r="A19" t="s">
        <v>14</v>
      </c>
      <c r="H19" s="6"/>
    </row>
    <row r="20" spans="1:8" x14ac:dyDescent="0.25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6"/>
    </row>
    <row r="21" spans="1:8" x14ac:dyDescent="0.25">
      <c r="A21" s="3" t="s">
        <v>22</v>
      </c>
      <c r="B21" s="3">
        <v>96.333333333333485</v>
      </c>
      <c r="C21" s="3">
        <v>2</v>
      </c>
      <c r="D21" s="3">
        <v>48.166666666666742</v>
      </c>
      <c r="E21" s="3">
        <v>1.0389010142508681</v>
      </c>
      <c r="F21" s="3">
        <v>0.37133077016283023</v>
      </c>
      <c r="G21" s="3">
        <v>3.4668001115424172</v>
      </c>
      <c r="H21" s="6"/>
    </row>
    <row r="22" spans="1:8" x14ac:dyDescent="0.25">
      <c r="A22" s="3" t="s">
        <v>23</v>
      </c>
      <c r="B22" s="3">
        <v>973.625</v>
      </c>
      <c r="C22" s="3">
        <v>21</v>
      </c>
      <c r="D22" s="3">
        <v>46.363095238095241</v>
      </c>
      <c r="E22" s="3"/>
      <c r="F22" s="3"/>
      <c r="G22" s="3"/>
      <c r="H22" s="6"/>
    </row>
    <row r="23" spans="1:8" x14ac:dyDescent="0.25">
      <c r="A23" s="3"/>
      <c r="B23" s="3"/>
      <c r="C23" s="3"/>
      <c r="D23" s="3"/>
      <c r="E23" s="3"/>
      <c r="F23" s="3"/>
      <c r="G23" s="3"/>
      <c r="H23" s="6"/>
    </row>
    <row r="24" spans="1:8" ht="15.75" thickBot="1" x14ac:dyDescent="0.3">
      <c r="A24" s="4" t="s">
        <v>5</v>
      </c>
      <c r="B24" s="4">
        <v>1069.9583333333335</v>
      </c>
      <c r="C24" s="4">
        <v>23</v>
      </c>
      <c r="D24" s="4"/>
      <c r="E24" s="4"/>
      <c r="F24" s="4"/>
      <c r="G24" s="4"/>
      <c r="H24" s="6"/>
    </row>
    <row r="25" spans="1:8" x14ac:dyDescent="0.25">
      <c r="A25" s="3"/>
      <c r="B25" s="3"/>
      <c r="C25" s="3"/>
      <c r="D25" s="3"/>
      <c r="E25" s="3"/>
      <c r="F25" s="3"/>
      <c r="G25" s="3"/>
      <c r="H25" s="6"/>
    </row>
    <row r="26" spans="1:8" ht="83.25" customHeight="1" x14ac:dyDescent="0.25">
      <c r="A26" s="8" t="s">
        <v>112</v>
      </c>
      <c r="B26" s="8"/>
      <c r="C26" s="8"/>
      <c r="D26" s="8"/>
      <c r="E26" s="8"/>
      <c r="F26" s="8"/>
      <c r="G26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1" sqref="E11"/>
    </sheetView>
  </sheetViews>
  <sheetFormatPr defaultRowHeight="15" x14ac:dyDescent="0.25"/>
  <cols>
    <col min="1" max="1" width="34.42578125" customWidth="1"/>
    <col min="6" max="7" width="17.42578125" customWidth="1"/>
  </cols>
  <sheetData>
    <row r="1" spans="1:5" x14ac:dyDescent="0.25">
      <c r="A1" s="10" t="s">
        <v>113</v>
      </c>
      <c r="B1" s="10"/>
      <c r="C1" s="10"/>
      <c r="D1" s="10"/>
    </row>
    <row r="2" spans="1:5" x14ac:dyDescent="0.25">
      <c r="A2" s="9" t="s">
        <v>114</v>
      </c>
      <c r="B2" s="9" t="s">
        <v>115</v>
      </c>
      <c r="C2" s="9" t="s">
        <v>116</v>
      </c>
      <c r="D2" s="9" t="s">
        <v>117</v>
      </c>
    </row>
    <row r="3" spans="1:5" x14ac:dyDescent="0.25">
      <c r="A3" s="9">
        <v>0.9</v>
      </c>
      <c r="B3" s="9">
        <v>1</v>
      </c>
      <c r="C3" s="9">
        <v>1.3</v>
      </c>
      <c r="D3" s="9">
        <v>1.8</v>
      </c>
    </row>
    <row r="4" spans="1:5" x14ac:dyDescent="0.25">
      <c r="A4" s="9">
        <v>0.8</v>
      </c>
      <c r="B4" s="9">
        <v>0.7</v>
      </c>
      <c r="C4" s="9">
        <v>1.5</v>
      </c>
      <c r="D4" s="9">
        <v>1.9</v>
      </c>
    </row>
    <row r="5" spans="1:5" x14ac:dyDescent="0.25">
      <c r="A5" s="9">
        <v>1</v>
      </c>
      <c r="B5" s="9">
        <v>1.3</v>
      </c>
      <c r="C5" s="9">
        <v>1.6</v>
      </c>
      <c r="D5" s="9">
        <v>1.1000000000000001</v>
      </c>
    </row>
    <row r="6" spans="1:5" x14ac:dyDescent="0.25">
      <c r="A6" s="9">
        <v>1.3</v>
      </c>
      <c r="B6" s="9">
        <v>1</v>
      </c>
      <c r="C6" s="9">
        <v>1.4</v>
      </c>
      <c r="D6" s="9">
        <v>1.4</v>
      </c>
    </row>
    <row r="7" spans="1:5" x14ac:dyDescent="0.25">
      <c r="A7" s="9">
        <v>1.4</v>
      </c>
      <c r="B7" s="9">
        <v>1.3</v>
      </c>
      <c r="C7" s="9">
        <v>1.2</v>
      </c>
      <c r="D7" s="9">
        <v>1.3</v>
      </c>
    </row>
    <row r="8" spans="1:5" x14ac:dyDescent="0.25">
      <c r="A8" s="9">
        <v>0.8</v>
      </c>
      <c r="B8" s="9">
        <v>1.3</v>
      </c>
      <c r="C8" s="9">
        <v>1.1000000000000001</v>
      </c>
      <c r="D8" s="9">
        <v>1.9</v>
      </c>
    </row>
    <row r="10" spans="1:5" x14ac:dyDescent="0.25">
      <c r="A10" t="s">
        <v>7</v>
      </c>
    </row>
    <row r="12" spans="1:5" ht="15.75" thickBot="1" x14ac:dyDescent="0.3">
      <c r="A12" t="s">
        <v>8</v>
      </c>
    </row>
    <row r="13" spans="1:5" x14ac:dyDescent="0.25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</row>
    <row r="14" spans="1:5" x14ac:dyDescent="0.25">
      <c r="A14" s="3" t="s">
        <v>114</v>
      </c>
      <c r="B14" s="3">
        <v>6</v>
      </c>
      <c r="C14" s="3">
        <v>6.2</v>
      </c>
      <c r="D14" s="3">
        <v>1.0333333333333334</v>
      </c>
      <c r="E14" s="3">
        <v>6.666666666666661E-2</v>
      </c>
    </row>
    <row r="15" spans="1:5" x14ac:dyDescent="0.25">
      <c r="A15" s="3" t="s">
        <v>115</v>
      </c>
      <c r="B15" s="3">
        <v>6</v>
      </c>
      <c r="C15" s="3">
        <v>6.6</v>
      </c>
      <c r="D15" s="3">
        <v>1.0999999999999999</v>
      </c>
      <c r="E15" s="3">
        <v>6.0000000000000317E-2</v>
      </c>
    </row>
    <row r="16" spans="1:5" x14ac:dyDescent="0.25">
      <c r="A16" s="3" t="s">
        <v>116</v>
      </c>
      <c r="B16" s="3">
        <v>6</v>
      </c>
      <c r="C16" s="3">
        <v>8.1000000000000014</v>
      </c>
      <c r="D16" s="3">
        <v>1.3500000000000003</v>
      </c>
      <c r="E16" s="3">
        <v>3.4999999999999434E-2</v>
      </c>
    </row>
    <row r="17" spans="1:7" ht="15.75" thickBot="1" x14ac:dyDescent="0.3">
      <c r="A17" s="4" t="s">
        <v>117</v>
      </c>
      <c r="B17" s="4">
        <v>6</v>
      </c>
      <c r="C17" s="4">
        <v>9.4</v>
      </c>
      <c r="D17" s="4">
        <v>1.5666666666666667</v>
      </c>
      <c r="E17" s="4">
        <v>0.11866666666666603</v>
      </c>
    </row>
    <row r="20" spans="1:7" ht="15.75" thickBot="1" x14ac:dyDescent="0.3">
      <c r="A20" t="s">
        <v>14</v>
      </c>
    </row>
    <row r="21" spans="1:7" x14ac:dyDescent="0.25">
      <c r="A21" s="5" t="s">
        <v>15</v>
      </c>
      <c r="B21" s="5" t="s">
        <v>16</v>
      </c>
      <c r="C21" s="5" t="s">
        <v>17</v>
      </c>
      <c r="D21" s="5" t="s">
        <v>18</v>
      </c>
      <c r="E21" s="5" t="s">
        <v>19</v>
      </c>
      <c r="F21" s="5" t="s">
        <v>20</v>
      </c>
      <c r="G21" s="5" t="s">
        <v>21</v>
      </c>
    </row>
    <row r="22" spans="1:7" x14ac:dyDescent="0.25">
      <c r="A22" s="3" t="s">
        <v>22</v>
      </c>
      <c r="B22" s="3">
        <v>1.074583333333333</v>
      </c>
      <c r="C22" s="3">
        <v>3</v>
      </c>
      <c r="D22" s="3">
        <v>0.35819444444444432</v>
      </c>
      <c r="E22" s="3">
        <v>5.1109789932619893</v>
      </c>
      <c r="F22" s="3">
        <v>8.6955784789179858E-3</v>
      </c>
      <c r="G22" s="3">
        <v>3.0983912121407795</v>
      </c>
    </row>
    <row r="23" spans="1:7" x14ac:dyDescent="0.25">
      <c r="A23" s="3" t="s">
        <v>23</v>
      </c>
      <c r="B23" s="3">
        <v>1.4016666666666664</v>
      </c>
      <c r="C23" s="3">
        <v>20</v>
      </c>
      <c r="D23" s="3">
        <v>7.0083333333333317E-2</v>
      </c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ht="15.75" thickBot="1" x14ac:dyDescent="0.3">
      <c r="A25" s="4" t="s">
        <v>5</v>
      </c>
      <c r="B25" s="4">
        <v>2.4762499999999994</v>
      </c>
      <c r="C25" s="4">
        <v>23</v>
      </c>
      <c r="D25" s="4"/>
      <c r="E25" s="4"/>
      <c r="F25" s="4"/>
      <c r="G25" s="4"/>
    </row>
    <row r="26" spans="1:7" ht="113.25" customHeight="1" x14ac:dyDescent="0.25">
      <c r="A26" s="8" t="s">
        <v>118</v>
      </c>
      <c r="B26" s="8"/>
      <c r="C26" s="8"/>
      <c r="D26" s="8"/>
      <c r="E26" s="8"/>
      <c r="F26" s="8"/>
      <c r="G26" s="8"/>
    </row>
  </sheetData>
  <mergeCells count="1">
    <mergeCell ref="A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I26" sqref="I26"/>
    </sheetView>
  </sheetViews>
  <sheetFormatPr defaultRowHeight="15" x14ac:dyDescent="0.25"/>
  <cols>
    <col min="1" max="1" width="35.7109375" customWidth="1"/>
    <col min="2" max="2" width="16.42578125" customWidth="1"/>
    <col min="3" max="3" width="11.5703125" bestFit="1" customWidth="1"/>
    <col min="4" max="4" width="39.42578125" customWidth="1"/>
    <col min="5" max="5" width="17" customWidth="1"/>
    <col min="6" max="6" width="15.7109375" customWidth="1"/>
    <col min="7" max="7" width="22.5703125" customWidth="1"/>
  </cols>
  <sheetData>
    <row r="1" spans="1:6" x14ac:dyDescent="0.25">
      <c r="A1" s="9" t="s">
        <v>119</v>
      </c>
      <c r="B1">
        <v>1.25</v>
      </c>
      <c r="C1">
        <v>1.32</v>
      </c>
      <c r="D1">
        <v>1.28</v>
      </c>
      <c r="E1">
        <v>1.26</v>
      </c>
      <c r="F1">
        <v>1.29</v>
      </c>
    </row>
    <row r="2" spans="1:6" x14ac:dyDescent="0.25">
      <c r="A2" s="9" t="s">
        <v>120</v>
      </c>
      <c r="B2">
        <v>1.1200000000000001</v>
      </c>
      <c r="C2">
        <v>1.1499999999999999</v>
      </c>
      <c r="D2">
        <v>1.26</v>
      </c>
      <c r="E2">
        <v>1.19</v>
      </c>
      <c r="F2">
        <v>1.21</v>
      </c>
    </row>
    <row r="3" spans="1:6" x14ac:dyDescent="0.25">
      <c r="A3" s="9" t="s">
        <v>121</v>
      </c>
      <c r="B3">
        <v>1.32</v>
      </c>
      <c r="C3">
        <v>1.33</v>
      </c>
      <c r="D3">
        <v>1.34</v>
      </c>
      <c r="E3">
        <v>1.29</v>
      </c>
      <c r="F3">
        <v>1.3</v>
      </c>
    </row>
    <row r="10" spans="1:6" x14ac:dyDescent="0.25">
      <c r="A10" t="s">
        <v>7</v>
      </c>
    </row>
    <row r="12" spans="1:6" ht="15.75" thickBot="1" x14ac:dyDescent="0.3">
      <c r="A12" t="s">
        <v>8</v>
      </c>
    </row>
    <row r="13" spans="1:6" x14ac:dyDescent="0.25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</row>
    <row r="14" spans="1:6" x14ac:dyDescent="0.25">
      <c r="A14" s="3" t="s">
        <v>119</v>
      </c>
      <c r="B14" s="3">
        <v>5</v>
      </c>
      <c r="C14" s="3">
        <v>6.4</v>
      </c>
      <c r="D14" s="3">
        <v>1.28</v>
      </c>
      <c r="E14" s="3">
        <v>7.5000000000000132E-4</v>
      </c>
    </row>
    <row r="15" spans="1:6" x14ac:dyDescent="0.25">
      <c r="A15" s="3" t="s">
        <v>120</v>
      </c>
      <c r="B15" s="3">
        <v>5</v>
      </c>
      <c r="C15" s="3">
        <v>5.9300000000000006</v>
      </c>
      <c r="D15" s="3">
        <v>1.1860000000000002</v>
      </c>
      <c r="E15" s="3">
        <v>2.9299999999999977E-3</v>
      </c>
    </row>
    <row r="16" spans="1:6" ht="15.75" thickBot="1" x14ac:dyDescent="0.3">
      <c r="A16" s="4" t="s">
        <v>121</v>
      </c>
      <c r="B16" s="4">
        <v>5</v>
      </c>
      <c r="C16" s="4">
        <v>6.58</v>
      </c>
      <c r="D16" s="4">
        <v>1.3160000000000001</v>
      </c>
      <c r="E16" s="4">
        <v>4.300000000000008E-4</v>
      </c>
    </row>
    <row r="19" spans="1:7" ht="15.75" thickBot="1" x14ac:dyDescent="0.3">
      <c r="A19" t="s">
        <v>14</v>
      </c>
    </row>
    <row r="20" spans="1:7" x14ac:dyDescent="0.25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</row>
    <row r="21" spans="1:7" x14ac:dyDescent="0.25">
      <c r="A21" s="3" t="s">
        <v>22</v>
      </c>
      <c r="B21" s="3">
        <v>4.5053333333333376E-2</v>
      </c>
      <c r="C21" s="3">
        <v>2</v>
      </c>
      <c r="D21" s="3">
        <v>2.2526666666666688E-2</v>
      </c>
      <c r="E21" s="3">
        <v>16.44282238442824</v>
      </c>
      <c r="F21" s="3">
        <v>3.6512592300384252E-4</v>
      </c>
      <c r="G21" s="3">
        <v>3.8852938346523942</v>
      </c>
    </row>
    <row r="22" spans="1:7" x14ac:dyDescent="0.25">
      <c r="A22" s="3" t="s">
        <v>23</v>
      </c>
      <c r="B22" s="3">
        <v>1.644E-2</v>
      </c>
      <c r="C22" s="3">
        <v>12</v>
      </c>
      <c r="D22" s="3">
        <v>1.3699999999999999E-3</v>
      </c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ht="15.75" thickBot="1" x14ac:dyDescent="0.3">
      <c r="A24" s="4" t="s">
        <v>5</v>
      </c>
      <c r="B24" s="4">
        <v>6.1493333333333379E-2</v>
      </c>
      <c r="C24" s="4">
        <v>14</v>
      </c>
      <c r="D24" s="4"/>
      <c r="E24" s="4"/>
      <c r="F24" s="4"/>
      <c r="G24" s="4"/>
    </row>
    <row r="26" spans="1:7" ht="97.5" customHeight="1" x14ac:dyDescent="0.25">
      <c r="A26" s="8" t="s">
        <v>122</v>
      </c>
      <c r="B26" s="8" t="s">
        <v>60</v>
      </c>
      <c r="C26" s="8">
        <f xml:space="preserve"> SQRT(C21/C24)</f>
        <v>0.3779644730092272</v>
      </c>
      <c r="D26" s="8" t="s">
        <v>156</v>
      </c>
      <c r="E26" s="8" t="s">
        <v>25</v>
      </c>
      <c r="F26" s="9">
        <f>C26*C26</f>
        <v>0.14285714285714282</v>
      </c>
      <c r="G26" s="8" t="s">
        <v>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26" sqref="F26"/>
    </sheetView>
  </sheetViews>
  <sheetFormatPr defaultRowHeight="15" x14ac:dyDescent="0.25"/>
  <cols>
    <col min="1" max="1" width="40.7109375" customWidth="1"/>
    <col min="2" max="2" width="20.42578125" customWidth="1"/>
    <col min="4" max="4" width="20.28515625" customWidth="1"/>
    <col min="5" max="5" width="22.5703125" customWidth="1"/>
    <col min="6" max="6" width="16.7109375" customWidth="1"/>
    <col min="7" max="7" width="17.85546875" customWidth="1"/>
  </cols>
  <sheetData>
    <row r="1" spans="1:8" x14ac:dyDescent="0.25">
      <c r="A1" s="10" t="s">
        <v>123</v>
      </c>
      <c r="B1" s="10"/>
      <c r="C1" s="10"/>
    </row>
    <row r="2" spans="1:8" x14ac:dyDescent="0.25">
      <c r="A2" s="9">
        <v>1</v>
      </c>
      <c r="B2" s="9">
        <v>2</v>
      </c>
      <c r="C2" s="9">
        <v>3</v>
      </c>
    </row>
    <row r="3" spans="1:8" x14ac:dyDescent="0.25">
      <c r="A3">
        <v>8.1</v>
      </c>
      <c r="B3">
        <v>3.9</v>
      </c>
      <c r="C3">
        <v>4.8</v>
      </c>
    </row>
    <row r="4" spans="1:8" x14ac:dyDescent="0.25">
      <c r="A4">
        <v>7.5</v>
      </c>
      <c r="B4">
        <v>4.4000000000000004</v>
      </c>
      <c r="C4">
        <v>6</v>
      </c>
    </row>
    <row r="5" spans="1:8" x14ac:dyDescent="0.25">
      <c r="A5">
        <v>5.8</v>
      </c>
      <c r="B5">
        <v>2.8</v>
      </c>
      <c r="C5">
        <v>4.4000000000000004</v>
      </c>
    </row>
    <row r="6" spans="1:8" x14ac:dyDescent="0.25">
      <c r="A6">
        <v>6.6</v>
      </c>
      <c r="B6">
        <v>3.4</v>
      </c>
      <c r="C6">
        <v>5.8</v>
      </c>
    </row>
    <row r="7" spans="1:8" x14ac:dyDescent="0.25">
      <c r="A7">
        <v>5.9</v>
      </c>
      <c r="B7">
        <v>4.8</v>
      </c>
      <c r="C7">
        <v>6.2</v>
      </c>
    </row>
    <row r="8" spans="1:8" x14ac:dyDescent="0.25">
      <c r="A8">
        <v>4.8</v>
      </c>
      <c r="B8">
        <v>3.6</v>
      </c>
      <c r="C8">
        <v>4.9000000000000004</v>
      </c>
    </row>
    <row r="10" spans="1:8" x14ac:dyDescent="0.25">
      <c r="A10" t="s">
        <v>7</v>
      </c>
      <c r="H10" s="6"/>
    </row>
    <row r="11" spans="1:8" x14ac:dyDescent="0.25">
      <c r="H11" s="6"/>
    </row>
    <row r="12" spans="1:8" ht="15.75" thickBot="1" x14ac:dyDescent="0.3">
      <c r="A12" t="s">
        <v>8</v>
      </c>
      <c r="H12" s="6"/>
    </row>
    <row r="13" spans="1:8" x14ac:dyDescent="0.25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H13" s="6"/>
    </row>
    <row r="14" spans="1:8" x14ac:dyDescent="0.25">
      <c r="A14" s="3">
        <v>1</v>
      </c>
      <c r="B14" s="3">
        <v>6</v>
      </c>
      <c r="C14" s="3">
        <v>38.699999999999996</v>
      </c>
      <c r="D14" s="3">
        <v>6.4499999999999993</v>
      </c>
      <c r="E14" s="3">
        <v>1.4590000000000203</v>
      </c>
      <c r="H14" s="6"/>
    </row>
    <row r="15" spans="1:8" x14ac:dyDescent="0.25">
      <c r="A15" s="3">
        <v>2</v>
      </c>
      <c r="B15" s="3">
        <v>6</v>
      </c>
      <c r="C15" s="3">
        <v>22.900000000000002</v>
      </c>
      <c r="D15" s="3">
        <v>3.8166666666666669</v>
      </c>
      <c r="E15" s="3">
        <v>0.51366666666666272</v>
      </c>
      <c r="H15" s="6"/>
    </row>
    <row r="16" spans="1:8" ht="15.75" thickBot="1" x14ac:dyDescent="0.3">
      <c r="A16" s="4">
        <v>3</v>
      </c>
      <c r="B16" s="4">
        <v>6</v>
      </c>
      <c r="C16" s="4">
        <v>32.1</v>
      </c>
      <c r="D16" s="4">
        <v>5.3500000000000005</v>
      </c>
      <c r="E16" s="4">
        <v>0.55099999999999905</v>
      </c>
      <c r="H16" s="6"/>
    </row>
    <row r="17" spans="1:8" x14ac:dyDescent="0.25">
      <c r="H17" s="6"/>
    </row>
    <row r="18" spans="1:8" x14ac:dyDescent="0.25">
      <c r="H18" s="6"/>
    </row>
    <row r="19" spans="1:8" ht="15.75" thickBot="1" x14ac:dyDescent="0.3">
      <c r="A19" t="s">
        <v>14</v>
      </c>
      <c r="H19" s="6"/>
    </row>
    <row r="20" spans="1:8" x14ac:dyDescent="0.25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6"/>
    </row>
    <row r="21" spans="1:8" x14ac:dyDescent="0.25">
      <c r="A21" s="3" t="s">
        <v>22</v>
      </c>
      <c r="B21" s="3">
        <v>20.99111111111111</v>
      </c>
      <c r="C21" s="3">
        <v>2</v>
      </c>
      <c r="D21" s="3">
        <v>10.495555555555555</v>
      </c>
      <c r="E21" s="3">
        <v>12.476555276713775</v>
      </c>
      <c r="F21" s="3">
        <v>6.4425079830539691E-4</v>
      </c>
      <c r="G21" s="3">
        <v>3.6823203436732408</v>
      </c>
      <c r="H21" s="6"/>
    </row>
    <row r="22" spans="1:8" x14ac:dyDescent="0.25">
      <c r="A22" s="3" t="s">
        <v>23</v>
      </c>
      <c r="B22" s="3">
        <v>12.618333333333332</v>
      </c>
      <c r="C22" s="3">
        <v>15</v>
      </c>
      <c r="D22" s="3">
        <v>0.8412222222222222</v>
      </c>
      <c r="E22" s="3"/>
      <c r="F22" s="3"/>
      <c r="G22" s="3"/>
      <c r="H22" s="6"/>
    </row>
    <row r="23" spans="1:8" x14ac:dyDescent="0.25">
      <c r="A23" s="3"/>
      <c r="B23" s="3"/>
      <c r="C23" s="3"/>
      <c r="D23" s="3"/>
      <c r="E23" s="3"/>
      <c r="F23" s="3"/>
      <c r="G23" s="3"/>
      <c r="H23" s="6"/>
    </row>
    <row r="24" spans="1:8" ht="15.75" thickBot="1" x14ac:dyDescent="0.3">
      <c r="A24" s="4" t="s">
        <v>5</v>
      </c>
      <c r="B24" s="4">
        <v>33.609444444444442</v>
      </c>
      <c r="C24" s="4">
        <v>17</v>
      </c>
      <c r="D24" s="4"/>
      <c r="E24" s="4"/>
      <c r="F24" s="4"/>
      <c r="G24" s="4"/>
      <c r="H24" s="6"/>
    </row>
    <row r="25" spans="1:8" x14ac:dyDescent="0.25">
      <c r="D25" s="3"/>
      <c r="E25" s="3"/>
      <c r="F25" s="3"/>
      <c r="G25" s="3"/>
      <c r="H25" s="6"/>
    </row>
    <row r="26" spans="1:8" ht="180" x14ac:dyDescent="0.25">
      <c r="A26" s="8" t="s">
        <v>131</v>
      </c>
      <c r="B26" s="8" t="s">
        <v>24</v>
      </c>
      <c r="C26" s="8">
        <f>SQRT(B21/B24)</f>
        <v>0.79029101951876557</v>
      </c>
      <c r="D26" s="14" t="s">
        <v>132</v>
      </c>
      <c r="E26" s="14" t="s">
        <v>25</v>
      </c>
      <c r="F26" s="14">
        <f>C26*C26</f>
        <v>0.62455989553200986</v>
      </c>
      <c r="G26" s="14" t="s">
        <v>133</v>
      </c>
      <c r="H26" s="6"/>
    </row>
    <row r="27" spans="1:8" x14ac:dyDescent="0.25">
      <c r="A27" s="3"/>
      <c r="B27" s="3"/>
      <c r="C27" s="3"/>
      <c r="D27" s="3"/>
      <c r="E27" s="3"/>
      <c r="F27" s="3"/>
      <c r="G27" s="3"/>
      <c r="H27" s="6"/>
    </row>
    <row r="28" spans="1:8" x14ac:dyDescent="0.25">
      <c r="A28" s="3"/>
      <c r="B28" s="3"/>
      <c r="C28" s="3"/>
      <c r="D28" s="3"/>
      <c r="E28" s="3"/>
      <c r="F28" s="3"/>
      <c r="G28" s="3"/>
      <c r="H28" s="6"/>
    </row>
    <row r="30" spans="1:8" ht="15.75" customHeight="1" x14ac:dyDescent="0.25">
      <c r="D30" s="8"/>
      <c r="E30" s="8"/>
      <c r="F30" s="8"/>
      <c r="G30" s="8"/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29" sqref="E29:F29"/>
    </sheetView>
  </sheetViews>
  <sheetFormatPr defaultRowHeight="15" x14ac:dyDescent="0.25"/>
  <cols>
    <col min="1" max="1" width="38.42578125" customWidth="1"/>
    <col min="2" max="2" width="21.85546875" customWidth="1"/>
    <col min="3" max="3" width="11.5703125" bestFit="1" customWidth="1"/>
    <col min="4" max="4" width="54.42578125" customWidth="1"/>
    <col min="5" max="5" width="21.5703125" customWidth="1"/>
    <col min="6" max="6" width="18.5703125" customWidth="1"/>
    <col min="7" max="7" width="19" customWidth="1"/>
  </cols>
  <sheetData>
    <row r="1" spans="1:5" ht="30" x14ac:dyDescent="0.25">
      <c r="A1" s="8" t="s">
        <v>124</v>
      </c>
      <c r="B1" s="13">
        <v>2018</v>
      </c>
      <c r="C1" s="13">
        <v>2019</v>
      </c>
      <c r="D1" s="13">
        <v>2020</v>
      </c>
      <c r="E1" s="13">
        <v>2021</v>
      </c>
    </row>
    <row r="2" spans="1:5" x14ac:dyDescent="0.25">
      <c r="A2" s="13" t="s">
        <v>125</v>
      </c>
      <c r="B2" s="13">
        <v>72.099999999999994</v>
      </c>
      <c r="C2" s="13">
        <v>75.5</v>
      </c>
      <c r="D2" s="13">
        <v>72.900000000000006</v>
      </c>
      <c r="E2" s="13">
        <v>76</v>
      </c>
    </row>
    <row r="3" spans="1:5" x14ac:dyDescent="0.25">
      <c r="A3" s="13" t="s">
        <v>126</v>
      </c>
      <c r="B3" s="13">
        <v>78.900000000000006</v>
      </c>
      <c r="C3" s="13">
        <v>82.7</v>
      </c>
      <c r="D3" s="13">
        <v>73.900000000000006</v>
      </c>
      <c r="E3" s="13">
        <v>81.8</v>
      </c>
    </row>
    <row r="4" spans="1:5" x14ac:dyDescent="0.25">
      <c r="A4" s="13" t="s">
        <v>127</v>
      </c>
      <c r="B4" s="13">
        <v>72.5</v>
      </c>
      <c r="C4" s="13">
        <v>70.099999999999994</v>
      </c>
      <c r="D4" s="13">
        <v>73.7</v>
      </c>
      <c r="E4" s="13">
        <v>75.3</v>
      </c>
    </row>
    <row r="5" spans="1:5" x14ac:dyDescent="0.25">
      <c r="A5" s="13" t="s">
        <v>128</v>
      </c>
      <c r="B5" s="13">
        <v>77.5</v>
      </c>
      <c r="C5" s="13">
        <v>74.099999999999994</v>
      </c>
      <c r="D5" s="13">
        <v>72.7</v>
      </c>
      <c r="E5" s="13">
        <v>74.2</v>
      </c>
    </row>
    <row r="6" spans="1:5" x14ac:dyDescent="0.25">
      <c r="A6" s="13" t="s">
        <v>129</v>
      </c>
      <c r="B6" s="13">
        <v>77</v>
      </c>
      <c r="C6" s="13">
        <v>82.8</v>
      </c>
      <c r="D6" s="13">
        <v>85.5</v>
      </c>
      <c r="E6" s="13">
        <v>86</v>
      </c>
    </row>
    <row r="7" spans="1:5" x14ac:dyDescent="0.25">
      <c r="A7" s="13" t="s">
        <v>130</v>
      </c>
      <c r="B7" s="13">
        <v>75.599999999999994</v>
      </c>
      <c r="C7" s="13">
        <v>80.5</v>
      </c>
      <c r="D7" s="13">
        <v>80.7</v>
      </c>
      <c r="E7" s="13">
        <v>78.400000000000006</v>
      </c>
    </row>
    <row r="10" spans="1:5" x14ac:dyDescent="0.25">
      <c r="A10" t="s">
        <v>7</v>
      </c>
    </row>
    <row r="12" spans="1:5" ht="15.75" thickBot="1" x14ac:dyDescent="0.3">
      <c r="A12" t="s">
        <v>8</v>
      </c>
    </row>
    <row r="13" spans="1:5" x14ac:dyDescent="0.25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</row>
    <row r="14" spans="1:5" x14ac:dyDescent="0.25">
      <c r="A14" s="3" t="s">
        <v>125</v>
      </c>
      <c r="B14" s="3">
        <v>4</v>
      </c>
      <c r="C14" s="3">
        <v>296.5</v>
      </c>
      <c r="D14" s="3">
        <v>74.125</v>
      </c>
      <c r="E14" s="3">
        <v>3.6691666666666696</v>
      </c>
    </row>
    <row r="15" spans="1:5" x14ac:dyDescent="0.25">
      <c r="A15" s="3" t="s">
        <v>126</v>
      </c>
      <c r="B15" s="3">
        <v>4</v>
      </c>
      <c r="C15" s="3">
        <v>317.3</v>
      </c>
      <c r="D15" s="3">
        <v>79.325000000000003</v>
      </c>
      <c r="E15" s="3">
        <v>15.709166666666647</v>
      </c>
    </row>
    <row r="16" spans="1:5" x14ac:dyDescent="0.25">
      <c r="A16" s="3" t="s">
        <v>127</v>
      </c>
      <c r="B16" s="3">
        <v>4</v>
      </c>
      <c r="C16" s="3">
        <v>291.60000000000002</v>
      </c>
      <c r="D16" s="3">
        <v>72.900000000000006</v>
      </c>
      <c r="E16" s="3">
        <v>4.8000000000000069</v>
      </c>
    </row>
    <row r="17" spans="1:7" x14ac:dyDescent="0.25">
      <c r="A17" s="3" t="s">
        <v>128</v>
      </c>
      <c r="B17" s="3">
        <v>4</v>
      </c>
      <c r="C17" s="3">
        <v>298.5</v>
      </c>
      <c r="D17" s="3">
        <v>74.625</v>
      </c>
      <c r="E17" s="3">
        <v>4.1424999999999974</v>
      </c>
    </row>
    <row r="18" spans="1:7" x14ac:dyDescent="0.25">
      <c r="A18" s="3" t="s">
        <v>129</v>
      </c>
      <c r="B18" s="3">
        <v>4</v>
      </c>
      <c r="C18" s="3">
        <v>331.3</v>
      </c>
      <c r="D18" s="3">
        <v>82.825000000000003</v>
      </c>
      <c r="E18" s="3">
        <v>17.055833333333336</v>
      </c>
    </row>
    <row r="19" spans="1:7" ht="15.75" thickBot="1" x14ac:dyDescent="0.3">
      <c r="A19" s="4" t="s">
        <v>130</v>
      </c>
      <c r="B19" s="4">
        <v>4</v>
      </c>
      <c r="C19" s="4">
        <v>315.20000000000005</v>
      </c>
      <c r="D19" s="4">
        <v>78.800000000000011</v>
      </c>
      <c r="E19" s="4">
        <v>5.6333333333333471</v>
      </c>
    </row>
    <row r="22" spans="1:7" ht="15.75" thickBot="1" x14ac:dyDescent="0.3">
      <c r="A22" t="s">
        <v>14</v>
      </c>
    </row>
    <row r="23" spans="1:7" x14ac:dyDescent="0.25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</row>
    <row r="24" spans="1:7" x14ac:dyDescent="0.25">
      <c r="A24" s="3" t="s">
        <v>22</v>
      </c>
      <c r="B24" s="3">
        <v>292.93000000000006</v>
      </c>
      <c r="C24" s="3">
        <v>5</v>
      </c>
      <c r="D24" s="3">
        <v>58.586000000000013</v>
      </c>
      <c r="E24" s="3">
        <v>6.891119388355226</v>
      </c>
      <c r="F24" s="3">
        <v>9.3573412587051206E-4</v>
      </c>
      <c r="G24" s="3">
        <v>2.77285315299783</v>
      </c>
    </row>
    <row r="25" spans="1:7" x14ac:dyDescent="0.25">
      <c r="A25" s="3" t="s">
        <v>23</v>
      </c>
      <c r="B25" s="3">
        <v>153.03</v>
      </c>
      <c r="C25" s="3">
        <v>18</v>
      </c>
      <c r="D25" s="3">
        <v>8.5016666666666669</v>
      </c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ht="15.75" thickBot="1" x14ac:dyDescent="0.3">
      <c r="A27" s="4" t="s">
        <v>5</v>
      </c>
      <c r="B27" s="4">
        <v>445.96000000000004</v>
      </c>
      <c r="C27" s="4">
        <v>23</v>
      </c>
      <c r="D27" s="4"/>
      <c r="E27" s="4"/>
      <c r="F27" s="4"/>
      <c r="G27" s="4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ht="120.75" customHeight="1" x14ac:dyDescent="0.25">
      <c r="A29" s="15" t="s">
        <v>134</v>
      </c>
      <c r="B29" s="15" t="s">
        <v>60</v>
      </c>
      <c r="C29" s="15">
        <f>SQRT(B24/B27)</f>
        <v>0.81046445481778928</v>
      </c>
      <c r="D29" s="15" t="s">
        <v>158</v>
      </c>
      <c r="E29" s="15" t="s">
        <v>25</v>
      </c>
      <c r="F29" s="9">
        <f>C29*C29</f>
        <v>0.65685263252309645</v>
      </c>
      <c r="G29" s="15" t="s">
        <v>159</v>
      </c>
    </row>
    <row r="30" spans="1:7" ht="12" customHeight="1" x14ac:dyDescent="0.25">
      <c r="A30" s="15"/>
      <c r="B30" s="15"/>
      <c r="C30" s="15"/>
      <c r="D30" s="15"/>
      <c r="E30" s="15"/>
      <c r="F30" s="15"/>
      <c r="G30" s="15"/>
    </row>
    <row r="31" spans="1:7" x14ac:dyDescent="0.25">
      <c r="A31" s="6"/>
      <c r="B31" s="6"/>
      <c r="C31" s="6"/>
      <c r="D31" s="6"/>
      <c r="E31" s="6"/>
      <c r="F31" s="6"/>
      <c r="G31" s="6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" workbookViewId="0">
      <selection activeCell="B3" sqref="B3:C6"/>
    </sheetView>
  </sheetViews>
  <sheetFormatPr defaultRowHeight="15" x14ac:dyDescent="0.25"/>
  <cols>
    <col min="1" max="1" width="38.7109375" customWidth="1"/>
    <col min="6" max="6" width="21.85546875" customWidth="1"/>
    <col min="7" max="7" width="26.7109375" customWidth="1"/>
  </cols>
  <sheetData>
    <row r="1" spans="1:6" ht="64.5" customHeight="1" x14ac:dyDescent="0.25">
      <c r="A1" s="10" t="s">
        <v>135</v>
      </c>
      <c r="B1" s="10" t="s">
        <v>136</v>
      </c>
      <c r="C1" s="10"/>
      <c r="D1" s="10"/>
      <c r="E1" s="10"/>
      <c r="F1" s="10"/>
    </row>
    <row r="2" spans="1:6" ht="18" x14ac:dyDescent="0.35">
      <c r="A2" s="10"/>
      <c r="B2" t="s">
        <v>137</v>
      </c>
      <c r="C2" t="s">
        <v>138</v>
      </c>
      <c r="D2" t="s">
        <v>139</v>
      </c>
      <c r="E2" s="16" t="s">
        <v>140</v>
      </c>
      <c r="F2" t="s">
        <v>141</v>
      </c>
    </row>
    <row r="3" spans="1:6" x14ac:dyDescent="0.25">
      <c r="A3">
        <v>1</v>
      </c>
      <c r="B3">
        <v>465</v>
      </c>
      <c r="C3">
        <v>460</v>
      </c>
      <c r="D3">
        <v>470</v>
      </c>
      <c r="E3">
        <v>465</v>
      </c>
      <c r="F3">
        <v>445</v>
      </c>
    </row>
    <row r="4" spans="1:6" x14ac:dyDescent="0.25">
      <c r="A4">
        <v>2</v>
      </c>
      <c r="B4">
        <v>47</v>
      </c>
      <c r="C4">
        <v>460</v>
      </c>
      <c r="D4">
        <v>470</v>
      </c>
      <c r="E4">
        <v>465</v>
      </c>
      <c r="F4">
        <v>420</v>
      </c>
    </row>
    <row r="5" spans="1:6" x14ac:dyDescent="0.25">
      <c r="A5">
        <v>3</v>
      </c>
      <c r="B5">
        <v>470</v>
      </c>
      <c r="C5">
        <v>460</v>
      </c>
      <c r="D5">
        <v>465</v>
      </c>
      <c r="E5">
        <v>465</v>
      </c>
      <c r="F5">
        <v>395</v>
      </c>
    </row>
    <row r="6" spans="1:6" x14ac:dyDescent="0.25">
      <c r="A6">
        <v>4</v>
      </c>
      <c r="B6">
        <v>465</v>
      </c>
      <c r="C6">
        <v>460</v>
      </c>
      <c r="D6">
        <v>470</v>
      </c>
      <c r="E6">
        <v>465</v>
      </c>
      <c r="F6">
        <v>395</v>
      </c>
    </row>
    <row r="7" spans="1:6" x14ac:dyDescent="0.25">
      <c r="A7">
        <v>5</v>
      </c>
      <c r="B7">
        <v>470</v>
      </c>
      <c r="C7">
        <v>460</v>
      </c>
      <c r="D7">
        <v>455</v>
      </c>
      <c r="E7">
        <v>465</v>
      </c>
      <c r="F7">
        <v>440</v>
      </c>
    </row>
    <row r="8" spans="1:6" x14ac:dyDescent="0.25">
      <c r="A8">
        <v>6</v>
      </c>
      <c r="B8">
        <v>455</v>
      </c>
      <c r="C8">
        <v>445</v>
      </c>
      <c r="D8">
        <v>455</v>
      </c>
      <c r="E8">
        <v>450</v>
      </c>
      <c r="F8">
        <v>410</v>
      </c>
    </row>
    <row r="9" spans="1:6" x14ac:dyDescent="0.25">
      <c r="A9">
        <v>7</v>
      </c>
      <c r="B9">
        <v>460</v>
      </c>
      <c r="C9">
        <v>445</v>
      </c>
      <c r="D9">
        <v>455</v>
      </c>
      <c r="E9">
        <v>455</v>
      </c>
      <c r="F9">
        <v>395</v>
      </c>
    </row>
    <row r="10" spans="1:6" x14ac:dyDescent="0.25">
      <c r="A10">
        <v>8</v>
      </c>
      <c r="B10">
        <v>460</v>
      </c>
      <c r="C10">
        <v>445</v>
      </c>
      <c r="D10">
        <v>455</v>
      </c>
      <c r="E10">
        <v>450</v>
      </c>
      <c r="F10">
        <v>435</v>
      </c>
    </row>
    <row r="11" spans="1:6" x14ac:dyDescent="0.25">
      <c r="A11">
        <v>9</v>
      </c>
      <c r="B11">
        <v>455</v>
      </c>
      <c r="C11">
        <v>445</v>
      </c>
      <c r="D11">
        <v>455</v>
      </c>
      <c r="E11">
        <v>455</v>
      </c>
      <c r="F11">
        <v>445</v>
      </c>
    </row>
    <row r="12" spans="1:6" x14ac:dyDescent="0.25">
      <c r="A12">
        <v>10</v>
      </c>
      <c r="B12">
        <v>460</v>
      </c>
      <c r="C12">
        <v>445</v>
      </c>
      <c r="D12">
        <v>455</v>
      </c>
      <c r="E12">
        <v>455</v>
      </c>
      <c r="F12">
        <v>395</v>
      </c>
    </row>
    <row r="14" spans="1:6" x14ac:dyDescent="0.25">
      <c r="A14" t="s">
        <v>7</v>
      </c>
    </row>
    <row r="16" spans="1:6" ht="15.75" thickBot="1" x14ac:dyDescent="0.3">
      <c r="A16" t="s">
        <v>8</v>
      </c>
    </row>
    <row r="17" spans="1:7" x14ac:dyDescent="0.25">
      <c r="A17" s="5" t="s">
        <v>9</v>
      </c>
      <c r="B17" s="5" t="s">
        <v>10</v>
      </c>
      <c r="C17" s="5" t="s">
        <v>11</v>
      </c>
      <c r="D17" s="5" t="s">
        <v>12</v>
      </c>
      <c r="E17" s="5" t="s">
        <v>13</v>
      </c>
    </row>
    <row r="18" spans="1:7" x14ac:dyDescent="0.25">
      <c r="A18" s="3" t="s">
        <v>142</v>
      </c>
      <c r="B18" s="3">
        <v>10</v>
      </c>
      <c r="C18" s="3">
        <v>4207</v>
      </c>
      <c r="D18" s="3">
        <v>420.7</v>
      </c>
      <c r="E18" s="3">
        <v>17269.344444444454</v>
      </c>
    </row>
    <row r="19" spans="1:7" x14ac:dyDescent="0.25">
      <c r="A19" s="3" t="s">
        <v>143</v>
      </c>
      <c r="B19" s="3">
        <v>10</v>
      </c>
      <c r="C19" s="3">
        <v>4525</v>
      </c>
      <c r="D19" s="3">
        <v>452.5</v>
      </c>
      <c r="E19" s="3">
        <v>62.5</v>
      </c>
    </row>
    <row r="20" spans="1:7" x14ac:dyDescent="0.25">
      <c r="A20" s="3" t="s">
        <v>144</v>
      </c>
      <c r="B20" s="3">
        <v>10</v>
      </c>
      <c r="C20" s="3">
        <v>4605</v>
      </c>
      <c r="D20" s="3">
        <v>460.5</v>
      </c>
      <c r="E20" s="3">
        <v>52.5</v>
      </c>
    </row>
    <row r="21" spans="1:7" x14ac:dyDescent="0.25">
      <c r="A21" s="3" t="s">
        <v>145</v>
      </c>
      <c r="B21" s="3">
        <v>10</v>
      </c>
      <c r="C21" s="3">
        <v>4590</v>
      </c>
      <c r="D21" s="3">
        <v>459</v>
      </c>
      <c r="E21" s="3">
        <v>43.333333333333336</v>
      </c>
    </row>
    <row r="22" spans="1:7" ht="15.75" thickBot="1" x14ac:dyDescent="0.3">
      <c r="A22" s="4" t="s">
        <v>146</v>
      </c>
      <c r="B22" s="4">
        <v>10</v>
      </c>
      <c r="C22" s="4">
        <v>4175</v>
      </c>
      <c r="D22" s="4">
        <v>417.5</v>
      </c>
      <c r="E22" s="4">
        <v>490.27777777777777</v>
      </c>
    </row>
    <row r="25" spans="1:7" ht="15.75" thickBot="1" x14ac:dyDescent="0.3">
      <c r="A25" t="s">
        <v>14</v>
      </c>
    </row>
    <row r="26" spans="1:7" x14ac:dyDescent="0.25">
      <c r="A26" s="5" t="s">
        <v>15</v>
      </c>
      <c r="B26" s="5" t="s">
        <v>16</v>
      </c>
      <c r="C26" s="5" t="s">
        <v>17</v>
      </c>
      <c r="D26" s="5" t="s">
        <v>18</v>
      </c>
      <c r="E26" s="5" t="s">
        <v>19</v>
      </c>
      <c r="F26" s="5" t="s">
        <v>20</v>
      </c>
      <c r="G26" s="5" t="s">
        <v>21</v>
      </c>
    </row>
    <row r="27" spans="1:7" x14ac:dyDescent="0.25">
      <c r="A27" s="3" t="s">
        <v>22</v>
      </c>
      <c r="B27" s="3">
        <v>17954.320000000036</v>
      </c>
      <c r="C27" s="3">
        <v>4</v>
      </c>
      <c r="D27" s="3">
        <v>4488.580000000009</v>
      </c>
      <c r="E27" s="3">
        <v>1.2525368717661272</v>
      </c>
      <c r="F27" s="3">
        <v>0.30262555374036121</v>
      </c>
      <c r="G27" s="3">
        <v>2.5787391843115586</v>
      </c>
    </row>
    <row r="28" spans="1:7" x14ac:dyDescent="0.25">
      <c r="A28" s="3" t="s">
        <v>23</v>
      </c>
      <c r="B28" s="3">
        <v>161261.59999999992</v>
      </c>
      <c r="C28" s="3">
        <v>45</v>
      </c>
      <c r="D28" s="3">
        <v>3583.5911111111095</v>
      </c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ht="15.75" thickBot="1" x14ac:dyDescent="0.3">
      <c r="A30" s="4" t="s">
        <v>5</v>
      </c>
      <c r="B30" s="4">
        <v>179215.91999999995</v>
      </c>
      <c r="C30" s="4">
        <v>49</v>
      </c>
      <c r="D30" s="4"/>
      <c r="E30" s="4"/>
      <c r="F30" s="4"/>
      <c r="G30" s="4"/>
    </row>
    <row r="32" spans="1:7" ht="64.5" customHeight="1" x14ac:dyDescent="0.25">
      <c r="A32" s="8" t="s">
        <v>147</v>
      </c>
      <c r="B32" s="8"/>
      <c r="C32" s="8"/>
      <c r="D32" s="8"/>
      <c r="E32" s="8"/>
      <c r="F32" s="8"/>
      <c r="G32" s="8"/>
    </row>
  </sheetData>
  <mergeCells count="2">
    <mergeCell ref="A1:A2"/>
    <mergeCell ref="B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" workbookViewId="0">
      <selection activeCell="B33" sqref="B33:C33"/>
    </sheetView>
  </sheetViews>
  <sheetFormatPr defaultRowHeight="15" x14ac:dyDescent="0.25"/>
  <cols>
    <col min="1" max="1" width="43" customWidth="1"/>
    <col min="2" max="2" width="20" customWidth="1"/>
    <col min="3" max="3" width="11.5703125" bestFit="1" customWidth="1"/>
    <col min="4" max="4" width="49.42578125" customWidth="1"/>
    <col min="5" max="5" width="19" customWidth="1"/>
    <col min="6" max="6" width="22.7109375" customWidth="1"/>
    <col min="7" max="7" width="17.28515625" customWidth="1"/>
  </cols>
  <sheetData>
    <row r="1" spans="1:6" x14ac:dyDescent="0.25">
      <c r="A1" s="11" t="s">
        <v>154</v>
      </c>
      <c r="B1" s="11"/>
      <c r="C1" s="11"/>
      <c r="D1" s="11"/>
      <c r="E1" s="11"/>
      <c r="F1" s="11"/>
    </row>
    <row r="2" spans="1:6" x14ac:dyDescent="0.25">
      <c r="A2" s="9" t="s">
        <v>148</v>
      </c>
      <c r="B2" s="9" t="s">
        <v>149</v>
      </c>
      <c r="C2" s="9" t="s">
        <v>150</v>
      </c>
      <c r="D2" s="9" t="s">
        <v>151</v>
      </c>
      <c r="E2" s="9" t="s">
        <v>152</v>
      </c>
      <c r="F2" s="9" t="s">
        <v>153</v>
      </c>
    </row>
    <row r="3" spans="1:6" x14ac:dyDescent="0.25">
      <c r="A3" s="9">
        <v>13.75</v>
      </c>
      <c r="B3" s="9">
        <v>14.25</v>
      </c>
      <c r="C3" s="9">
        <v>14</v>
      </c>
      <c r="D3" s="9">
        <v>15</v>
      </c>
      <c r="E3" s="9">
        <v>14.5</v>
      </c>
      <c r="F3" s="9">
        <v>13.5</v>
      </c>
    </row>
    <row r="4" spans="1:6" x14ac:dyDescent="0.25">
      <c r="A4" s="9">
        <v>13.75</v>
      </c>
      <c r="B4" s="9">
        <v>13</v>
      </c>
      <c r="C4" s="9">
        <v>14</v>
      </c>
      <c r="D4" s="9">
        <v>14</v>
      </c>
      <c r="E4" s="9">
        <v>14</v>
      </c>
      <c r="F4" s="9">
        <v>12.25</v>
      </c>
    </row>
    <row r="5" spans="1:6" x14ac:dyDescent="0.25">
      <c r="A5" s="9">
        <v>13.5</v>
      </c>
      <c r="B5" s="9">
        <v>12.75</v>
      </c>
      <c r="C5" s="9">
        <v>13.51</v>
      </c>
      <c r="D5" s="9">
        <v>13.75</v>
      </c>
      <c r="E5" s="9">
        <v>14</v>
      </c>
      <c r="F5" s="9">
        <v>12.25</v>
      </c>
    </row>
    <row r="6" spans="1:6" x14ac:dyDescent="0.25">
      <c r="A6" s="9">
        <v>13.5</v>
      </c>
      <c r="B6" s="9">
        <v>12.5</v>
      </c>
      <c r="C6" s="9">
        <v>13.5</v>
      </c>
      <c r="D6" s="9">
        <v>13.59</v>
      </c>
      <c r="E6" s="9">
        <v>13.9</v>
      </c>
      <c r="F6" s="9">
        <v>12</v>
      </c>
    </row>
    <row r="7" spans="1:6" x14ac:dyDescent="0.25">
      <c r="A7" s="9">
        <v>13</v>
      </c>
      <c r="B7" s="9">
        <v>12.5</v>
      </c>
      <c r="C7" s="9">
        <v>13.5</v>
      </c>
      <c r="D7" s="9">
        <v>13.25</v>
      </c>
      <c r="E7" s="9">
        <v>13.75</v>
      </c>
      <c r="F7" s="9">
        <v>12</v>
      </c>
    </row>
    <row r="8" spans="1:6" x14ac:dyDescent="0.25">
      <c r="A8" s="9">
        <v>13</v>
      </c>
      <c r="B8" s="9">
        <v>12.4</v>
      </c>
      <c r="C8" s="9">
        <v>13.25</v>
      </c>
      <c r="D8" s="9">
        <v>12.97</v>
      </c>
      <c r="E8" s="9">
        <v>13.25</v>
      </c>
      <c r="F8" s="9">
        <v>12</v>
      </c>
    </row>
    <row r="9" spans="1:6" x14ac:dyDescent="0.25">
      <c r="A9" s="9">
        <v>13</v>
      </c>
      <c r="B9" s="9">
        <v>12.3</v>
      </c>
      <c r="C9" s="9">
        <v>13</v>
      </c>
      <c r="D9" s="9">
        <v>12.5</v>
      </c>
      <c r="E9" s="9">
        <v>13</v>
      </c>
      <c r="F9" s="9">
        <v>12</v>
      </c>
    </row>
    <row r="10" spans="1:6" x14ac:dyDescent="0.25">
      <c r="A10" s="9">
        <v>12.75</v>
      </c>
      <c r="B10" s="9">
        <v>11.9</v>
      </c>
      <c r="C10" s="9">
        <v>12.5</v>
      </c>
      <c r="D10" s="9">
        <v>12.25</v>
      </c>
      <c r="E10" s="9">
        <v>12.5</v>
      </c>
      <c r="F10" s="9">
        <v>11.9</v>
      </c>
    </row>
    <row r="11" spans="1:6" x14ac:dyDescent="0.25">
      <c r="A11" s="9">
        <v>12.5</v>
      </c>
      <c r="B11" s="9">
        <v>11.9</v>
      </c>
      <c r="C11" s="9">
        <v>12.5</v>
      </c>
      <c r="D11" s="9">
        <v>11.89</v>
      </c>
      <c r="E11" s="9">
        <v>12.45</v>
      </c>
      <c r="F11" s="9">
        <v>11.9</v>
      </c>
    </row>
    <row r="14" spans="1:6" x14ac:dyDescent="0.25">
      <c r="A14" t="s">
        <v>7</v>
      </c>
    </row>
    <row r="16" spans="1:6" ht="15.75" thickBot="1" x14ac:dyDescent="0.3">
      <c r="A16" t="s">
        <v>8</v>
      </c>
    </row>
    <row r="17" spans="1:7" x14ac:dyDescent="0.25">
      <c r="A17" s="5" t="s">
        <v>9</v>
      </c>
      <c r="B17" s="5" t="s">
        <v>10</v>
      </c>
      <c r="C17" s="5" t="s">
        <v>11</v>
      </c>
      <c r="D17" s="5" t="s">
        <v>12</v>
      </c>
      <c r="E17" s="5" t="s">
        <v>13</v>
      </c>
    </row>
    <row r="18" spans="1:7" x14ac:dyDescent="0.25">
      <c r="A18" s="3" t="s">
        <v>148</v>
      </c>
      <c r="B18" s="3">
        <v>9</v>
      </c>
      <c r="C18" s="3">
        <v>118.75</v>
      </c>
      <c r="D18" s="3">
        <v>13.194444444444445</v>
      </c>
      <c r="E18" s="3">
        <v>0.19965277777777779</v>
      </c>
    </row>
    <row r="19" spans="1:7" x14ac:dyDescent="0.25">
      <c r="A19" s="3" t="s">
        <v>149</v>
      </c>
      <c r="B19" s="3">
        <v>9</v>
      </c>
      <c r="C19" s="3">
        <v>113.50000000000001</v>
      </c>
      <c r="D19" s="3">
        <v>12.611111111111112</v>
      </c>
      <c r="E19" s="3">
        <v>0.50423611111111111</v>
      </c>
    </row>
    <row r="20" spans="1:7" x14ac:dyDescent="0.25">
      <c r="A20" s="3" t="s">
        <v>150</v>
      </c>
      <c r="B20" s="3">
        <v>9</v>
      </c>
      <c r="C20" s="3">
        <v>119.75999999999999</v>
      </c>
      <c r="D20" s="3">
        <v>13.306666666666665</v>
      </c>
      <c r="E20" s="3">
        <v>0.30952499999999994</v>
      </c>
    </row>
    <row r="21" spans="1:7" x14ac:dyDescent="0.25">
      <c r="A21" s="3" t="s">
        <v>151</v>
      </c>
      <c r="B21" s="3">
        <v>9</v>
      </c>
      <c r="C21" s="3">
        <v>119.2</v>
      </c>
      <c r="D21" s="3">
        <v>13.244444444444445</v>
      </c>
      <c r="E21" s="3">
        <v>0.93510277777777762</v>
      </c>
    </row>
    <row r="22" spans="1:7" x14ac:dyDescent="0.25">
      <c r="A22" s="3" t="s">
        <v>152</v>
      </c>
      <c r="B22" s="3">
        <v>9</v>
      </c>
      <c r="C22" s="3">
        <v>121.35000000000001</v>
      </c>
      <c r="D22" s="3">
        <v>13.483333333333334</v>
      </c>
      <c r="E22" s="3">
        <v>0.51687500000000031</v>
      </c>
    </row>
    <row r="23" spans="1:7" ht="15.75" thickBot="1" x14ac:dyDescent="0.3">
      <c r="A23" s="4" t="s">
        <v>153</v>
      </c>
      <c r="B23" s="4">
        <v>9</v>
      </c>
      <c r="C23" s="4">
        <v>109.80000000000001</v>
      </c>
      <c r="D23" s="4">
        <v>12.200000000000001</v>
      </c>
      <c r="E23" s="4">
        <v>0.25437500000000002</v>
      </c>
    </row>
    <row r="26" spans="1:7" ht="15.75" thickBot="1" x14ac:dyDescent="0.3">
      <c r="A26" t="s">
        <v>14</v>
      </c>
    </row>
    <row r="27" spans="1:7" x14ac:dyDescent="0.25">
      <c r="A27" s="5" t="s">
        <v>15</v>
      </c>
      <c r="B27" s="5" t="s">
        <v>16</v>
      </c>
      <c r="C27" s="5" t="s">
        <v>17</v>
      </c>
      <c r="D27" s="5" t="s">
        <v>18</v>
      </c>
      <c r="E27" s="5" t="s">
        <v>19</v>
      </c>
      <c r="F27" s="5" t="s">
        <v>20</v>
      </c>
      <c r="G27" s="5" t="s">
        <v>21</v>
      </c>
    </row>
    <row r="28" spans="1:7" x14ac:dyDescent="0.25">
      <c r="A28" s="3" t="s">
        <v>22</v>
      </c>
      <c r="B28" s="3">
        <v>10.945666666666661</v>
      </c>
      <c r="C28" s="3">
        <v>5</v>
      </c>
      <c r="D28" s="3">
        <v>2.189133333333332</v>
      </c>
      <c r="E28" s="3">
        <v>4.8293848737023977</v>
      </c>
      <c r="F28" s="3">
        <v>1.174551414504052E-3</v>
      </c>
      <c r="G28" s="3">
        <v>2.4085141194993356</v>
      </c>
    </row>
    <row r="29" spans="1:7" x14ac:dyDescent="0.25">
      <c r="A29" s="3" t="s">
        <v>23</v>
      </c>
      <c r="B29" s="3">
        <v>21.758133333333333</v>
      </c>
      <c r="C29" s="3">
        <v>48</v>
      </c>
      <c r="D29" s="3">
        <v>0.45329444444444444</v>
      </c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ht="20.25" customHeight="1" thickBot="1" x14ac:dyDescent="0.3">
      <c r="A31" s="4" t="s">
        <v>5</v>
      </c>
      <c r="B31" s="4">
        <v>32.703799999999994</v>
      </c>
      <c r="C31" s="4">
        <v>53</v>
      </c>
      <c r="D31" s="4"/>
      <c r="E31" s="4"/>
      <c r="F31" s="4"/>
      <c r="G31" s="4"/>
    </row>
    <row r="32" spans="1:7" ht="18" customHeight="1" x14ac:dyDescent="0.25"/>
    <row r="33" spans="1:7" ht="82.5" customHeight="1" x14ac:dyDescent="0.25">
      <c r="A33" s="8" t="s">
        <v>155</v>
      </c>
      <c r="B33" s="8" t="s">
        <v>60</v>
      </c>
      <c r="C33" s="8">
        <f>SQRT(C28/C31)</f>
        <v>0.30714755841697561</v>
      </c>
      <c r="D33" s="8" t="s">
        <v>160</v>
      </c>
      <c r="E33" s="15" t="s">
        <v>25</v>
      </c>
      <c r="F33" s="9">
        <f>C33*C33</f>
        <v>9.4339622641509441E-2</v>
      </c>
      <c r="G33" s="8" t="s">
        <v>161</v>
      </c>
    </row>
  </sheetData>
  <mergeCells count="1">
    <mergeCell ref="A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6" sqref="G26"/>
    </sheetView>
  </sheetViews>
  <sheetFormatPr defaultRowHeight="15" x14ac:dyDescent="0.25"/>
  <cols>
    <col min="1" max="1" width="43.7109375" customWidth="1"/>
    <col min="2" max="2" width="17.7109375" customWidth="1"/>
    <col min="4" max="4" width="46.42578125" customWidth="1"/>
    <col min="5" max="5" width="19.85546875" customWidth="1"/>
    <col min="6" max="6" width="19.5703125" customWidth="1"/>
    <col min="7" max="7" width="22.7109375" customWidth="1"/>
  </cols>
  <sheetData>
    <row r="1" spans="1:5" x14ac:dyDescent="0.25">
      <c r="A1" s="11" t="s">
        <v>162</v>
      </c>
      <c r="B1" s="11" t="s">
        <v>163</v>
      </c>
      <c r="C1" s="11"/>
      <c r="D1" s="11"/>
      <c r="E1" s="11"/>
    </row>
    <row r="2" spans="1:5" x14ac:dyDescent="0.25">
      <c r="A2" s="11"/>
      <c r="B2" t="s">
        <v>164</v>
      </c>
      <c r="C2" t="s">
        <v>165</v>
      </c>
      <c r="D2" t="s">
        <v>166</v>
      </c>
      <c r="E2" t="s">
        <v>167</v>
      </c>
    </row>
    <row r="3" spans="1:5" x14ac:dyDescent="0.25">
      <c r="A3" t="s">
        <v>125</v>
      </c>
      <c r="B3">
        <v>140</v>
      </c>
      <c r="C3">
        <v>150</v>
      </c>
      <c r="D3">
        <v>148</v>
      </c>
      <c r="E3">
        <v>150</v>
      </c>
    </row>
    <row r="4" spans="1:5" x14ac:dyDescent="0.25">
      <c r="A4" t="s">
        <v>126</v>
      </c>
      <c r="B4">
        <v>144</v>
      </c>
      <c r="C4">
        <v>149</v>
      </c>
      <c r="D4">
        <v>149</v>
      </c>
      <c r="E4">
        <v>155</v>
      </c>
    </row>
    <row r="5" spans="1:5" x14ac:dyDescent="0.25">
      <c r="A5" t="s">
        <v>127</v>
      </c>
      <c r="B5">
        <v>142</v>
      </c>
      <c r="C5">
        <v>152</v>
      </c>
      <c r="D5">
        <v>146</v>
      </c>
      <c r="E5">
        <v>154</v>
      </c>
    </row>
    <row r="6" spans="1:5" x14ac:dyDescent="0.25">
      <c r="A6" t="s">
        <v>128</v>
      </c>
      <c r="B6">
        <v>145</v>
      </c>
      <c r="C6">
        <v>150</v>
      </c>
      <c r="D6">
        <v>147</v>
      </c>
      <c r="E6">
        <v>152</v>
      </c>
    </row>
    <row r="8" spans="1:5" x14ac:dyDescent="0.25">
      <c r="A8" t="s">
        <v>7</v>
      </c>
    </row>
    <row r="10" spans="1:5" ht="15.75" thickBot="1" x14ac:dyDescent="0.3">
      <c r="A10" t="s">
        <v>8</v>
      </c>
    </row>
    <row r="11" spans="1:5" x14ac:dyDescent="0.25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</row>
    <row r="12" spans="1:5" x14ac:dyDescent="0.25">
      <c r="A12" s="3" t="s">
        <v>164</v>
      </c>
      <c r="B12" s="3">
        <v>4</v>
      </c>
      <c r="C12" s="3">
        <v>571</v>
      </c>
      <c r="D12" s="3">
        <v>142.75</v>
      </c>
      <c r="E12" s="3">
        <v>4.916666666666667</v>
      </c>
    </row>
    <row r="13" spans="1:5" x14ac:dyDescent="0.25">
      <c r="A13" s="3" t="s">
        <v>165</v>
      </c>
      <c r="B13" s="3">
        <v>4</v>
      </c>
      <c r="C13" s="3">
        <v>601</v>
      </c>
      <c r="D13" s="3">
        <v>150.25</v>
      </c>
      <c r="E13" s="3">
        <v>1.5833333333333333</v>
      </c>
    </row>
    <row r="14" spans="1:5" x14ac:dyDescent="0.25">
      <c r="A14" s="3" t="s">
        <v>166</v>
      </c>
      <c r="B14" s="3">
        <v>4</v>
      </c>
      <c r="C14" s="3">
        <v>590</v>
      </c>
      <c r="D14" s="3">
        <v>147.5</v>
      </c>
      <c r="E14" s="3">
        <v>1.6666666666666667</v>
      </c>
    </row>
    <row r="15" spans="1:5" ht="15.75" thickBot="1" x14ac:dyDescent="0.3">
      <c r="A15" s="4" t="s">
        <v>167</v>
      </c>
      <c r="B15" s="4">
        <v>4</v>
      </c>
      <c r="C15" s="4">
        <v>611</v>
      </c>
      <c r="D15" s="4">
        <v>152.75</v>
      </c>
      <c r="E15" s="4">
        <v>4.916666666666667</v>
      </c>
    </row>
    <row r="18" spans="1:7" ht="15.75" thickBot="1" x14ac:dyDescent="0.3">
      <c r="A18" t="s">
        <v>14</v>
      </c>
    </row>
    <row r="19" spans="1:7" x14ac:dyDescent="0.25">
      <c r="A19" s="5" t="s">
        <v>15</v>
      </c>
      <c r="B19" s="5" t="s">
        <v>16</v>
      </c>
      <c r="C19" s="5" t="s">
        <v>17</v>
      </c>
      <c r="D19" s="5" t="s">
        <v>18</v>
      </c>
      <c r="E19" s="5" t="s">
        <v>19</v>
      </c>
      <c r="F19" s="5" t="s">
        <v>20</v>
      </c>
      <c r="G19" s="5" t="s">
        <v>21</v>
      </c>
    </row>
    <row r="20" spans="1:7" x14ac:dyDescent="0.25">
      <c r="A20" s="3" t="s">
        <v>22</v>
      </c>
      <c r="B20" s="3">
        <v>220.1875</v>
      </c>
      <c r="C20" s="3">
        <v>3</v>
      </c>
      <c r="D20" s="3">
        <v>73.395833333333329</v>
      </c>
      <c r="E20" s="3">
        <v>22.439490445859871</v>
      </c>
      <c r="F20" s="3">
        <v>3.2802919703449034E-5</v>
      </c>
      <c r="G20" s="3">
        <v>3.4902948194976045</v>
      </c>
    </row>
    <row r="21" spans="1:7" x14ac:dyDescent="0.25">
      <c r="A21" s="3" t="s">
        <v>23</v>
      </c>
      <c r="B21" s="3">
        <v>39.25</v>
      </c>
      <c r="C21" s="3">
        <v>12</v>
      </c>
      <c r="D21" s="3">
        <v>3.2708333333333335</v>
      </c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ht="15.75" thickBot="1" x14ac:dyDescent="0.3">
      <c r="A23" s="4" t="s">
        <v>5</v>
      </c>
      <c r="B23" s="4">
        <v>259.4375</v>
      </c>
      <c r="C23" s="4">
        <v>15</v>
      </c>
      <c r="D23" s="4"/>
      <c r="E23" s="4"/>
      <c r="F23" s="4"/>
      <c r="G23" s="4"/>
    </row>
    <row r="25" spans="1:7" ht="71.25" customHeight="1" x14ac:dyDescent="0.25">
      <c r="A25" s="8" t="s">
        <v>168</v>
      </c>
      <c r="B25" s="8" t="s">
        <v>60</v>
      </c>
      <c r="C25" s="8">
        <f>SQRT(C20/C23)</f>
        <v>0.44721359549995793</v>
      </c>
      <c r="D25" s="8" t="s">
        <v>169</v>
      </c>
      <c r="E25" s="8" t="s">
        <v>25</v>
      </c>
      <c r="F25" s="8">
        <f>C25*C25</f>
        <v>0.19999999999999998</v>
      </c>
      <c r="G25" s="8" t="s">
        <v>170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Задача 1</vt:lpstr>
      <vt:lpstr>Задача 2</vt:lpstr>
      <vt:lpstr>Задача 3</vt:lpstr>
      <vt:lpstr>Задача 4</vt:lpstr>
      <vt:lpstr>Задача 5</vt:lpstr>
      <vt:lpstr>Задача 6</vt:lpstr>
      <vt:lpstr>Задача 7</vt:lpstr>
      <vt:lpstr>Задача 8</vt:lpstr>
      <vt:lpstr>Задача 9</vt:lpstr>
      <vt:lpstr>Задача 10</vt:lpstr>
      <vt:lpstr>Задача 11</vt:lpstr>
      <vt:lpstr>Задача 12</vt:lpstr>
      <vt:lpstr>Задача 13</vt:lpstr>
      <vt:lpstr>Задача 14</vt:lpstr>
      <vt:lpstr>Задача 15</vt:lpstr>
      <vt:lpstr>Задача 16</vt:lpstr>
      <vt:lpstr>Задача 17</vt:lpstr>
      <vt:lpstr>Задача 18</vt:lpstr>
      <vt:lpstr>Задача 19</vt:lpstr>
      <vt:lpstr>Задача 20</vt:lpstr>
      <vt:lpstr>Задача 21</vt:lpstr>
      <vt:lpstr>Задача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2023-11-05T16:40:56Z</dcterms:modified>
</cp:coreProperties>
</file>