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4290" yWindow="2385" windowWidth="15150" windowHeight="646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E30" i="3"/>
  <c r="E29" i="3"/>
  <c r="E28" i="3"/>
  <c r="E31" i="3" s="1"/>
  <c r="B7" i="2"/>
  <c r="B10" i="2"/>
  <c r="B9" i="2"/>
  <c r="B8" i="2"/>
  <c r="B11" i="1"/>
  <c r="B10" i="1"/>
  <c r="B9" i="1"/>
  <c r="B8" i="1"/>
  <c r="B7" i="1"/>
</calcChain>
</file>

<file path=xl/sharedStrings.xml><?xml version="1.0" encoding="utf-8"?>
<sst xmlns="http://schemas.openxmlformats.org/spreadsheetml/2006/main" count="24" uniqueCount="10">
  <si>
    <t>Uвых</t>
  </si>
  <si>
    <t>Uвых1</t>
  </si>
  <si>
    <t>Uвых2</t>
  </si>
  <si>
    <t>Uвх1 V2</t>
  </si>
  <si>
    <t>Kd12</t>
  </si>
  <si>
    <t>Kd1s</t>
  </si>
  <si>
    <t>rBX1</t>
  </si>
  <si>
    <t>Ks2</t>
  </si>
  <si>
    <t>Kос.сф</t>
  </si>
  <si>
    <t>Uвх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</si>
</sst>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Лист3!$G$4:$G$19</c:f>
              <c:numCache>
                <c:formatCode>General</c:formatCode>
                <c:ptCount val="16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5-472E-8A58-8AFFD8E1FA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Лист3!$H$4:$H$19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5-472E-8A58-8AFFD8E1FA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Лист3!$I$4:$I$19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5-472E-8A58-8AFFD8E1FA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Лист3!$J$4:$J$19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A5-472E-8A58-8AFFD8E1FA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Лист3!$K$4:$K$19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A5-472E-8A58-8AFFD8E1FA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Лист3!$L$4:$L$19</c:f>
              <c:numCache>
                <c:formatCode>General</c:formatCode>
                <c:ptCount val="16"/>
                <c:pt idx="0">
                  <c:v>100.1</c:v>
                </c:pt>
                <c:pt idx="1">
                  <c:v>100.1</c:v>
                </c:pt>
                <c:pt idx="2">
                  <c:v>100.1</c:v>
                </c:pt>
                <c:pt idx="3">
                  <c:v>100.1</c:v>
                </c:pt>
                <c:pt idx="4">
                  <c:v>100.1</c:v>
                </c:pt>
                <c:pt idx="5">
                  <c:v>100.1</c:v>
                </c:pt>
                <c:pt idx="6">
                  <c:v>100.1</c:v>
                </c:pt>
                <c:pt idx="7">
                  <c:v>100.1</c:v>
                </c:pt>
                <c:pt idx="8">
                  <c:v>100.1</c:v>
                </c:pt>
                <c:pt idx="9">
                  <c:v>100.1</c:v>
                </c:pt>
                <c:pt idx="10">
                  <c:v>100.1</c:v>
                </c:pt>
                <c:pt idx="11">
                  <c:v>100.1</c:v>
                </c:pt>
                <c:pt idx="12">
                  <c:v>100.1</c:v>
                </c:pt>
                <c:pt idx="13">
                  <c:v>100.1</c:v>
                </c:pt>
                <c:pt idx="14">
                  <c:v>100.1</c:v>
                </c:pt>
                <c:pt idx="15">
                  <c:v>100.1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A5-472E-8A58-8AFFD8E1F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66927"/>
        <c:axId val="110872751"/>
      </c:lineChart>
      <c:catAx>
        <c:axId val="11086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72751"/>
        <c:crosses val="autoZero"/>
        <c:auto val="1"/>
        <c:lblAlgn val="ctr"/>
        <c:lblOffset val="100"/>
        <c:noMultiLvlLbl val="0"/>
      </c:catAx>
      <c:valAx>
        <c:axId val="1108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6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22</xdr:row>
      <xdr:rowOff>57150</xdr:rowOff>
    </xdr:from>
    <xdr:to>
      <xdr:col>16</xdr:col>
      <xdr:colOff>476250</xdr:colOff>
      <xdr:row>36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zoomScale="70" zoomScaleNormal="70" workbookViewId="0">
      <selection activeCell="A7" sqref="A7:B11"/>
    </sheetView>
  </sheetViews>
  <sheetFormatPr defaultRowHeight="15" x14ac:dyDescent="0.25"/>
  <sheetData>
    <row r="2" spans="1:16" x14ac:dyDescent="0.25">
      <c r="A2" t="s">
        <v>3</v>
      </c>
      <c r="B2">
        <v>-200</v>
      </c>
      <c r="C2">
        <v>-150</v>
      </c>
      <c r="D2">
        <v>-100</v>
      </c>
      <c r="E2">
        <v>-80</v>
      </c>
      <c r="F2">
        <v>-60</v>
      </c>
      <c r="G2">
        <v>-40</v>
      </c>
      <c r="H2">
        <v>-20</v>
      </c>
      <c r="I2">
        <v>0</v>
      </c>
      <c r="J2">
        <v>20</v>
      </c>
      <c r="K2">
        <v>40</v>
      </c>
      <c r="L2">
        <v>60</v>
      </c>
      <c r="M2">
        <v>80</v>
      </c>
      <c r="N2">
        <v>100</v>
      </c>
      <c r="O2">
        <v>150</v>
      </c>
      <c r="P2">
        <v>200</v>
      </c>
    </row>
    <row r="3" spans="1:16" x14ac:dyDescent="0.25">
      <c r="A3" t="s">
        <v>1</v>
      </c>
      <c r="B3">
        <v>-11.88</v>
      </c>
      <c r="C3">
        <v>-11.88</v>
      </c>
      <c r="D3">
        <v>-11.88</v>
      </c>
      <c r="E3">
        <v>-11.88</v>
      </c>
      <c r="F3">
        <v>-11.88</v>
      </c>
      <c r="G3">
        <v>-11.88</v>
      </c>
      <c r="H3">
        <v>-11.88</v>
      </c>
      <c r="I3">
        <v>-11.88</v>
      </c>
      <c r="J3">
        <v>-11.88</v>
      </c>
      <c r="K3">
        <v>-11.88</v>
      </c>
      <c r="L3">
        <v>-11.88</v>
      </c>
      <c r="M3">
        <v>-11.88</v>
      </c>
      <c r="N3">
        <v>-11.88</v>
      </c>
      <c r="O3">
        <v>-11.88</v>
      </c>
      <c r="P3">
        <v>-11.88</v>
      </c>
    </row>
    <row r="4" spans="1:16" x14ac:dyDescent="0.25">
      <c r="A4" t="s">
        <v>2</v>
      </c>
      <c r="B4">
        <v>11.88</v>
      </c>
      <c r="C4">
        <v>11.88</v>
      </c>
      <c r="D4">
        <v>11.88</v>
      </c>
      <c r="E4">
        <v>11.88</v>
      </c>
      <c r="F4">
        <v>11.88</v>
      </c>
      <c r="G4">
        <v>11.88</v>
      </c>
      <c r="H4">
        <v>11.88</v>
      </c>
      <c r="I4">
        <v>11.88</v>
      </c>
      <c r="J4">
        <v>11.88</v>
      </c>
      <c r="K4">
        <v>11.88</v>
      </c>
      <c r="L4">
        <v>11.88</v>
      </c>
      <c r="M4">
        <v>11.88</v>
      </c>
      <c r="N4">
        <v>11.88</v>
      </c>
      <c r="O4">
        <v>11.88</v>
      </c>
      <c r="P4">
        <v>11.88</v>
      </c>
    </row>
    <row r="5" spans="1:16" x14ac:dyDescent="0.25">
      <c r="A5" t="s">
        <v>0</v>
      </c>
      <c r="B5">
        <v>2E-3</v>
      </c>
      <c r="C5">
        <v>1E-3</v>
      </c>
      <c r="D5">
        <v>1E-3</v>
      </c>
      <c r="E5">
        <v>1E-3</v>
      </c>
      <c r="F5">
        <v>1E-3</v>
      </c>
      <c r="G5">
        <v>0</v>
      </c>
      <c r="H5">
        <v>0</v>
      </c>
      <c r="I5">
        <v>0</v>
      </c>
      <c r="J5">
        <v>0</v>
      </c>
      <c r="K5">
        <v>0</v>
      </c>
      <c r="L5">
        <v>1E-3</v>
      </c>
      <c r="M5">
        <v>1E-3</v>
      </c>
      <c r="N5">
        <v>1E-3</v>
      </c>
      <c r="O5">
        <v>1E-3</v>
      </c>
      <c r="P5">
        <v>2E-3</v>
      </c>
    </row>
    <row r="7" spans="1:16" x14ac:dyDescent="0.25">
      <c r="A7" t="s">
        <v>4</v>
      </c>
      <c r="B7">
        <f>0.896/0.425</f>
        <v>2.1082352941176472</v>
      </c>
    </row>
    <row r="8" spans="1:16" x14ac:dyDescent="0.25">
      <c r="A8" t="s">
        <v>5</v>
      </c>
      <c r="B8">
        <f>95.1/0.425</f>
        <v>223.76470588235293</v>
      </c>
    </row>
    <row r="9" spans="1:16" x14ac:dyDescent="0.25">
      <c r="A9" t="s">
        <v>6</v>
      </c>
      <c r="B9">
        <f>0.425/0.019</f>
        <v>22.368421052631579</v>
      </c>
    </row>
    <row r="10" spans="1:16" x14ac:dyDescent="0.25">
      <c r="A10" t="s">
        <v>7</v>
      </c>
      <c r="B10">
        <f>0.801/4</f>
        <v>0.20025000000000001</v>
      </c>
    </row>
    <row r="11" spans="1:16" x14ac:dyDescent="0.25">
      <c r="A11" t="s">
        <v>8</v>
      </c>
      <c r="B11">
        <f>20*LOG10(B7/B10)</f>
        <v>20.446931097110767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76" workbookViewId="0">
      <selection activeCell="B10" sqref="B10"/>
    </sheetView>
  </sheetViews>
  <sheetFormatPr defaultRowHeight="15" x14ac:dyDescent="0.25"/>
  <sheetData>
    <row r="1" spans="1:16" x14ac:dyDescent="0.25">
      <c r="A1" t="s">
        <v>3</v>
      </c>
      <c r="B1">
        <v>-200</v>
      </c>
      <c r="C1">
        <v>-150</v>
      </c>
      <c r="D1">
        <v>-100</v>
      </c>
      <c r="E1">
        <v>-80</v>
      </c>
      <c r="F1">
        <v>-60</v>
      </c>
      <c r="G1">
        <v>-40</v>
      </c>
      <c r="H1">
        <v>-20</v>
      </c>
      <c r="I1">
        <v>0</v>
      </c>
      <c r="J1">
        <v>20</v>
      </c>
      <c r="K1">
        <v>40</v>
      </c>
      <c r="L1">
        <v>60</v>
      </c>
      <c r="M1">
        <v>80</v>
      </c>
      <c r="N1">
        <v>100</v>
      </c>
      <c r="O1">
        <v>150</v>
      </c>
      <c r="P1">
        <v>200</v>
      </c>
    </row>
    <row r="2" spans="1:16" x14ac:dyDescent="0.25">
      <c r="A2" t="s">
        <v>1</v>
      </c>
      <c r="B2">
        <v>11.88</v>
      </c>
      <c r="C2">
        <v>11.88</v>
      </c>
      <c r="D2">
        <v>11.88</v>
      </c>
      <c r="E2">
        <v>11.88</v>
      </c>
      <c r="F2">
        <v>11.88</v>
      </c>
      <c r="G2">
        <v>11.88</v>
      </c>
      <c r="H2">
        <v>11.88</v>
      </c>
      <c r="I2">
        <v>11.88</v>
      </c>
      <c r="J2">
        <v>11.88</v>
      </c>
      <c r="K2">
        <v>11.88</v>
      </c>
      <c r="L2">
        <v>11.88</v>
      </c>
      <c r="M2">
        <v>11.88</v>
      </c>
      <c r="N2">
        <v>11.88</v>
      </c>
      <c r="O2">
        <v>11.88</v>
      </c>
      <c r="P2">
        <v>11.88</v>
      </c>
    </row>
    <row r="3" spans="1:16" x14ac:dyDescent="0.25">
      <c r="A3" t="s">
        <v>2</v>
      </c>
      <c r="B3">
        <v>11.88</v>
      </c>
      <c r="C3">
        <v>11.88</v>
      </c>
      <c r="D3">
        <v>11.88</v>
      </c>
      <c r="E3">
        <v>11.88</v>
      </c>
      <c r="F3">
        <v>11.88</v>
      </c>
      <c r="G3">
        <v>11.88</v>
      </c>
      <c r="H3">
        <v>11.88</v>
      </c>
      <c r="I3">
        <v>11.88</v>
      </c>
      <c r="J3">
        <v>11.88</v>
      </c>
      <c r="K3">
        <v>11.88</v>
      </c>
      <c r="L3">
        <v>11.88</v>
      </c>
      <c r="M3">
        <v>11.88</v>
      </c>
      <c r="N3">
        <v>11.88</v>
      </c>
      <c r="O3">
        <v>11.88</v>
      </c>
      <c r="P3">
        <v>11.88</v>
      </c>
    </row>
    <row r="4" spans="1:16" x14ac:dyDescent="0.25">
      <c r="A4" t="s">
        <v>0</v>
      </c>
      <c r="B4">
        <v>2E-3</v>
      </c>
      <c r="C4">
        <v>1E-3</v>
      </c>
      <c r="D4">
        <v>1E-3</v>
      </c>
      <c r="E4">
        <v>1E-3</v>
      </c>
      <c r="F4">
        <v>1E-3</v>
      </c>
      <c r="G4">
        <v>0</v>
      </c>
      <c r="H4">
        <v>0</v>
      </c>
      <c r="I4">
        <v>0</v>
      </c>
      <c r="J4">
        <v>0</v>
      </c>
      <c r="K4">
        <v>0</v>
      </c>
      <c r="L4">
        <v>-1E-3</v>
      </c>
      <c r="M4">
        <v>-1E-3</v>
      </c>
      <c r="N4">
        <v>-1E-3</v>
      </c>
      <c r="O4">
        <v>-1E-3</v>
      </c>
      <c r="P4">
        <v>-2E-3</v>
      </c>
    </row>
    <row r="7" spans="1:16" x14ac:dyDescent="0.25">
      <c r="A7" t="s">
        <v>4</v>
      </c>
      <c r="B7">
        <f>0.951/0.425</f>
        <v>2.2376470588235295</v>
      </c>
    </row>
    <row r="8" spans="1:16" x14ac:dyDescent="0.25">
      <c r="A8" t="s">
        <v>5</v>
      </c>
      <c r="B8">
        <f>95.1/0.425</f>
        <v>223.76470588235293</v>
      </c>
    </row>
    <row r="9" spans="1:16" x14ac:dyDescent="0.25">
      <c r="A9" t="s">
        <v>6</v>
      </c>
      <c r="B9">
        <f>0.425/0.019</f>
        <v>22.368421052631579</v>
      </c>
    </row>
    <row r="10" spans="1:16" x14ac:dyDescent="0.25">
      <c r="A10" t="s">
        <v>7</v>
      </c>
      <c r="B10">
        <f>0.801/4</f>
        <v>0.20025000000000001</v>
      </c>
    </row>
    <row r="11" spans="1:16" x14ac:dyDescent="0.25">
      <c r="A11" t="s">
        <v>8</v>
      </c>
      <c r="B11">
        <f>20*LOG10(B7-B10)</f>
        <v>6.181513497547706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31"/>
  <sheetViews>
    <sheetView tabSelected="1" zoomScale="70" zoomScaleNormal="70" workbookViewId="0">
      <selection activeCell="S16" sqref="S16"/>
    </sheetView>
  </sheetViews>
  <sheetFormatPr defaultRowHeight="15" x14ac:dyDescent="0.25"/>
  <sheetData>
    <row r="3" spans="7:12" x14ac:dyDescent="0.25">
      <c r="G3" s="1" t="s">
        <v>9</v>
      </c>
      <c r="L3" s="1" t="s">
        <v>0</v>
      </c>
    </row>
    <row r="4" spans="7:12" x14ac:dyDescent="0.25">
      <c r="G4">
        <v>-20</v>
      </c>
      <c r="L4">
        <v>100.1</v>
      </c>
    </row>
    <row r="5" spans="7:12" x14ac:dyDescent="0.25">
      <c r="G5">
        <v>-15</v>
      </c>
      <c r="L5">
        <v>100.1</v>
      </c>
    </row>
    <row r="6" spans="7:12" x14ac:dyDescent="0.25">
      <c r="G6">
        <v>-10</v>
      </c>
      <c r="L6">
        <v>100.1</v>
      </c>
    </row>
    <row r="7" spans="7:12" x14ac:dyDescent="0.25">
      <c r="G7">
        <v>-10</v>
      </c>
      <c r="L7">
        <v>100.1</v>
      </c>
    </row>
    <row r="8" spans="7:12" x14ac:dyDescent="0.25">
      <c r="G8">
        <v>-8</v>
      </c>
      <c r="L8">
        <v>100.1</v>
      </c>
    </row>
    <row r="9" spans="7:12" x14ac:dyDescent="0.25">
      <c r="G9">
        <v>-6</v>
      </c>
      <c r="L9">
        <v>100.1</v>
      </c>
    </row>
    <row r="10" spans="7:12" x14ac:dyDescent="0.25">
      <c r="G10">
        <v>-4</v>
      </c>
      <c r="L10">
        <v>100.1</v>
      </c>
    </row>
    <row r="11" spans="7:12" x14ac:dyDescent="0.25">
      <c r="G11">
        <v>-2</v>
      </c>
      <c r="L11">
        <v>100.1</v>
      </c>
    </row>
    <row r="12" spans="7:12" x14ac:dyDescent="0.25">
      <c r="G12">
        <v>0</v>
      </c>
      <c r="L12">
        <v>100.1</v>
      </c>
    </row>
    <row r="13" spans="7:12" x14ac:dyDescent="0.25">
      <c r="G13">
        <v>2</v>
      </c>
      <c r="L13">
        <v>100.1</v>
      </c>
    </row>
    <row r="14" spans="7:12" x14ac:dyDescent="0.25">
      <c r="G14">
        <v>4</v>
      </c>
      <c r="L14">
        <v>100.1</v>
      </c>
    </row>
    <row r="15" spans="7:12" x14ac:dyDescent="0.25">
      <c r="G15">
        <v>6</v>
      </c>
      <c r="L15">
        <v>100.1</v>
      </c>
    </row>
    <row r="16" spans="7:12" x14ac:dyDescent="0.25">
      <c r="G16">
        <v>8</v>
      </c>
      <c r="L16">
        <v>100.1</v>
      </c>
    </row>
    <row r="17" spans="4:12" x14ac:dyDescent="0.25">
      <c r="G17">
        <v>10</v>
      </c>
      <c r="L17">
        <v>100.1</v>
      </c>
    </row>
    <row r="18" spans="4:12" x14ac:dyDescent="0.25">
      <c r="G18">
        <v>15</v>
      </c>
      <c r="L18">
        <v>100.1</v>
      </c>
    </row>
    <row r="19" spans="4:12" x14ac:dyDescent="0.25">
      <c r="G19">
        <v>20</v>
      </c>
      <c r="L19">
        <v>100.1</v>
      </c>
    </row>
    <row r="28" spans="4:12" x14ac:dyDescent="0.25">
      <c r="D28" t="s">
        <v>4</v>
      </c>
      <c r="E28">
        <f>0.946/0.5</f>
        <v>1.8919999999999999</v>
      </c>
    </row>
    <row r="29" spans="4:12" x14ac:dyDescent="0.25">
      <c r="D29" t="s">
        <v>6</v>
      </c>
      <c r="E29" t="e">
        <f>0.5/0</f>
        <v>#DIV/0!</v>
      </c>
    </row>
    <row r="30" spans="4:12" x14ac:dyDescent="0.25">
      <c r="D30" t="s">
        <v>7</v>
      </c>
      <c r="E30">
        <f>43.03/0.5</f>
        <v>86.06</v>
      </c>
    </row>
    <row r="31" spans="4:12" x14ac:dyDescent="0.25">
      <c r="D31" t="s">
        <v>8</v>
      </c>
      <c r="E31">
        <f>20*LOG10(E28/E30)</f>
        <v>-33.157604193615256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Eugenere</dc:creator>
  <cp:lastModifiedBy>RePack by Diakov</cp:lastModifiedBy>
  <dcterms:created xsi:type="dcterms:W3CDTF">2022-11-10T20:22:31Z</dcterms:created>
  <dcterms:modified xsi:type="dcterms:W3CDTF">2022-11-11T17:57:58Z</dcterms:modified>
</cp:coreProperties>
</file>