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rtem\OneDrive\Documents\labs and hw\inf\lab6\"/>
    </mc:Choice>
  </mc:AlternateContent>
  <xr:revisionPtr revIDLastSave="0" documentId="13_ncr:1_{DDE94918-F9E0-4AD5-85C7-BB3F4249D9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Вариант B7 ПрайсЛист " sheetId="2" r:id="rId2"/>
    <sheet name="D1" sheetId="3" r:id="rId3"/>
    <sheet name="Лист3" sheetId="5" r:id="rId4"/>
  </sheets>
  <definedNames>
    <definedName name="_xlnm._FilterDatabase" localSheetId="2" hidden="1">'D1'!$A$1:$H$17</definedName>
    <definedName name="_xlnm.Print_Area" localSheetId="1">'Вариант B7 ПрайсЛист '!$A$30:$A$36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" i="5"/>
  <c r="F31" i="2" l="1"/>
  <c r="F32" i="2"/>
  <c r="F33" i="2"/>
  <c r="F34" i="2"/>
  <c r="F35" i="2"/>
  <c r="F36" i="2"/>
  <c r="F30" i="2"/>
  <c r="F28" i="2"/>
  <c r="F26" i="2"/>
  <c r="F27" i="2"/>
  <c r="F25" i="2"/>
  <c r="F22" i="2"/>
  <c r="F23" i="2"/>
  <c r="F21" i="2"/>
  <c r="F17" i="2"/>
  <c r="F18" i="2"/>
  <c r="F19" i="2"/>
  <c r="F16" i="2"/>
  <c r="C29" i="1"/>
  <c r="B29" i="1"/>
  <c r="C3" i="1"/>
  <c r="C2" i="1"/>
  <c r="C28" i="1"/>
  <c r="B28" i="1"/>
  <c r="C27" i="1"/>
  <c r="B27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11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A22" i="1"/>
  <c r="A23" i="1"/>
  <c r="A24" i="1" s="1"/>
  <c r="A25" i="1" s="1"/>
  <c r="A26" i="1" s="1"/>
  <c r="A13" i="1"/>
  <c r="A14" i="1"/>
  <c r="A15" i="1" s="1"/>
  <c r="A16" i="1" s="1"/>
  <c r="A17" i="1" s="1"/>
  <c r="A18" i="1" s="1"/>
  <c r="A19" i="1" s="1"/>
  <c r="A20" i="1" s="1"/>
  <c r="A21" i="1" s="1"/>
  <c r="A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45847D-9829-4B50-B887-B9E4CF57D898}" keepAlive="1" name="Запрос — Таблица1" description="Соединение с запросом &quot;Таблица1&quot; в книге." type="5" refreshedVersion="6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<sst xmlns="http://schemas.openxmlformats.org/spreadsheetml/2006/main" count="186" uniqueCount="168">
  <si>
    <t>Искомое значение</t>
  </si>
  <si>
    <t>Минимальное значение аргумента:</t>
  </si>
  <si>
    <t>Максимальное значение аргумента:</t>
  </si>
  <si>
    <t>Шаг изменения аргумента:</t>
  </si>
  <si>
    <t>Расчет выражения на заданном интервале</t>
  </si>
  <si>
    <t>Аргумент Х</t>
  </si>
  <si>
    <t>Значение выражения</t>
  </si>
  <si>
    <t>при А=1</t>
  </si>
  <si>
    <t>при А=2</t>
  </si>
  <si>
    <t>Максимальное значение выражения</t>
  </si>
  <si>
    <t>Минимальное значение выражения</t>
  </si>
  <si>
    <t>Количество искомых значений</t>
  </si>
  <si>
    <t>Код</t>
  </si>
  <si>
    <t>ПРАЙС-ЛИСТ на услуги и материалы</t>
  </si>
  <si>
    <t>Артикул</t>
  </si>
  <si>
    <t>Наименование работ (материалов)</t>
  </si>
  <si>
    <t>Ед. изм.</t>
  </si>
  <si>
    <t>Стоимость 1 ед., руб</t>
  </si>
  <si>
    <t>Миним. Объём</t>
  </si>
  <si>
    <t>Стоимость, руб</t>
  </si>
  <si>
    <t>Работы</t>
  </si>
  <si>
    <t>Земляные</t>
  </si>
  <si>
    <t>0001</t>
  </si>
  <si>
    <t>0002</t>
  </si>
  <si>
    <t>0003</t>
  </si>
  <si>
    <t>0004</t>
  </si>
  <si>
    <t>Расчистка территории</t>
  </si>
  <si>
    <t>Рытье котлованов</t>
  </si>
  <si>
    <t>Выкопка траншей Ш50, Г50</t>
  </si>
  <si>
    <t>Вывоз мусора</t>
  </si>
  <si>
    <t>м2</t>
  </si>
  <si>
    <t>м3</t>
  </si>
  <si>
    <t>м пог</t>
  </si>
  <si>
    <t>тонна</t>
  </si>
  <si>
    <t>9,50</t>
  </si>
  <si>
    <t>1247,00</t>
  </si>
  <si>
    <t>240,00</t>
  </si>
  <si>
    <t>Подготовительные</t>
  </si>
  <si>
    <t>0010</t>
  </si>
  <si>
    <t>0011</t>
  </si>
  <si>
    <t>0012</t>
  </si>
  <si>
    <t>Создание щебеночно-набивной подушки</t>
  </si>
  <si>
    <t>Создание бетонного основания</t>
  </si>
  <si>
    <t>Формирование фундамента</t>
  </si>
  <si>
    <t>Основные</t>
  </si>
  <si>
    <t>0020</t>
  </si>
  <si>
    <t>0021</t>
  </si>
  <si>
    <t>0022</t>
  </si>
  <si>
    <t>0023</t>
  </si>
  <si>
    <t>Укладка тротуарной плитки</t>
  </si>
  <si>
    <t>Установка бордюров</t>
  </si>
  <si>
    <t>Создание перекрытий</t>
  </si>
  <si>
    <t>Кладка кирпича</t>
  </si>
  <si>
    <r>
      <t>м</t>
    </r>
    <r>
      <rPr>
        <sz val="11"/>
        <color theme="1"/>
        <rFont val="Calibri"/>
        <family val="2"/>
        <charset val="204"/>
      </rPr>
      <t>²</t>
    </r>
  </si>
  <si>
    <t>м²</t>
  </si>
  <si>
    <t>шт</t>
  </si>
  <si>
    <t>Материалы</t>
  </si>
  <si>
    <t>Бетон</t>
  </si>
  <si>
    <t>Песок</t>
  </si>
  <si>
    <t>Цемент</t>
  </si>
  <si>
    <t>Щебень</t>
  </si>
  <si>
    <t>Плитка тротуарная</t>
  </si>
  <si>
    <t>Бордюр декоративный</t>
  </si>
  <si>
    <t>Кирпич силикатный</t>
  </si>
  <si>
    <t>мешок</t>
  </si>
  <si>
    <r>
      <t>м</t>
    </r>
    <r>
      <rPr>
        <sz val="11"/>
        <color theme="1"/>
        <rFont val="Calibri"/>
        <family val="2"/>
        <charset val="204"/>
      </rPr>
      <t>³</t>
    </r>
  </si>
  <si>
    <t>м³</t>
  </si>
  <si>
    <t>Утверждаю:</t>
  </si>
  <si>
    <t>дата, подпись, расшифровка</t>
  </si>
  <si>
    <t>М.П.</t>
  </si>
  <si>
    <t>Основание:</t>
  </si>
  <si>
    <t>Приказ №254 от 01.02.2001</t>
  </si>
  <si>
    <t>договор, приказ</t>
  </si>
  <si>
    <t>ООО "ВолгоСтройКомпани", т/ф 8482-755127,                              г.Тольятти, пр.Березовый, д.1</t>
  </si>
  <si>
    <t>исполнитель, адрес, номер телефона, банковские реквизиты</t>
  </si>
  <si>
    <t>Вид деятельности по ОКДП</t>
  </si>
  <si>
    <t>ОКПО</t>
  </si>
  <si>
    <t>Форма ОКУД</t>
  </si>
  <si>
    <t>Название</t>
  </si>
  <si>
    <t>Сокращённое название</t>
  </si>
  <si>
    <t>Период</t>
  </si>
  <si>
    <t>Порядковый номер</t>
  </si>
  <si>
    <t>Группа</t>
  </si>
  <si>
    <t>Семейство химических элементов</t>
  </si>
  <si>
    <t>Атомная масса</t>
  </si>
  <si>
    <t>Электронная конфигурация</t>
  </si>
  <si>
    <t>Литий</t>
  </si>
  <si>
    <t>Бериллий</t>
  </si>
  <si>
    <t>Бор</t>
  </si>
  <si>
    <t>Углерод</t>
  </si>
  <si>
    <t>Азот</t>
  </si>
  <si>
    <t>Кислород</t>
  </si>
  <si>
    <t xml:space="preserve">Фтор </t>
  </si>
  <si>
    <t>Неон</t>
  </si>
  <si>
    <t>Натрий</t>
  </si>
  <si>
    <t>Магний</t>
  </si>
  <si>
    <t>Алюминий</t>
  </si>
  <si>
    <t>Кремний</t>
  </si>
  <si>
    <t>Фосфор</t>
  </si>
  <si>
    <t>Сера</t>
  </si>
  <si>
    <t>Хлор</t>
  </si>
  <si>
    <t>Аргон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</si>
  <si>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</si>
  <si>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</si>
  <si>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</si>
  <si>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</si>
  <si>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</si>
  <si>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</si>
  <si>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</si>
  <si>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</si>
  <si>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</si>
  <si>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</si>
  <si>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</si>
  <si>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</si>
  <si>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</si>
  <si>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Cl</t>
  </si>
  <si>
    <t>Ar</t>
  </si>
  <si>
    <t>Щелочной металл</t>
  </si>
  <si>
    <t>Галоген</t>
  </si>
  <si>
    <t>Инертный газ</t>
  </si>
  <si>
    <t>Место</t>
  </si>
  <si>
    <t>Клуб</t>
  </si>
  <si>
    <t>Игры</t>
  </si>
  <si>
    <t>Выигрыш</t>
  </si>
  <si>
    <t>Ничья</t>
  </si>
  <si>
    <t>Поражение</t>
  </si>
  <si>
    <t>Забитые мячи</t>
  </si>
  <si>
    <t>Пропущенные мячи</t>
  </si>
  <si>
    <t>Разница</t>
  </si>
  <si>
    <t>Очки</t>
  </si>
  <si>
    <t>Спартак</t>
  </si>
  <si>
    <t>Алания</t>
  </si>
  <si>
    <t>Ротор</t>
  </si>
  <si>
    <t>Динамо</t>
  </si>
  <si>
    <t>ЦСКА</t>
  </si>
  <si>
    <t>Локомотив М</t>
  </si>
  <si>
    <t>Балтика</t>
  </si>
  <si>
    <t>Локомотив НН</t>
  </si>
  <si>
    <t>Крылья советов</t>
  </si>
  <si>
    <t>Зенит</t>
  </si>
  <si>
    <t>Ростсельмаш</t>
  </si>
  <si>
    <t>Торпедо-Лужники</t>
  </si>
  <si>
    <t>Черноморец</t>
  </si>
  <si>
    <t>КАМАЗ-Чаллы</t>
  </si>
  <si>
    <t>Жемчужина</t>
  </si>
  <si>
    <t>Уралмаш</t>
  </si>
  <si>
    <t>Энергия-Текстильщик</t>
  </si>
  <si>
    <t>Лада</t>
  </si>
  <si>
    <t>S</t>
  </si>
  <si>
    <t>Щелочно-земельный металл</t>
  </si>
  <si>
    <t>Легкие металлы</t>
  </si>
  <si>
    <t>Неметаллы</t>
  </si>
  <si>
    <t>1s²2s¹</t>
  </si>
  <si>
    <t>1s²2s²</t>
  </si>
  <si>
    <t>1s²2s²2p¹</t>
  </si>
  <si>
    <t>1s²2s²2p²</t>
  </si>
  <si>
    <r>
      <t>1s²2s²2p</t>
    </r>
    <r>
      <rPr>
        <sz val="11"/>
        <color theme="1"/>
        <rFont val="Calibri"/>
        <family val="2"/>
        <charset val="204"/>
      </rPr>
      <t>³</t>
    </r>
  </si>
  <si>
    <r>
      <t>1s²2s²2p</t>
    </r>
    <r>
      <rPr>
        <sz val="11"/>
        <color theme="1"/>
        <rFont val="Calibri"/>
        <family val="2"/>
        <charset val="204"/>
      </rPr>
      <t>⁴</t>
    </r>
  </si>
  <si>
    <r>
      <t>1s²2s²2p</t>
    </r>
    <r>
      <rPr>
        <sz val="11"/>
        <color theme="1"/>
        <rFont val="Calibri"/>
        <family val="2"/>
        <charset val="204"/>
      </rPr>
      <t>⁵</t>
    </r>
  </si>
  <si>
    <r>
      <t>1s²2s²2p</t>
    </r>
    <r>
      <rPr>
        <sz val="11"/>
        <color theme="1"/>
        <rFont val="Calibri"/>
        <family val="2"/>
        <charset val="204"/>
      </rPr>
      <t>⁶</t>
    </r>
  </si>
  <si>
    <r>
      <t>1s²2s²2p⁶3s</t>
    </r>
    <r>
      <rPr>
        <sz val="11"/>
        <color theme="1"/>
        <rFont val="Calibri"/>
        <family val="2"/>
        <charset val="204"/>
      </rPr>
      <t>¹</t>
    </r>
  </si>
  <si>
    <t>1s²2s²2p⁶3s²</t>
  </si>
  <si>
    <r>
      <t>1s²2s²2p⁶3s²3p</t>
    </r>
    <r>
      <rPr>
        <sz val="11"/>
        <color theme="1"/>
        <rFont val="Calibri"/>
        <family val="2"/>
        <charset val="204"/>
      </rPr>
      <t>¹</t>
    </r>
  </si>
  <si>
    <r>
      <t>1s²2s²2p⁶3s²3p</t>
    </r>
    <r>
      <rPr>
        <sz val="11"/>
        <color theme="1"/>
        <rFont val="Calibri"/>
        <family val="2"/>
        <charset val="204"/>
      </rPr>
      <t>²</t>
    </r>
  </si>
  <si>
    <r>
      <t>1s²2s²2p⁶3s²3p</t>
    </r>
    <r>
      <rPr>
        <sz val="11"/>
        <color theme="1"/>
        <rFont val="Calibri"/>
        <family val="2"/>
        <charset val="204"/>
      </rPr>
      <t>³</t>
    </r>
  </si>
  <si>
    <r>
      <t>1s²2s²2p⁶3s²3p</t>
    </r>
    <r>
      <rPr>
        <sz val="11"/>
        <color theme="1"/>
        <rFont val="Calibri"/>
        <family val="2"/>
        <charset val="204"/>
      </rPr>
      <t>⁴</t>
    </r>
  </si>
  <si>
    <r>
      <t>1s²2s²2p⁶3s²3p</t>
    </r>
    <r>
      <rPr>
        <sz val="11"/>
        <color theme="1"/>
        <rFont val="Calibri"/>
        <family val="2"/>
        <charset val="204"/>
      </rPr>
      <t>⁵</t>
    </r>
  </si>
  <si>
    <r>
      <t>1s²2s²2p⁶3s²3p</t>
    </r>
    <r>
      <rPr>
        <sz val="11"/>
        <color theme="1"/>
        <rFont val="Calibri"/>
        <family val="2"/>
        <charset val="204"/>
      </rPr>
      <t>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</si>
</sst>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i/>
      <sz val="22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double">
        <color auto="1"/>
      </left>
      <right style="dotted">
        <color auto="1"/>
      </right>
      <top style="double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 style="double">
        <color auto="1"/>
      </bottom>
      <diagonal/>
    </border>
    <border>
      <left style="dotted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double">
        <color auto="1"/>
      </right>
      <top style="thin">
        <color indexed="64"/>
      </top>
      <bottom style="dotted">
        <color auto="1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double">
        <color theme="0"/>
      </bottom>
      <diagonal/>
    </border>
    <border>
      <left style="double">
        <color auto="1"/>
      </left>
      <right style="dotted">
        <color auto="1"/>
      </right>
      <top style="double">
        <color theme="0"/>
      </top>
      <bottom style="double">
        <color theme="0"/>
      </bottom>
      <diagonal/>
    </border>
    <border>
      <left style="double">
        <color auto="1"/>
      </left>
      <right style="dotted">
        <color auto="1"/>
      </right>
      <top style="double">
        <color theme="0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theme="0"/>
      </bottom>
      <diagonal/>
    </border>
    <border>
      <left style="dotted">
        <color auto="1"/>
      </left>
      <right style="dotted">
        <color auto="1"/>
      </right>
      <top style="dotted">
        <color theme="0"/>
      </top>
      <bottom style="dotted">
        <color theme="0"/>
      </bottom>
      <diagonal/>
    </border>
    <border>
      <left style="dotted">
        <color auto="1"/>
      </left>
      <right style="dotted">
        <color auto="1"/>
      </right>
      <top style="dotted">
        <color theme="0"/>
      </top>
      <bottom style="dotted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/>
      <diagonal/>
    </border>
    <border>
      <left style="dotted">
        <color auto="1"/>
      </left>
      <right style="double">
        <color auto="1"/>
      </right>
      <top/>
      <bottom/>
      <diagonal/>
    </border>
    <border>
      <left style="dotted">
        <color auto="1"/>
      </left>
      <right style="double">
        <color auto="1"/>
      </right>
      <top/>
      <bottom style="dotted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tted">
        <color theme="0"/>
      </bottom>
      <diagonal/>
    </border>
    <border>
      <left style="dotted">
        <color auto="1"/>
      </left>
      <right style="double">
        <color auto="1"/>
      </right>
      <top style="dotted">
        <color theme="0"/>
      </top>
      <bottom style="dotted">
        <color theme="0"/>
      </bottom>
      <diagonal/>
    </border>
    <border>
      <left style="dotted">
        <color auto="1"/>
      </left>
      <right style="double">
        <color auto="1"/>
      </right>
      <top style="dotted">
        <color theme="0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theme="0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otted">
        <color theme="0"/>
      </bottom>
      <diagonal/>
    </border>
    <border>
      <left style="dotted">
        <color auto="1"/>
      </left>
      <right style="dotted">
        <color auto="1"/>
      </right>
      <top style="dotted">
        <color theme="0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otted">
        <color theme="0" tint="-4.9989318521683403E-2"/>
      </bottom>
      <diagonal/>
    </border>
    <border>
      <left style="dotted">
        <color auto="1"/>
      </left>
      <right style="dotted">
        <color auto="1"/>
      </right>
      <top style="dotted">
        <color theme="0" tint="-4.9989318521683403E-2"/>
      </top>
      <bottom style="dotted">
        <color theme="0" tint="-4.9989318521683403E-2"/>
      </bottom>
      <diagonal/>
    </border>
    <border>
      <left style="dotted">
        <color auto="1"/>
      </left>
      <right style="dotted">
        <color auto="1"/>
      </right>
      <top style="dotted">
        <color theme="0" tint="-4.9989318521683403E-2"/>
      </top>
      <bottom style="double">
        <color auto="1"/>
      </bottom>
      <diagonal/>
    </border>
    <border>
      <left style="double">
        <color auto="1"/>
      </left>
      <right style="dotted">
        <color auto="1"/>
      </right>
      <top style="double">
        <color theme="0"/>
      </top>
      <bottom style="thin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tted">
        <color theme="0" tint="-4.9989318521683403E-2"/>
      </bottom>
      <diagonal/>
    </border>
    <border>
      <left style="dotted">
        <color auto="1"/>
      </left>
      <right style="double">
        <color auto="1"/>
      </right>
      <top style="dotted">
        <color theme="0" tint="-4.9989318521683403E-2"/>
      </top>
      <bottom style="dotted">
        <color theme="0" tint="-4.9989318521683403E-2"/>
      </bottom>
      <diagonal/>
    </border>
    <border>
      <left style="dotted">
        <color auto="1"/>
      </left>
      <right style="double">
        <color auto="1"/>
      </right>
      <top style="dotted">
        <color theme="0" tint="-4.9989318521683403E-2"/>
      </top>
      <bottom style="thin">
        <color auto="1"/>
      </bottom>
      <diagonal/>
    </border>
    <border>
      <left style="dotted">
        <color auto="1"/>
      </left>
      <right style="double">
        <color auto="1"/>
      </right>
      <top style="thin">
        <color indexed="64"/>
      </top>
      <bottom style="dotted">
        <color theme="0"/>
      </bottom>
      <diagonal/>
    </border>
    <border>
      <left style="dotted">
        <color auto="1"/>
      </left>
      <right style="double">
        <color auto="1"/>
      </right>
      <top style="dotted">
        <color theme="0"/>
      </top>
      <bottom style="double">
        <color auto="1"/>
      </bottom>
      <diagonal/>
    </border>
    <border>
      <left style="double">
        <color auto="1"/>
      </left>
      <right style="dotted">
        <color auto="1"/>
      </right>
      <top style="thin">
        <color indexed="64"/>
      </top>
      <bottom style="double">
        <color theme="0"/>
      </bottom>
      <diagonal/>
    </border>
    <border>
      <left style="double">
        <color auto="1"/>
      </left>
      <right style="dotted">
        <color auto="1"/>
      </right>
      <top style="double">
        <color theme="0"/>
      </top>
      <bottom style="double">
        <color auto="1"/>
      </bottom>
      <diagonal/>
    </border>
    <border>
      <left/>
      <right style="dotted">
        <color auto="1"/>
      </right>
      <top style="thin">
        <color indexed="64"/>
      </top>
      <bottom style="dotted">
        <color theme="0"/>
      </bottom>
      <diagonal/>
    </border>
    <border>
      <left/>
      <right style="dotted">
        <color auto="1"/>
      </right>
      <top style="dotted">
        <color theme="0"/>
      </top>
      <bottom style="dotted">
        <color theme="0"/>
      </bottom>
      <diagonal/>
    </border>
    <border>
      <left/>
      <right style="dotted">
        <color auto="1"/>
      </right>
      <top style="dotted">
        <color theme="0"/>
      </top>
      <bottom style="double">
        <color auto="1"/>
      </bottom>
      <diagonal/>
    </border>
    <border>
      <left/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/>
      <top/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auto="1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auto="1"/>
      </bottom>
      <diagonal/>
    </border>
    <border>
      <left style="double">
        <color theme="0"/>
      </left>
      <right/>
      <top style="double">
        <color theme="0"/>
      </top>
      <bottom style="double">
        <color auto="1"/>
      </bottom>
      <diagonal/>
    </border>
    <border>
      <left style="double">
        <color theme="0"/>
      </left>
      <right/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 style="hair">
        <color auto="1"/>
      </bottom>
      <diagonal/>
    </border>
    <border>
      <left/>
      <right style="double">
        <color theme="0"/>
      </right>
      <top style="double">
        <color auto="1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auto="1"/>
      </top>
      <bottom style="double">
        <color theme="0"/>
      </bottom>
      <diagonal/>
    </border>
    <border>
      <left style="double">
        <color theme="0"/>
      </left>
      <right/>
      <top style="double">
        <color auto="1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/>
      <top style="double">
        <color theme="0"/>
      </top>
      <bottom/>
      <diagonal/>
    </border>
    <border>
      <left style="double">
        <color theme="0"/>
      </left>
      <right/>
      <top style="double">
        <color theme="0"/>
      </top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6" xfId="0" applyBorder="1"/>
    <xf numFmtId="43" fontId="0" fillId="0" borderId="7" xfId="1" applyFont="1" applyBorder="1" applyAlignment="1">
      <alignment horizontal="center" wrapText="1"/>
    </xf>
    <xf numFmtId="0" fontId="0" fillId="0" borderId="8" xfId="0" applyBorder="1"/>
    <xf numFmtId="43" fontId="0" fillId="0" borderId="10" xfId="1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6" xfId="0" applyNumberFormat="1" applyBorder="1" applyAlignment="1">
      <alignment horizontal="right"/>
    </xf>
    <xf numFmtId="0" fontId="0" fillId="0" borderId="27" xfId="0" applyBorder="1"/>
    <xf numFmtId="0" fontId="0" fillId="0" borderId="28" xfId="0" applyBorder="1"/>
    <xf numFmtId="49" fontId="0" fillId="0" borderId="29" xfId="0" applyNumberFormat="1" applyBorder="1" applyAlignment="1">
      <alignment horizontal="right"/>
    </xf>
    <xf numFmtId="49" fontId="0" fillId="0" borderId="30" xfId="0" applyNumberFormat="1" applyBorder="1" applyAlignment="1">
      <alignment horizontal="right"/>
    </xf>
    <xf numFmtId="49" fontId="0" fillId="0" borderId="31" xfId="0" applyNumberFormat="1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44" fontId="0" fillId="0" borderId="32" xfId="2" applyNumberFormat="1" applyFont="1" applyBorder="1" applyAlignment="1">
      <alignment horizontal="right"/>
    </xf>
    <xf numFmtId="44" fontId="0" fillId="0" borderId="33" xfId="2" applyNumberFormat="1" applyFont="1" applyBorder="1" applyAlignment="1">
      <alignment horizontal="right"/>
    </xf>
    <xf numFmtId="43" fontId="0" fillId="0" borderId="34" xfId="1" applyFont="1" applyBorder="1" applyAlignment="1">
      <alignment horizontal="right"/>
    </xf>
    <xf numFmtId="43" fontId="0" fillId="2" borderId="35" xfId="1" applyFont="1" applyFill="1" applyBorder="1"/>
    <xf numFmtId="43" fontId="0" fillId="2" borderId="36" xfId="1" applyFont="1" applyFill="1" applyBorder="1"/>
    <xf numFmtId="43" fontId="0" fillId="2" borderId="37" xfId="1" applyFont="1" applyFill="1" applyBorder="1"/>
    <xf numFmtId="43" fontId="0" fillId="0" borderId="32" xfId="1" applyFont="1" applyBorder="1"/>
    <xf numFmtId="43" fontId="0" fillId="0" borderId="33" xfId="1" applyFont="1" applyBorder="1"/>
    <xf numFmtId="43" fontId="0" fillId="0" borderId="34" xfId="1" applyFont="1" applyBorder="1"/>
    <xf numFmtId="0" fontId="0" fillId="3" borderId="32" xfId="0" applyFill="1" applyBorder="1"/>
    <xf numFmtId="0" fontId="0" fillId="3" borderId="33" xfId="0" applyFill="1" applyBorder="1"/>
    <xf numFmtId="0" fontId="0" fillId="3" borderId="34" xfId="0" applyFill="1" applyBorder="1"/>
    <xf numFmtId="43" fontId="0" fillId="2" borderId="38" xfId="1" applyFont="1" applyFill="1" applyBorder="1" applyAlignment="1"/>
    <xf numFmtId="43" fontId="0" fillId="2" borderId="39" xfId="1" applyFont="1" applyFill="1" applyBorder="1" applyAlignment="1"/>
    <xf numFmtId="43" fontId="0" fillId="2" borderId="40" xfId="1" applyFont="1" applyFill="1" applyBorder="1" applyAlignment="1"/>
    <xf numFmtId="0" fontId="0" fillId="0" borderId="32" xfId="0" applyBorder="1" applyAlignment="1">
      <alignment wrapText="1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49" fontId="0" fillId="0" borderId="47" xfId="0" applyNumberFormat="1" applyBorder="1" applyAlignment="1">
      <alignment horizontal="right"/>
    </xf>
    <xf numFmtId="43" fontId="0" fillId="0" borderId="41" xfId="1" applyFont="1" applyBorder="1"/>
    <xf numFmtId="43" fontId="0" fillId="2" borderId="48" xfId="1" applyFont="1" applyFill="1" applyBorder="1"/>
    <xf numFmtId="43" fontId="0" fillId="2" borderId="49" xfId="1" applyFont="1" applyFill="1" applyBorder="1"/>
    <xf numFmtId="43" fontId="0" fillId="2" borderId="50" xfId="1" applyFont="1" applyFill="1" applyBorder="1"/>
    <xf numFmtId="43" fontId="0" fillId="2" borderId="51" xfId="1" applyFont="1" applyFill="1" applyBorder="1"/>
    <xf numFmtId="43" fontId="0" fillId="2" borderId="39" xfId="1" applyFont="1" applyFill="1" applyBorder="1"/>
    <xf numFmtId="43" fontId="0" fillId="2" borderId="52" xfId="1" applyFont="1" applyFill="1" applyBorder="1"/>
    <xf numFmtId="0" fontId="0" fillId="0" borderId="53" xfId="0" applyBorder="1"/>
    <xf numFmtId="0" fontId="0" fillId="0" borderId="30" xfId="0" applyBorder="1"/>
    <xf numFmtId="0" fontId="0" fillId="0" borderId="54" xfId="0" applyBorder="1"/>
    <xf numFmtId="43" fontId="0" fillId="0" borderId="42" xfId="1" applyFont="1" applyBorder="1"/>
    <xf numFmtId="43" fontId="0" fillId="0" borderId="43" xfId="1" applyFont="1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2" xfId="0" applyBorder="1" applyAlignment="1">
      <alignment horizontal="center"/>
    </xf>
    <xf numFmtId="0" fontId="0" fillId="0" borderId="59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2" xfId="0" applyBorder="1" applyAlignment="1">
      <alignment horizontal="center"/>
    </xf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 applyAlignment="1">
      <alignment horizontal="center"/>
    </xf>
    <xf numFmtId="0" fontId="0" fillId="0" borderId="60" xfId="0" applyBorder="1"/>
    <xf numFmtId="0" fontId="7" fillId="0" borderId="59" xfId="0" applyFont="1" applyBorder="1" applyAlignment="1">
      <alignment horizontal="center"/>
    </xf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4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61" xfId="0" applyFont="1" applyBorder="1" applyAlignment="1">
      <alignment horizontal="center" vertical="center" shrinkToFit="1"/>
    </xf>
    <xf numFmtId="0" fontId="6" fillId="0" borderId="62" xfId="0" applyFont="1" applyBorder="1" applyAlignment="1">
      <alignment horizontal="center" vertical="center" shrinkToFit="1"/>
    </xf>
    <xf numFmtId="0" fontId="6" fillId="0" borderId="63" xfId="0" applyFont="1" applyBorder="1" applyAlignment="1">
      <alignment horizontal="center" vertical="center" shrinkToFit="1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49" fontId="0" fillId="0" borderId="26" xfId="0" applyNumberFormat="1" applyBorder="1" applyAlignment="1"/>
    <xf numFmtId="49" fontId="0" fillId="0" borderId="27" xfId="0" applyNumberFormat="1" applyBorder="1" applyAlignment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68" xfId="0" applyFont="1" applyBorder="1" applyAlignment="1">
      <alignment shrinkToFit="1"/>
    </xf>
    <xf numFmtId="0" fontId="5" fillId="0" borderId="75" xfId="0" applyFont="1" applyBorder="1" applyAlignment="1">
      <alignment shrinkToFit="1"/>
    </xf>
    <xf numFmtId="0" fontId="0" fillId="0" borderId="58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0" fillId="0" borderId="61" xfId="0" applyBorder="1" applyAlignment="1">
      <alignment horizontal="center" wrapText="1"/>
    </xf>
    <xf numFmtId="0" fontId="0" fillId="0" borderId="62" xfId="0" applyBorder="1" applyAlignment="1">
      <alignment horizontal="center" wrapText="1"/>
    </xf>
    <xf numFmtId="0" fontId="7" fillId="0" borderId="61" xfId="0" applyFont="1" applyBorder="1" applyAlignment="1">
      <alignment horizontal="center"/>
    </xf>
    <xf numFmtId="0" fontId="7" fillId="0" borderId="62" xfId="0" applyFont="1" applyBorder="1" applyAlignment="1">
      <alignment horizontal="center"/>
    </xf>
    <xf numFmtId="0" fontId="0" fillId="0" borderId="62" xfId="0" applyBorder="1" applyAlignment="1">
      <alignment horizontal="right"/>
    </xf>
    <xf numFmtId="0" fontId="0" fillId="0" borderId="63" xfId="0" applyBorder="1" applyAlignment="1">
      <alignment horizontal="right"/>
    </xf>
  </cellXfs>
  <cellStyles count="3">
    <cellStyle name="Денежный" xfId="2" builtinId="4"/>
    <cellStyle name="Обычный" xfId="0" builtinId="0"/>
    <cellStyle name="Финансовый" xfId="1" builtinId="3"/>
  </cellStyles>
  <dxfs count="4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29"/>
  <sheetViews>
    <sheetView tabSelected="1" topLeftCell="A7" workbookViewId="0">
      <selection activeCell="E12" sqref="E12"/>
    </sheetView>
  </sheetViews>
  <sheetFormatPr defaultRowHeight="14.4" x14ac:dyDescent="0.3"/>
  <cols>
    <col min="1" max="1" width="16.5546875" customWidth="1"/>
    <col min="2" max="2" width="18" customWidth="1"/>
    <col min="3" max="3" width="17.88671875" customWidth="1"/>
    <col min="4" max="4" width="17.77734375" customWidth="1"/>
  </cols>
  <sheetData>
    <row r="1" spans="1:3" ht="15" thickBot="1" x14ac:dyDescent="0.35"/>
    <row r="2" spans="1:3" ht="15" thickTop="1" x14ac:dyDescent="0.3">
      <c r="A2" s="93" t="s">
        <v>1</v>
      </c>
      <c r="B2" s="93"/>
      <c r="C2" s="2">
        <f>MIN(B28:C28)</f>
        <v>0</v>
      </c>
    </row>
    <row r="3" spans="1:3" x14ac:dyDescent="0.3">
      <c r="A3" s="93" t="s">
        <v>2</v>
      </c>
      <c r="B3" s="93"/>
      <c r="C3" s="3">
        <f>MAX(B27:C27)</f>
        <v>7.7</v>
      </c>
    </row>
    <row r="4" spans="1:3" x14ac:dyDescent="0.3">
      <c r="A4" s="93" t="s">
        <v>3</v>
      </c>
      <c r="B4" s="93"/>
      <c r="C4" s="3">
        <v>2</v>
      </c>
    </row>
    <row r="5" spans="1:3" ht="15" thickBot="1" x14ac:dyDescent="0.35">
      <c r="B5" t="s">
        <v>0</v>
      </c>
      <c r="C5" s="4">
        <v>4.4000000000000004</v>
      </c>
    </row>
    <row r="6" spans="1:3" ht="15" thickTop="1" x14ac:dyDescent="0.3"/>
    <row r="7" spans="1:3" x14ac:dyDescent="0.3">
      <c r="A7" s="94" t="s">
        <v>4</v>
      </c>
      <c r="B7" s="94"/>
      <c r="C7" s="94"/>
    </row>
    <row r="8" spans="1:3" ht="15" thickBot="1" x14ac:dyDescent="0.35"/>
    <row r="9" spans="1:3" x14ac:dyDescent="0.3">
      <c r="A9" s="95" t="s">
        <v>5</v>
      </c>
      <c r="B9" s="97" t="s">
        <v>6</v>
      </c>
      <c r="C9" s="98"/>
    </row>
    <row r="10" spans="1:3" ht="15" thickBot="1" x14ac:dyDescent="0.35">
      <c r="A10" s="96"/>
      <c r="B10" s="7" t="s">
        <v>7</v>
      </c>
      <c r="C10" s="13" t="s">
        <v>8</v>
      </c>
    </row>
    <row r="11" spans="1:3" x14ac:dyDescent="0.3">
      <c r="A11" s="14">
        <v>0</v>
      </c>
      <c r="B11" s="6">
        <f>ROUND(SQRT(ABS((SIN(1*A11)/COS(1*A11))^2 - 1*A11)),1)</f>
        <v>0</v>
      </c>
      <c r="C11" s="15">
        <f>ROUND(SQRT(ABS((SIN(2*A11)/COS(2*A11))^2 - 2*A11)),1)</f>
        <v>0</v>
      </c>
    </row>
    <row r="12" spans="1:3" x14ac:dyDescent="0.3">
      <c r="A12" s="16">
        <f>A11+2</f>
        <v>2</v>
      </c>
      <c r="B12" s="6">
        <f t="shared" ref="B12:B26" si="0">ROUND(SQRT(ABS((SIN(1*A12)/COS(1*A12))^2 - 1*A12)),1)</f>
        <v>1.7</v>
      </c>
      <c r="C12" s="15">
        <f t="shared" ref="C12:C26" si="1">ROUND(SQRT(ABS((SIN(2*A12)/COS(2*A12))^2 - 2*A12)),1)</f>
        <v>1.6</v>
      </c>
    </row>
    <row r="13" spans="1:3" x14ac:dyDescent="0.3">
      <c r="A13" s="16">
        <f t="shared" ref="A13:A26" si="2">A12+2</f>
        <v>4</v>
      </c>
      <c r="B13" s="6">
        <f t="shared" si="0"/>
        <v>1.6</v>
      </c>
      <c r="C13" s="15">
        <f t="shared" si="1"/>
        <v>6.2</v>
      </c>
    </row>
    <row r="14" spans="1:3" x14ac:dyDescent="0.3">
      <c r="A14" s="16">
        <f t="shared" si="2"/>
        <v>6</v>
      </c>
      <c r="B14" s="6">
        <f t="shared" si="0"/>
        <v>2.4</v>
      </c>
      <c r="C14" s="15">
        <f t="shared" si="1"/>
        <v>3.4</v>
      </c>
    </row>
    <row r="15" spans="1:3" x14ac:dyDescent="0.3">
      <c r="A15" s="16">
        <f t="shared" si="2"/>
        <v>8</v>
      </c>
      <c r="B15" s="6">
        <f t="shared" si="0"/>
        <v>6.2</v>
      </c>
      <c r="C15" s="15">
        <f t="shared" si="1"/>
        <v>4</v>
      </c>
    </row>
    <row r="16" spans="1:3" x14ac:dyDescent="0.3">
      <c r="A16" s="16">
        <f t="shared" si="2"/>
        <v>10</v>
      </c>
      <c r="B16" s="6">
        <f t="shared" si="0"/>
        <v>3.1</v>
      </c>
      <c r="C16" s="15">
        <f t="shared" si="1"/>
        <v>3.9</v>
      </c>
    </row>
    <row r="17" spans="1:3" x14ac:dyDescent="0.3">
      <c r="A17" s="16">
        <f t="shared" si="2"/>
        <v>12</v>
      </c>
      <c r="B17" s="6">
        <f t="shared" si="0"/>
        <v>3.4</v>
      </c>
      <c r="C17" s="15">
        <f t="shared" si="1"/>
        <v>4.4000000000000004</v>
      </c>
    </row>
    <row r="18" spans="1:3" x14ac:dyDescent="0.3">
      <c r="A18" s="16">
        <f t="shared" si="2"/>
        <v>14</v>
      </c>
      <c r="B18" s="6">
        <f t="shared" si="0"/>
        <v>6.2</v>
      </c>
      <c r="C18" s="15">
        <f t="shared" si="1"/>
        <v>5.3</v>
      </c>
    </row>
    <row r="19" spans="1:3" x14ac:dyDescent="0.3">
      <c r="A19" s="16">
        <f t="shared" si="2"/>
        <v>16</v>
      </c>
      <c r="B19" s="6">
        <f t="shared" si="0"/>
        <v>4</v>
      </c>
      <c r="C19" s="15">
        <f t="shared" si="1"/>
        <v>5.6</v>
      </c>
    </row>
    <row r="20" spans="1:3" x14ac:dyDescent="0.3">
      <c r="A20" s="16">
        <f t="shared" si="2"/>
        <v>18</v>
      </c>
      <c r="B20" s="6">
        <f t="shared" si="0"/>
        <v>4.0999999999999996</v>
      </c>
      <c r="C20" s="15">
        <f t="shared" si="1"/>
        <v>4.9000000000000004</v>
      </c>
    </row>
    <row r="21" spans="1:3" x14ac:dyDescent="0.3">
      <c r="A21" s="16">
        <f t="shared" si="2"/>
        <v>20</v>
      </c>
      <c r="B21" s="6">
        <f t="shared" si="0"/>
        <v>3.9</v>
      </c>
      <c r="C21" s="15">
        <f t="shared" si="1"/>
        <v>6.2</v>
      </c>
    </row>
    <row r="22" spans="1:3" x14ac:dyDescent="0.3">
      <c r="A22" s="16">
        <f>A21+2</f>
        <v>22</v>
      </c>
      <c r="B22" s="6">
        <f t="shared" si="0"/>
        <v>4.7</v>
      </c>
      <c r="C22" s="15">
        <f t="shared" si="1"/>
        <v>6.6</v>
      </c>
    </row>
    <row r="23" spans="1:3" x14ac:dyDescent="0.3">
      <c r="A23" s="16">
        <f t="shared" si="2"/>
        <v>24</v>
      </c>
      <c r="B23" s="6">
        <f t="shared" si="0"/>
        <v>4.4000000000000004</v>
      </c>
      <c r="C23" s="15">
        <f t="shared" si="1"/>
        <v>6.8</v>
      </c>
    </row>
    <row r="24" spans="1:3" x14ac:dyDescent="0.3">
      <c r="A24" s="16">
        <f t="shared" si="2"/>
        <v>26</v>
      </c>
      <c r="B24" s="6">
        <f t="shared" si="0"/>
        <v>5</v>
      </c>
      <c r="C24" s="15">
        <f t="shared" si="1"/>
        <v>3.9</v>
      </c>
    </row>
    <row r="25" spans="1:3" x14ac:dyDescent="0.3">
      <c r="A25" s="16">
        <f t="shared" si="2"/>
        <v>28</v>
      </c>
      <c r="B25" s="6">
        <f t="shared" si="0"/>
        <v>5.3</v>
      </c>
      <c r="C25" s="15">
        <f t="shared" si="1"/>
        <v>7.5</v>
      </c>
    </row>
    <row r="26" spans="1:3" ht="15" thickBot="1" x14ac:dyDescent="0.35">
      <c r="A26" s="17">
        <f t="shared" si="2"/>
        <v>30</v>
      </c>
      <c r="B26" s="6">
        <f t="shared" si="0"/>
        <v>3.3</v>
      </c>
      <c r="C26" s="15">
        <f t="shared" si="1"/>
        <v>7.7</v>
      </c>
    </row>
    <row r="27" spans="1:3" ht="42" customHeight="1" x14ac:dyDescent="0.3">
      <c r="A27" s="9" t="s">
        <v>9</v>
      </c>
      <c r="B27" s="10">
        <f>MAX(B11:B26)</f>
        <v>6.2</v>
      </c>
      <c r="C27" s="10">
        <f>MAX(C11:C26)</f>
        <v>7.7</v>
      </c>
    </row>
    <row r="28" spans="1:3" ht="43.2" x14ac:dyDescent="0.3">
      <c r="A28" s="11" t="s">
        <v>10</v>
      </c>
      <c r="B28" s="1">
        <f>MIN(B11:B26)</f>
        <v>0</v>
      </c>
      <c r="C28" s="1">
        <f>MIN(C11:C26)</f>
        <v>0</v>
      </c>
    </row>
    <row r="29" spans="1:3" ht="41.4" customHeight="1" thickBot="1" x14ac:dyDescent="0.35">
      <c r="A29" s="12" t="s">
        <v>11</v>
      </c>
      <c r="B29" s="8">
        <f>COUNTIF(B11:B26, "=4,4")</f>
        <v>1</v>
      </c>
      <c r="C29" s="8">
        <f>COUNTIF(C11:C26, "=4,4")</f>
        <v>1</v>
      </c>
    </row>
  </sheetData>
  <mergeCells count="6">
    <mergeCell ref="A2:B2"/>
    <mergeCell ref="A3:B3"/>
    <mergeCell ref="A4:B4"/>
    <mergeCell ref="A7:C7"/>
    <mergeCell ref="A9:A10"/>
    <mergeCell ref="B9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7E18-EE9C-4767-9378-343475991F82}">
  <sheetPr codeName="Лист2"/>
  <dimension ref="A1:F42"/>
  <sheetViews>
    <sheetView workbookViewId="0">
      <selection activeCell="L8" sqref="L8"/>
    </sheetView>
  </sheetViews>
  <sheetFormatPr defaultRowHeight="14.4" x14ac:dyDescent="0.3"/>
  <cols>
    <col min="1" max="1" width="11.109375" customWidth="1"/>
    <col min="2" max="2" width="35.5546875" customWidth="1"/>
    <col min="3" max="3" width="12.77734375" customWidth="1"/>
    <col min="4" max="4" width="13.88671875" customWidth="1"/>
    <col min="6" max="6" width="13" customWidth="1"/>
    <col min="10" max="10" width="9.33203125" customWidth="1"/>
  </cols>
  <sheetData>
    <row r="1" spans="1:6" ht="15" thickBot="1" x14ac:dyDescent="0.35">
      <c r="A1" s="112" t="s">
        <v>73</v>
      </c>
      <c r="B1" s="113"/>
      <c r="C1" s="113"/>
      <c r="D1" s="72"/>
      <c r="E1" s="72"/>
      <c r="F1" s="80" t="s">
        <v>12</v>
      </c>
    </row>
    <row r="2" spans="1:6" ht="15.6" thickTop="1" thickBot="1" x14ac:dyDescent="0.35">
      <c r="A2" s="114"/>
      <c r="B2" s="115"/>
      <c r="C2" s="115"/>
      <c r="D2" s="118" t="s">
        <v>77</v>
      </c>
      <c r="E2" s="119"/>
      <c r="F2" s="71">
        <v>330212</v>
      </c>
    </row>
    <row r="3" spans="1:6" ht="15.6" thickTop="1" thickBot="1" x14ac:dyDescent="0.35">
      <c r="A3" s="116" t="s">
        <v>74</v>
      </c>
      <c r="B3" s="117"/>
      <c r="C3" s="117"/>
      <c r="D3" s="118" t="s">
        <v>76</v>
      </c>
      <c r="E3" s="119"/>
      <c r="F3" s="3"/>
    </row>
    <row r="4" spans="1:6" ht="15.6" thickTop="1" thickBot="1" x14ac:dyDescent="0.35">
      <c r="A4" s="73"/>
      <c r="B4" s="74"/>
      <c r="C4" s="74"/>
      <c r="D4" s="74"/>
      <c r="E4" s="75"/>
      <c r="F4" s="3"/>
    </row>
    <row r="5" spans="1:6" ht="15.6" thickTop="1" thickBot="1" x14ac:dyDescent="0.35">
      <c r="A5" s="73"/>
      <c r="B5" s="74"/>
      <c r="C5" s="118" t="s">
        <v>75</v>
      </c>
      <c r="D5" s="118"/>
      <c r="E5" s="119"/>
      <c r="F5" s="4"/>
    </row>
    <row r="6" spans="1:6" ht="15.6" thickTop="1" thickBot="1" x14ac:dyDescent="0.35">
      <c r="A6" s="73"/>
      <c r="B6" s="74"/>
      <c r="C6" s="74"/>
      <c r="D6" s="74"/>
      <c r="E6" s="74"/>
      <c r="F6" s="81"/>
    </row>
    <row r="7" spans="1:6" ht="45" customHeight="1" thickTop="1" thickBot="1" x14ac:dyDescent="0.35">
      <c r="A7" s="99" t="s">
        <v>13</v>
      </c>
      <c r="B7" s="100"/>
      <c r="C7" s="100"/>
      <c r="D7" s="100"/>
      <c r="E7" s="100"/>
      <c r="F7" s="101"/>
    </row>
    <row r="8" spans="1:6" ht="15.6" thickTop="1" thickBot="1" x14ac:dyDescent="0.35">
      <c r="A8" s="73"/>
      <c r="B8" s="74"/>
      <c r="C8" s="74"/>
      <c r="D8" s="74"/>
      <c r="E8" s="74"/>
      <c r="F8" s="75"/>
    </row>
    <row r="9" spans="1:6" ht="15.6" thickTop="1" thickBot="1" x14ac:dyDescent="0.35">
      <c r="A9" s="73"/>
      <c r="B9" s="74"/>
      <c r="C9" s="74"/>
      <c r="D9" s="74"/>
      <c r="E9" s="74"/>
      <c r="F9" s="75"/>
    </row>
    <row r="10" spans="1:6" ht="15.6" thickTop="1" thickBot="1" x14ac:dyDescent="0.35">
      <c r="A10" s="73" t="s">
        <v>70</v>
      </c>
      <c r="B10" s="83" t="s">
        <v>71</v>
      </c>
      <c r="C10" s="74"/>
      <c r="D10" s="74"/>
      <c r="E10" s="74"/>
      <c r="F10" s="75"/>
    </row>
    <row r="11" spans="1:6" ht="15.6" thickTop="1" thickBot="1" x14ac:dyDescent="0.35">
      <c r="A11" s="73"/>
      <c r="B11" s="82" t="s">
        <v>72</v>
      </c>
      <c r="C11" s="74"/>
      <c r="D11" s="74"/>
      <c r="E11" s="74"/>
      <c r="F11" s="75"/>
    </row>
    <row r="12" spans="1:6" ht="15.6" thickTop="1" thickBot="1" x14ac:dyDescent="0.35">
      <c r="A12" s="77"/>
      <c r="B12" s="78"/>
      <c r="C12" s="78"/>
      <c r="D12" s="78"/>
      <c r="E12" s="78"/>
      <c r="F12" s="79"/>
    </row>
    <row r="13" spans="1:6" ht="28.8" customHeight="1" thickTop="1" thickBot="1" x14ac:dyDescent="0.35">
      <c r="A13" s="18" t="s">
        <v>14</v>
      </c>
      <c r="B13" s="19" t="s">
        <v>15</v>
      </c>
      <c r="C13" s="19" t="s">
        <v>16</v>
      </c>
      <c r="D13" s="19" t="s">
        <v>17</v>
      </c>
      <c r="E13" s="19" t="s">
        <v>18</v>
      </c>
      <c r="F13" s="20" t="s">
        <v>19</v>
      </c>
    </row>
    <row r="14" spans="1:6" ht="15" thickTop="1" x14ac:dyDescent="0.3">
      <c r="A14" s="102" t="s">
        <v>20</v>
      </c>
      <c r="B14" s="103"/>
      <c r="C14" s="103"/>
      <c r="D14" s="103"/>
      <c r="E14" s="103"/>
      <c r="F14" s="104"/>
    </row>
    <row r="15" spans="1:6" x14ac:dyDescent="0.3">
      <c r="A15" s="21" t="s">
        <v>21</v>
      </c>
      <c r="B15" s="22"/>
      <c r="C15" s="22"/>
      <c r="D15" s="22"/>
      <c r="E15" s="22"/>
      <c r="F15" s="23"/>
    </row>
    <row r="16" spans="1:6" ht="15" thickBot="1" x14ac:dyDescent="0.35">
      <c r="A16" s="27" t="s">
        <v>22</v>
      </c>
      <c r="B16" s="30" t="s">
        <v>26</v>
      </c>
      <c r="C16" s="30" t="s">
        <v>30</v>
      </c>
      <c r="D16" s="33" t="s">
        <v>34</v>
      </c>
      <c r="E16" s="30">
        <v>100</v>
      </c>
      <c r="F16" s="36">
        <f>D16*E16</f>
        <v>950</v>
      </c>
    </row>
    <row r="17" spans="1:6" ht="15.6" thickTop="1" thickBot="1" x14ac:dyDescent="0.35">
      <c r="A17" s="28" t="s">
        <v>23</v>
      </c>
      <c r="B17" s="31" t="s">
        <v>27</v>
      </c>
      <c r="C17" s="31" t="s">
        <v>31</v>
      </c>
      <c r="D17" s="34" t="s">
        <v>35</v>
      </c>
      <c r="E17" s="31">
        <v>10</v>
      </c>
      <c r="F17" s="37">
        <f t="shared" ref="F17:F19" si="0">D17*E17</f>
        <v>12470</v>
      </c>
    </row>
    <row r="18" spans="1:6" ht="15.6" thickTop="1" thickBot="1" x14ac:dyDescent="0.35">
      <c r="A18" s="28" t="s">
        <v>24</v>
      </c>
      <c r="B18" s="31" t="s">
        <v>28</v>
      </c>
      <c r="C18" s="31" t="s">
        <v>32</v>
      </c>
      <c r="D18" s="34" t="s">
        <v>36</v>
      </c>
      <c r="E18" s="31">
        <v>10</v>
      </c>
      <c r="F18" s="37">
        <f t="shared" si="0"/>
        <v>2400</v>
      </c>
    </row>
    <row r="19" spans="1:6" ht="15" thickTop="1" x14ac:dyDescent="0.3">
      <c r="A19" s="29" t="s">
        <v>25</v>
      </c>
      <c r="B19" s="32" t="s">
        <v>29</v>
      </c>
      <c r="C19" s="32" t="s">
        <v>33</v>
      </c>
      <c r="D19" s="35">
        <v>800</v>
      </c>
      <c r="E19" s="32">
        <v>2.5</v>
      </c>
      <c r="F19" s="38">
        <f t="shared" si="0"/>
        <v>2000</v>
      </c>
    </row>
    <row r="20" spans="1:6" x14ac:dyDescent="0.3">
      <c r="A20" s="105" t="s">
        <v>37</v>
      </c>
      <c r="B20" s="106"/>
      <c r="C20" s="25"/>
      <c r="D20" s="25"/>
      <c r="E20" s="25"/>
      <c r="F20" s="26"/>
    </row>
    <row r="21" spans="1:6" ht="28.8" customHeight="1" thickBot="1" x14ac:dyDescent="0.35">
      <c r="A21" s="27" t="s">
        <v>38</v>
      </c>
      <c r="B21" s="48" t="s">
        <v>41</v>
      </c>
      <c r="C21" s="30" t="s">
        <v>30</v>
      </c>
      <c r="D21" s="39">
        <v>350</v>
      </c>
      <c r="E21" s="42">
        <v>5</v>
      </c>
      <c r="F21" s="45">
        <f>E21*D21</f>
        <v>1750</v>
      </c>
    </row>
    <row r="22" spans="1:6" ht="15.6" thickTop="1" thickBot="1" x14ac:dyDescent="0.35">
      <c r="A22" s="28" t="s">
        <v>39</v>
      </c>
      <c r="B22" s="31" t="s">
        <v>42</v>
      </c>
      <c r="C22" s="31" t="s">
        <v>31</v>
      </c>
      <c r="D22" s="40">
        <v>300</v>
      </c>
      <c r="E22" s="43">
        <v>10</v>
      </c>
      <c r="F22" s="46">
        <f t="shared" ref="F22:F23" si="1">E22*D22</f>
        <v>3000</v>
      </c>
    </row>
    <row r="23" spans="1:6" ht="15" thickTop="1" x14ac:dyDescent="0.3">
      <c r="A23" s="29" t="s">
        <v>40</v>
      </c>
      <c r="B23" s="32" t="s">
        <v>43</v>
      </c>
      <c r="C23" s="32" t="s">
        <v>31</v>
      </c>
      <c r="D23" s="41">
        <v>470</v>
      </c>
      <c r="E23" s="44">
        <v>10</v>
      </c>
      <c r="F23" s="47">
        <f t="shared" si="1"/>
        <v>4700</v>
      </c>
    </row>
    <row r="24" spans="1:6" x14ac:dyDescent="0.3">
      <c r="A24" s="24" t="s">
        <v>44</v>
      </c>
      <c r="B24" s="25"/>
      <c r="C24" s="25"/>
      <c r="D24" s="25"/>
      <c r="E24" s="25"/>
      <c r="F24" s="26"/>
    </row>
    <row r="25" spans="1:6" ht="15" thickBot="1" x14ac:dyDescent="0.35">
      <c r="A25" s="27" t="s">
        <v>45</v>
      </c>
      <c r="B25" s="30" t="s">
        <v>49</v>
      </c>
      <c r="C25" s="30" t="s">
        <v>53</v>
      </c>
      <c r="D25" s="39">
        <v>250</v>
      </c>
      <c r="E25" s="30">
        <v>10</v>
      </c>
      <c r="F25" s="57">
        <f>D25*E25</f>
        <v>2500</v>
      </c>
    </row>
    <row r="26" spans="1:6" ht="15.6" thickTop="1" thickBot="1" x14ac:dyDescent="0.35">
      <c r="A26" s="28" t="s">
        <v>46</v>
      </c>
      <c r="B26" s="31" t="s">
        <v>50</v>
      </c>
      <c r="C26" s="31" t="s">
        <v>32</v>
      </c>
      <c r="D26" s="40">
        <v>130.5</v>
      </c>
      <c r="E26" s="31">
        <v>15</v>
      </c>
      <c r="F26" s="58">
        <f t="shared" ref="F26:F28" si="2">D26*E26</f>
        <v>1957.5</v>
      </c>
    </row>
    <row r="27" spans="1:6" ht="15.6" thickTop="1" thickBot="1" x14ac:dyDescent="0.35">
      <c r="A27" s="28" t="s">
        <v>47</v>
      </c>
      <c r="B27" s="31" t="s">
        <v>51</v>
      </c>
      <c r="C27" s="31" t="s">
        <v>54</v>
      </c>
      <c r="D27" s="40">
        <v>954</v>
      </c>
      <c r="E27" s="31">
        <v>6</v>
      </c>
      <c r="F27" s="58">
        <f t="shared" si="2"/>
        <v>5724</v>
      </c>
    </row>
    <row r="28" spans="1:6" ht="15" thickTop="1" x14ac:dyDescent="0.3">
      <c r="A28" s="55" t="s">
        <v>48</v>
      </c>
      <c r="B28" s="49" t="s">
        <v>52</v>
      </c>
      <c r="C28" s="49" t="s">
        <v>55</v>
      </c>
      <c r="D28" s="56">
        <v>1.4</v>
      </c>
      <c r="E28" s="49">
        <v>100</v>
      </c>
      <c r="F28" s="59">
        <f t="shared" si="2"/>
        <v>140</v>
      </c>
    </row>
    <row r="29" spans="1:6" x14ac:dyDescent="0.3">
      <c r="A29" s="107" t="s">
        <v>56</v>
      </c>
      <c r="B29" s="108"/>
      <c r="C29" s="108"/>
      <c r="D29" s="108"/>
      <c r="E29" s="108"/>
      <c r="F29" s="109"/>
    </row>
    <row r="30" spans="1:6" ht="15" thickBot="1" x14ac:dyDescent="0.35">
      <c r="A30" s="63">
        <v>1001</v>
      </c>
      <c r="B30" s="68" t="s">
        <v>57</v>
      </c>
      <c r="C30" s="52" t="s">
        <v>64</v>
      </c>
      <c r="D30" s="66">
        <v>80</v>
      </c>
      <c r="E30" s="50">
        <v>5</v>
      </c>
      <c r="F30" s="60">
        <f>D30*E30</f>
        <v>400</v>
      </c>
    </row>
    <row r="31" spans="1:6" ht="15.6" thickTop="1" thickBot="1" x14ac:dyDescent="0.35">
      <c r="A31" s="64">
        <v>1002</v>
      </c>
      <c r="B31" s="69" t="s">
        <v>58</v>
      </c>
      <c r="C31" s="53" t="s">
        <v>65</v>
      </c>
      <c r="D31" s="40">
        <v>120</v>
      </c>
      <c r="E31" s="31">
        <v>5</v>
      </c>
      <c r="F31" s="61">
        <f t="shared" ref="F31:F36" si="3">D31*E31</f>
        <v>600</v>
      </c>
    </row>
    <row r="32" spans="1:6" ht="15.6" thickTop="1" thickBot="1" x14ac:dyDescent="0.35">
      <c r="A32" s="64">
        <v>1003</v>
      </c>
      <c r="B32" s="69" t="s">
        <v>59</v>
      </c>
      <c r="C32" s="53" t="s">
        <v>64</v>
      </c>
      <c r="D32" s="40">
        <v>80</v>
      </c>
      <c r="E32" s="31">
        <v>5</v>
      </c>
      <c r="F32" s="61">
        <f t="shared" si="3"/>
        <v>400</v>
      </c>
    </row>
    <row r="33" spans="1:6" ht="15.6" thickTop="1" thickBot="1" x14ac:dyDescent="0.35">
      <c r="A33" s="64">
        <v>1004</v>
      </c>
      <c r="B33" s="69" t="s">
        <v>60</v>
      </c>
      <c r="C33" s="53" t="s">
        <v>66</v>
      </c>
      <c r="D33" s="40">
        <v>45.6</v>
      </c>
      <c r="E33" s="31">
        <v>5</v>
      </c>
      <c r="F33" s="61">
        <f t="shared" si="3"/>
        <v>228</v>
      </c>
    </row>
    <row r="34" spans="1:6" ht="15.6" thickTop="1" thickBot="1" x14ac:dyDescent="0.35">
      <c r="A34" s="64">
        <v>2001</v>
      </c>
      <c r="B34" s="69" t="s">
        <v>61</v>
      </c>
      <c r="C34" s="53" t="s">
        <v>54</v>
      </c>
      <c r="D34" s="40">
        <v>180</v>
      </c>
      <c r="E34" s="31">
        <v>10</v>
      </c>
      <c r="F34" s="61">
        <f t="shared" si="3"/>
        <v>1800</v>
      </c>
    </row>
    <row r="35" spans="1:6" ht="15.6" thickTop="1" thickBot="1" x14ac:dyDescent="0.35">
      <c r="A35" s="64">
        <v>2002</v>
      </c>
      <c r="B35" s="69" t="s">
        <v>62</v>
      </c>
      <c r="C35" s="53" t="s">
        <v>55</v>
      </c>
      <c r="D35" s="40">
        <v>65</v>
      </c>
      <c r="E35" s="31">
        <v>10</v>
      </c>
      <c r="F35" s="61">
        <f t="shared" si="3"/>
        <v>650</v>
      </c>
    </row>
    <row r="36" spans="1:6" ht="15.6" thickTop="1" thickBot="1" x14ac:dyDescent="0.35">
      <c r="A36" s="65">
        <v>2003</v>
      </c>
      <c r="B36" s="70" t="s">
        <v>63</v>
      </c>
      <c r="C36" s="54" t="s">
        <v>55</v>
      </c>
      <c r="D36" s="67">
        <v>15</v>
      </c>
      <c r="E36" s="51">
        <v>100</v>
      </c>
      <c r="F36" s="62">
        <f t="shared" si="3"/>
        <v>1500</v>
      </c>
    </row>
    <row r="37" spans="1:6" ht="15.6" thickTop="1" thickBot="1" x14ac:dyDescent="0.35">
      <c r="A37" s="84"/>
      <c r="B37" s="85"/>
      <c r="C37" s="85"/>
      <c r="D37" s="85"/>
      <c r="E37" s="85"/>
      <c r="F37" s="86"/>
    </row>
    <row r="38" spans="1:6" ht="15.6" thickTop="1" thickBot="1" x14ac:dyDescent="0.35">
      <c r="A38" s="73"/>
      <c r="B38" s="74"/>
      <c r="C38" s="74"/>
      <c r="D38" s="74"/>
      <c r="E38" s="74"/>
      <c r="F38" s="75"/>
    </row>
    <row r="39" spans="1:6" ht="16.8" thickTop="1" thickBot="1" x14ac:dyDescent="0.4">
      <c r="A39" s="73" t="s">
        <v>67</v>
      </c>
      <c r="B39" s="110"/>
      <c r="C39" s="110"/>
      <c r="D39" s="110"/>
      <c r="E39" s="110"/>
      <c r="F39" s="111"/>
    </row>
    <row r="40" spans="1:6" ht="15.6" thickTop="1" thickBot="1" x14ac:dyDescent="0.35">
      <c r="A40" s="73"/>
      <c r="B40" s="82" t="s">
        <v>68</v>
      </c>
      <c r="C40" s="72"/>
      <c r="D40" s="72"/>
      <c r="E40" s="72"/>
      <c r="F40" s="81"/>
    </row>
    <row r="41" spans="1:6" ht="15.6" thickTop="1" thickBot="1" x14ac:dyDescent="0.35">
      <c r="A41" s="73"/>
      <c r="B41" s="76" t="s">
        <v>69</v>
      </c>
      <c r="C41" s="74"/>
      <c r="D41" s="74"/>
      <c r="E41" s="74"/>
      <c r="F41" s="75"/>
    </row>
    <row r="42" spans="1:6" ht="15" thickTop="1" x14ac:dyDescent="0.3">
      <c r="A42" s="87"/>
      <c r="B42" s="88"/>
      <c r="C42" s="88"/>
      <c r="D42" s="88"/>
      <c r="E42" s="88"/>
      <c r="F42" s="89"/>
    </row>
  </sheetData>
  <mergeCells count="10">
    <mergeCell ref="A1:C2"/>
    <mergeCell ref="A3:C3"/>
    <mergeCell ref="C5:E5"/>
    <mergeCell ref="D3:E3"/>
    <mergeCell ref="D2:E2"/>
    <mergeCell ref="A7:F7"/>
    <mergeCell ref="A14:F14"/>
    <mergeCell ref="A20:B20"/>
    <mergeCell ref="A29:F29"/>
    <mergeCell ref="B39:F39"/>
  </mergeCells>
  <phoneticPr fontId="4" type="noConversion"/>
  <pageMargins left="0.70866141732283461" right="0.7086614173228346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E863-D634-4351-9155-1B1C442F777D}">
  <sheetPr codeName="Лист4"/>
  <dimension ref="A1:H19"/>
  <sheetViews>
    <sheetView workbookViewId="0">
      <selection activeCell="I16" sqref="I16"/>
    </sheetView>
  </sheetViews>
  <sheetFormatPr defaultRowHeight="14.4" outlineLevelCol="2" x14ac:dyDescent="0.3"/>
  <cols>
    <col min="1" max="1" width="13.44140625" customWidth="1"/>
    <col min="2" max="2" width="15.109375" customWidth="1"/>
    <col min="3" max="3" width="11.109375" customWidth="1"/>
    <col min="4" max="4" width="13" customWidth="1" outlineLevel="1"/>
    <col min="5" max="5" width="8.88671875" customWidth="1" outlineLevel="1"/>
    <col min="6" max="6" width="26.33203125" customWidth="1" outlineLevel="2"/>
    <col min="7" max="7" width="14.77734375" customWidth="1" outlineLevel="2"/>
    <col min="8" max="8" width="14" customWidth="1"/>
  </cols>
  <sheetData>
    <row r="1" spans="1:8" ht="28.8" customHeight="1" x14ac:dyDescent="0.3">
      <c r="A1" s="90" t="s">
        <v>78</v>
      </c>
      <c r="B1" s="5" t="s">
        <v>79</v>
      </c>
      <c r="C1" s="5" t="s">
        <v>80</v>
      </c>
      <c r="D1" s="5" t="s">
        <v>81</v>
      </c>
      <c r="E1" t="s">
        <v>82</v>
      </c>
      <c r="F1" s="5" t="s">
        <v>83</v>
      </c>
      <c r="G1" t="s">
        <v>84</v>
      </c>
      <c r="H1" s="5" t="s">
        <v>85</v>
      </c>
    </row>
    <row r="2" spans="1:8" x14ac:dyDescent="0.3">
      <c r="A2" t="s">
        <v>86</v>
      </c>
      <c r="B2" t="s">
        <v>102</v>
      </c>
      <c r="C2" s="91">
        <v>2</v>
      </c>
      <c r="D2">
        <v>3</v>
      </c>
      <c r="E2">
        <v>1</v>
      </c>
      <c r="F2" t="s">
        <v>117</v>
      </c>
      <c r="G2">
        <v>6.94</v>
      </c>
      <c r="H2" t="s">
        <v>152</v>
      </c>
    </row>
    <row r="3" spans="1:8" x14ac:dyDescent="0.3">
      <c r="A3" t="s">
        <v>87</v>
      </c>
      <c r="B3" t="s">
        <v>103</v>
      </c>
      <c r="C3" s="91">
        <v>2</v>
      </c>
      <c r="D3">
        <v>4</v>
      </c>
      <c r="E3">
        <v>2</v>
      </c>
      <c r="F3" t="s">
        <v>149</v>
      </c>
      <c r="G3">
        <v>9.0120000000000005</v>
      </c>
      <c r="H3" t="s">
        <v>153</v>
      </c>
    </row>
    <row r="4" spans="1:8" x14ac:dyDescent="0.3">
      <c r="A4" t="s">
        <v>88</v>
      </c>
      <c r="B4" t="s">
        <v>104</v>
      </c>
      <c r="C4" s="91">
        <v>2</v>
      </c>
      <c r="D4">
        <v>5</v>
      </c>
      <c r="E4">
        <v>3</v>
      </c>
      <c r="F4" t="s">
        <v>151</v>
      </c>
      <c r="G4">
        <v>10.81</v>
      </c>
      <c r="H4" t="s">
        <v>154</v>
      </c>
    </row>
    <row r="5" spans="1:8" x14ac:dyDescent="0.3">
      <c r="A5" t="s">
        <v>89</v>
      </c>
      <c r="B5" t="s">
        <v>105</v>
      </c>
      <c r="C5" s="91">
        <v>2</v>
      </c>
      <c r="D5">
        <v>6</v>
      </c>
      <c r="E5">
        <v>4</v>
      </c>
      <c r="F5" t="s">
        <v>151</v>
      </c>
      <c r="G5">
        <v>12.010999999999999</v>
      </c>
      <c r="H5" t="s">
        <v>155</v>
      </c>
    </row>
    <row r="6" spans="1:8" x14ac:dyDescent="0.3">
      <c r="A6" t="s">
        <v>90</v>
      </c>
      <c r="B6" t="s">
        <v>106</v>
      </c>
      <c r="C6" s="91">
        <v>2</v>
      </c>
      <c r="D6">
        <v>7</v>
      </c>
      <c r="E6">
        <v>5</v>
      </c>
      <c r="F6" t="s">
        <v>151</v>
      </c>
      <c r="G6">
        <v>14.007</v>
      </c>
      <c r="H6" t="s">
        <v>156</v>
      </c>
    </row>
    <row r="7" spans="1:8" x14ac:dyDescent="0.3">
      <c r="A7" t="s">
        <v>91</v>
      </c>
      <c r="B7" t="s">
        <v>107</v>
      </c>
      <c r="C7" s="91">
        <v>2</v>
      </c>
      <c r="D7">
        <v>8</v>
      </c>
      <c r="E7">
        <v>6</v>
      </c>
      <c r="F7" t="s">
        <v>151</v>
      </c>
      <c r="G7">
        <v>15.999000000000001</v>
      </c>
      <c r="H7" t="s">
        <v>157</v>
      </c>
    </row>
    <row r="8" spans="1:8" x14ac:dyDescent="0.3">
      <c r="A8" t="s">
        <v>92</v>
      </c>
      <c r="B8" t="s">
        <v>108</v>
      </c>
      <c r="C8" s="91">
        <v>2</v>
      </c>
      <c r="D8">
        <v>9</v>
      </c>
      <c r="E8">
        <v>7</v>
      </c>
      <c r="F8" t="s">
        <v>118</v>
      </c>
      <c r="G8">
        <v>18.998000000000001</v>
      </c>
      <c r="H8" t="s">
        <v>158</v>
      </c>
    </row>
    <row r="9" spans="1:8" x14ac:dyDescent="0.3">
      <c r="A9" t="s">
        <v>93</v>
      </c>
      <c r="B9" t="s">
        <v>109</v>
      </c>
      <c r="C9" s="91">
        <v>2</v>
      </c>
      <c r="D9">
        <v>10</v>
      </c>
      <c r="E9">
        <v>8</v>
      </c>
      <c r="F9" t="s">
        <v>119</v>
      </c>
      <c r="G9">
        <v>20.18</v>
      </c>
      <c r="H9" t="s">
        <v>159</v>
      </c>
    </row>
    <row r="10" spans="1:8" x14ac:dyDescent="0.3">
      <c r="A10" t="s">
        <v>94</v>
      </c>
      <c r="B10" t="s">
        <v>110</v>
      </c>
      <c r="C10" s="91">
        <v>3</v>
      </c>
      <c r="D10">
        <v>11</v>
      </c>
      <c r="E10">
        <v>1</v>
      </c>
      <c r="F10" t="s">
        <v>117</v>
      </c>
      <c r="G10">
        <v>22.99</v>
      </c>
      <c r="H10" t="s">
        <v>160</v>
      </c>
    </row>
    <row r="11" spans="1:8" x14ac:dyDescent="0.3">
      <c r="A11" t="s">
        <v>95</v>
      </c>
      <c r="B11" t="s">
        <v>111</v>
      </c>
      <c r="C11" s="91">
        <v>3</v>
      </c>
      <c r="D11">
        <v>12</v>
      </c>
      <c r="E11">
        <v>2</v>
      </c>
      <c r="F11" t="s">
        <v>149</v>
      </c>
      <c r="G11">
        <v>24.305</v>
      </c>
      <c r="H11" t="s">
        <v>161</v>
      </c>
    </row>
    <row r="12" spans="1:8" x14ac:dyDescent="0.3">
      <c r="A12" t="s">
        <v>96</v>
      </c>
      <c r="B12" t="s">
        <v>112</v>
      </c>
      <c r="C12" s="91">
        <v>3</v>
      </c>
      <c r="D12">
        <v>13</v>
      </c>
      <c r="E12">
        <v>3</v>
      </c>
      <c r="F12" t="s">
        <v>150</v>
      </c>
      <c r="G12">
        <v>26.981999999999999</v>
      </c>
      <c r="H12" t="s">
        <v>162</v>
      </c>
    </row>
    <row r="13" spans="1:8" x14ac:dyDescent="0.3">
      <c r="A13" t="s">
        <v>97</v>
      </c>
      <c r="B13" t="s">
        <v>113</v>
      </c>
      <c r="C13" s="91">
        <v>3</v>
      </c>
      <c r="D13">
        <v>14</v>
      </c>
      <c r="E13">
        <v>4</v>
      </c>
      <c r="F13" t="s">
        <v>151</v>
      </c>
      <c r="G13">
        <v>28.085000000000001</v>
      </c>
      <c r="H13" t="s">
        <v>163</v>
      </c>
    </row>
    <row r="14" spans="1:8" x14ac:dyDescent="0.3">
      <c r="A14" t="s">
        <v>98</v>
      </c>
      <c r="B14" t="s">
        <v>114</v>
      </c>
      <c r="C14" s="91">
        <v>3</v>
      </c>
      <c r="D14">
        <v>15</v>
      </c>
      <c r="E14">
        <v>5</v>
      </c>
      <c r="F14" t="s">
        <v>151</v>
      </c>
      <c r="G14">
        <v>30.974</v>
      </c>
      <c r="H14" t="s">
        <v>164</v>
      </c>
    </row>
    <row r="15" spans="1:8" x14ac:dyDescent="0.3">
      <c r="A15" t="s">
        <v>99</v>
      </c>
      <c r="B15" t="s">
        <v>148</v>
      </c>
      <c r="C15" s="91">
        <v>3</v>
      </c>
      <c r="D15">
        <v>16</v>
      </c>
      <c r="E15">
        <v>6</v>
      </c>
      <c r="F15" t="s">
        <v>151</v>
      </c>
      <c r="G15">
        <v>32.06</v>
      </c>
      <c r="H15" t="s">
        <v>165</v>
      </c>
    </row>
    <row r="16" spans="1:8" x14ac:dyDescent="0.3">
      <c r="A16" t="s">
        <v>100</v>
      </c>
      <c r="B16" t="s">
        <v>115</v>
      </c>
      <c r="C16" s="91">
        <v>3</v>
      </c>
      <c r="D16">
        <v>17</v>
      </c>
      <c r="E16">
        <v>7</v>
      </c>
      <c r="F16" t="s">
        <v>118</v>
      </c>
      <c r="G16">
        <v>35.450000000000003</v>
      </c>
      <c r="H16" t="s">
        <v>166</v>
      </c>
    </row>
    <row r="17" spans="1:8" x14ac:dyDescent="0.3">
      <c r="A17" t="s">
        <v>101</v>
      </c>
      <c r="B17" t="s">
        <v>116</v>
      </c>
      <c r="C17" s="91">
        <v>3</v>
      </c>
      <c r="D17">
        <v>18</v>
      </c>
      <c r="E17">
        <v>8</v>
      </c>
      <c r="F17" t="s">
        <v>119</v>
      </c>
      <c r="G17">
        <v>39.948</v>
      </c>
      <c r="H17" t="s">
        <v>167</v>
      </c>
    </row>
    <row r="19" spans="1:8" ht="16.2" customHeight="1" x14ac:dyDescent="0.3"/>
  </sheetData>
  <scenarios current="0" show="0">
    <scenario name="Период" locked="1" count="1" user="artem alekseevich" comment="Автор: artem alekseevich , 08.12.2019">
      <inputCells r="C1" val="2;3;4;"/>
    </scenario>
  </scenarios>
  <autoFilter ref="A1:H17" xr:uid="{D1608AAA-4EDB-4D73-B5C3-D79A229BF76C}">
    <sortState xmlns:xlrd2="http://schemas.microsoft.com/office/spreadsheetml/2017/richdata2" ref="A2:H17">
      <sortCondition ref="D1:D17"/>
    </sortState>
  </autoFilter>
  <dataConsolidate/>
  <conditionalFormatting sqref="D1">
    <cfRule type="cellIs" dxfId="3" priority="1" operator="lessThan">
      <formula>11</formula>
    </cfRule>
  </conditionalFormatting>
  <dataValidations count="3">
    <dataValidation type="textLength" allowBlank="1" showInputMessage="1" showErrorMessage="1" sqref="A2:A17" xr:uid="{394B3B2B-ABF7-4952-A058-46C0FF05F69A}">
      <formula1>2</formula1>
      <formula2>20</formula2>
    </dataValidation>
    <dataValidation type="whole" allowBlank="1" showInputMessage="1" showErrorMessage="1" sqref="E2:E17" xr:uid="{3506E647-F285-4025-9B51-317677968BF6}">
      <formula1>0</formula1>
      <formula2>18</formula2>
    </dataValidation>
    <dataValidation type="textLength" allowBlank="1" showInputMessage="1" showErrorMessage="1" sqref="H2:H17" xr:uid="{3A7A475B-6B16-4359-BF5C-9F9C1FAFA290}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4085-A90F-4F5C-9D82-69DA9647D720}">
  <sheetPr codeName="Лист5"/>
  <dimension ref="A1:J19"/>
  <sheetViews>
    <sheetView topLeftCell="C1" workbookViewId="0">
      <selection activeCell="N14" sqref="N14"/>
    </sheetView>
  </sheetViews>
  <sheetFormatPr defaultRowHeight="14.4" x14ac:dyDescent="0.3"/>
  <cols>
    <col min="2" max="2" width="19.88671875" bestFit="1" customWidth="1"/>
    <col min="6" max="6" width="10.88671875" bestFit="1" customWidth="1"/>
    <col min="7" max="7" width="13.21875" bestFit="1" customWidth="1"/>
    <col min="8" max="8" width="18.21875" bestFit="1" customWidth="1"/>
  </cols>
  <sheetData>
    <row r="1" spans="1:10" x14ac:dyDescent="0.3">
      <c r="A1" t="s">
        <v>120</v>
      </c>
      <c r="B1" t="s">
        <v>121</v>
      </c>
      <c r="C1" s="92" t="s">
        <v>122</v>
      </c>
      <c r="D1" s="92" t="s">
        <v>123</v>
      </c>
      <c r="E1" s="92" t="s">
        <v>124</v>
      </c>
      <c r="F1" s="92" t="s">
        <v>125</v>
      </c>
      <c r="G1" s="92" t="s">
        <v>126</v>
      </c>
      <c r="H1" s="92" t="s">
        <v>127</v>
      </c>
      <c r="I1" s="92" t="s">
        <v>128</v>
      </c>
      <c r="J1" s="92" t="s">
        <v>129</v>
      </c>
    </row>
    <row r="2" spans="1:10" x14ac:dyDescent="0.3">
      <c r="A2">
        <v>1</v>
      </c>
      <c r="B2" t="s">
        <v>130</v>
      </c>
      <c r="C2" s="1">
        <v>34</v>
      </c>
      <c r="D2" s="1">
        <v>21</v>
      </c>
      <c r="E2" s="1">
        <v>9</v>
      </c>
      <c r="F2" s="1">
        <v>4</v>
      </c>
      <c r="G2" s="1">
        <v>70</v>
      </c>
      <c r="H2" s="1">
        <v>34</v>
      </c>
      <c r="I2" s="1">
        <f>G2-H2</f>
        <v>36</v>
      </c>
      <c r="J2" s="1">
        <f>D2*3+E2*1</f>
        <v>72</v>
      </c>
    </row>
    <row r="3" spans="1:10" x14ac:dyDescent="0.3">
      <c r="A3">
        <v>2</v>
      </c>
      <c r="B3" t="s">
        <v>131</v>
      </c>
      <c r="C3" s="1">
        <v>34</v>
      </c>
      <c r="D3" s="1">
        <v>22</v>
      </c>
      <c r="E3" s="1">
        <v>6</v>
      </c>
      <c r="F3" s="1">
        <v>6</v>
      </c>
      <c r="G3" s="1">
        <v>64</v>
      </c>
      <c r="H3" s="1">
        <v>35</v>
      </c>
      <c r="I3" s="1">
        <f t="shared" ref="I3:I19" si="0">G3-H3</f>
        <v>29</v>
      </c>
      <c r="J3" s="1">
        <f t="shared" ref="J3:J19" si="1">D3*3+E3*1</f>
        <v>72</v>
      </c>
    </row>
    <row r="4" spans="1:10" x14ac:dyDescent="0.3">
      <c r="A4">
        <v>3</v>
      </c>
      <c r="B4" t="s">
        <v>132</v>
      </c>
      <c r="C4" s="1">
        <v>34</v>
      </c>
      <c r="D4" s="1">
        <v>21</v>
      </c>
      <c r="E4" s="1">
        <v>7</v>
      </c>
      <c r="F4" s="1">
        <v>6</v>
      </c>
      <c r="G4" s="1">
        <v>58</v>
      </c>
      <c r="H4" s="1">
        <v>27</v>
      </c>
      <c r="I4" s="1">
        <f t="shared" si="0"/>
        <v>31</v>
      </c>
      <c r="J4" s="1">
        <f t="shared" si="1"/>
        <v>70</v>
      </c>
    </row>
    <row r="5" spans="1:10" x14ac:dyDescent="0.3">
      <c r="A5">
        <v>4</v>
      </c>
      <c r="B5" t="s">
        <v>133</v>
      </c>
      <c r="C5" s="1">
        <v>34</v>
      </c>
      <c r="D5" s="1">
        <v>20</v>
      </c>
      <c r="E5" s="1">
        <v>7</v>
      </c>
      <c r="F5" s="1">
        <v>7</v>
      </c>
      <c r="G5" s="1">
        <v>60</v>
      </c>
      <c r="H5" s="1">
        <v>35</v>
      </c>
      <c r="I5" s="1">
        <f t="shared" si="0"/>
        <v>25</v>
      </c>
      <c r="J5" s="1">
        <f t="shared" si="1"/>
        <v>67</v>
      </c>
    </row>
    <row r="6" spans="1:10" x14ac:dyDescent="0.3">
      <c r="A6">
        <v>5</v>
      </c>
      <c r="B6" t="s">
        <v>134</v>
      </c>
      <c r="C6" s="1">
        <v>34</v>
      </c>
      <c r="D6" s="1">
        <v>20</v>
      </c>
      <c r="E6" s="1">
        <v>6</v>
      </c>
      <c r="F6" s="1">
        <v>8</v>
      </c>
      <c r="G6" s="1">
        <v>58</v>
      </c>
      <c r="H6" s="1">
        <v>35</v>
      </c>
      <c r="I6" s="1">
        <f t="shared" si="0"/>
        <v>23</v>
      </c>
      <c r="J6" s="1">
        <f t="shared" si="1"/>
        <v>66</v>
      </c>
    </row>
    <row r="7" spans="1:10" x14ac:dyDescent="0.3">
      <c r="A7">
        <v>6</v>
      </c>
      <c r="B7" t="s">
        <v>135</v>
      </c>
      <c r="C7" s="1">
        <v>34</v>
      </c>
      <c r="D7" s="1">
        <v>15</v>
      </c>
      <c r="E7" s="1">
        <v>10</v>
      </c>
      <c r="F7" s="1">
        <v>9</v>
      </c>
      <c r="G7" s="1">
        <v>46</v>
      </c>
      <c r="H7" s="1">
        <v>31</v>
      </c>
      <c r="I7" s="1">
        <f t="shared" si="0"/>
        <v>15</v>
      </c>
      <c r="J7" s="1">
        <f t="shared" si="1"/>
        <v>55</v>
      </c>
    </row>
    <row r="8" spans="1:10" x14ac:dyDescent="0.3">
      <c r="A8">
        <v>7</v>
      </c>
      <c r="B8" t="s">
        <v>136</v>
      </c>
      <c r="C8" s="1">
        <v>34</v>
      </c>
      <c r="D8" s="1">
        <v>12</v>
      </c>
      <c r="E8" s="1">
        <v>10</v>
      </c>
      <c r="F8" s="1">
        <v>12</v>
      </c>
      <c r="G8" s="1">
        <v>44</v>
      </c>
      <c r="H8" s="1">
        <v>35</v>
      </c>
      <c r="I8" s="1">
        <f t="shared" si="0"/>
        <v>9</v>
      </c>
      <c r="J8" s="1">
        <f t="shared" si="1"/>
        <v>46</v>
      </c>
    </row>
    <row r="9" spans="1:10" x14ac:dyDescent="0.3">
      <c r="A9">
        <v>8</v>
      </c>
      <c r="B9" t="s">
        <v>137</v>
      </c>
      <c r="C9" s="1">
        <v>34</v>
      </c>
      <c r="D9" s="1">
        <v>13</v>
      </c>
      <c r="E9" s="1">
        <v>6</v>
      </c>
      <c r="F9" s="1">
        <v>15</v>
      </c>
      <c r="G9" s="1">
        <v>39</v>
      </c>
      <c r="H9" s="1">
        <v>50</v>
      </c>
      <c r="I9" s="1">
        <f t="shared" si="0"/>
        <v>-11</v>
      </c>
      <c r="J9" s="1">
        <f t="shared" si="1"/>
        <v>45</v>
      </c>
    </row>
    <row r="10" spans="1:10" x14ac:dyDescent="0.3">
      <c r="A10">
        <v>9</v>
      </c>
      <c r="B10" t="s">
        <v>138</v>
      </c>
      <c r="C10" s="1">
        <v>34</v>
      </c>
      <c r="D10" s="1">
        <v>12</v>
      </c>
      <c r="E10" s="1">
        <v>9</v>
      </c>
      <c r="F10" s="1">
        <v>13</v>
      </c>
      <c r="G10" s="1">
        <v>31</v>
      </c>
      <c r="H10" s="1">
        <v>38</v>
      </c>
      <c r="I10" s="1">
        <f t="shared" si="0"/>
        <v>-7</v>
      </c>
      <c r="J10" s="1">
        <f t="shared" si="1"/>
        <v>45</v>
      </c>
    </row>
    <row r="11" spans="1:10" x14ac:dyDescent="0.3">
      <c r="A11">
        <v>10</v>
      </c>
      <c r="B11" t="s">
        <v>139</v>
      </c>
      <c r="C11" s="1">
        <v>34</v>
      </c>
      <c r="D11" s="1">
        <v>13</v>
      </c>
      <c r="E11" s="1">
        <v>4</v>
      </c>
      <c r="F11" s="1">
        <v>17</v>
      </c>
      <c r="G11" s="1">
        <v>32</v>
      </c>
      <c r="H11" s="1">
        <v>37</v>
      </c>
      <c r="I11" s="1">
        <f t="shared" si="0"/>
        <v>-5</v>
      </c>
      <c r="J11" s="1">
        <f t="shared" si="1"/>
        <v>43</v>
      </c>
    </row>
    <row r="12" spans="1:10" x14ac:dyDescent="0.3">
      <c r="A12">
        <v>11</v>
      </c>
      <c r="B12" t="s">
        <v>140</v>
      </c>
      <c r="C12" s="1">
        <v>34</v>
      </c>
      <c r="D12" s="1">
        <v>11</v>
      </c>
      <c r="E12" s="1">
        <v>8</v>
      </c>
      <c r="F12" s="1">
        <v>15</v>
      </c>
      <c r="G12" s="1">
        <v>58</v>
      </c>
      <c r="H12" s="1">
        <v>60</v>
      </c>
      <c r="I12" s="1">
        <f t="shared" si="0"/>
        <v>-2</v>
      </c>
      <c r="J12" s="1">
        <f t="shared" si="1"/>
        <v>41</v>
      </c>
    </row>
    <row r="13" spans="1:10" x14ac:dyDescent="0.3">
      <c r="A13">
        <v>12</v>
      </c>
      <c r="B13" t="s">
        <v>141</v>
      </c>
      <c r="C13" s="1">
        <v>34</v>
      </c>
      <c r="D13" s="1">
        <v>10</v>
      </c>
      <c r="E13" s="1">
        <v>11</v>
      </c>
      <c r="F13" s="1">
        <v>13</v>
      </c>
      <c r="G13" s="1">
        <v>42</v>
      </c>
      <c r="H13" s="1">
        <v>51</v>
      </c>
      <c r="I13" s="1">
        <f t="shared" si="0"/>
        <v>-9</v>
      </c>
      <c r="J13" s="1">
        <f t="shared" si="1"/>
        <v>41</v>
      </c>
    </row>
    <row r="14" spans="1:10" x14ac:dyDescent="0.3">
      <c r="A14">
        <v>13</v>
      </c>
      <c r="B14" t="s">
        <v>142</v>
      </c>
      <c r="C14" s="1">
        <v>34</v>
      </c>
      <c r="D14" s="1">
        <v>11</v>
      </c>
      <c r="E14" s="1">
        <v>6</v>
      </c>
      <c r="F14" s="1">
        <v>17</v>
      </c>
      <c r="G14" s="1">
        <v>38</v>
      </c>
      <c r="H14" s="1">
        <v>51</v>
      </c>
      <c r="I14" s="1">
        <f t="shared" si="0"/>
        <v>-13</v>
      </c>
      <c r="J14" s="1">
        <f t="shared" si="1"/>
        <v>39</v>
      </c>
    </row>
    <row r="15" spans="1:10" x14ac:dyDescent="0.3">
      <c r="A15">
        <v>14</v>
      </c>
      <c r="B15" t="s">
        <v>143</v>
      </c>
      <c r="C15" s="1">
        <v>34</v>
      </c>
      <c r="D15" s="1">
        <v>10</v>
      </c>
      <c r="E15" s="1">
        <v>6</v>
      </c>
      <c r="F15" s="1">
        <v>18</v>
      </c>
      <c r="G15" s="1">
        <v>43</v>
      </c>
      <c r="H15" s="1">
        <v>57</v>
      </c>
      <c r="I15" s="1">
        <f t="shared" si="0"/>
        <v>-14</v>
      </c>
      <c r="J15" s="1">
        <f t="shared" si="1"/>
        <v>36</v>
      </c>
    </row>
    <row r="16" spans="1:10" x14ac:dyDescent="0.3">
      <c r="A16">
        <v>15</v>
      </c>
      <c r="B16" t="s">
        <v>144</v>
      </c>
      <c r="C16" s="1">
        <v>34</v>
      </c>
      <c r="D16" s="1">
        <v>10</v>
      </c>
      <c r="E16" s="1">
        <v>6</v>
      </c>
      <c r="F16" s="1">
        <v>18</v>
      </c>
      <c r="G16" s="1">
        <v>38</v>
      </c>
      <c r="H16" s="1">
        <v>56</v>
      </c>
      <c r="I16" s="1">
        <f t="shared" si="0"/>
        <v>-18</v>
      </c>
      <c r="J16" s="1">
        <f t="shared" si="1"/>
        <v>36</v>
      </c>
    </row>
    <row r="17" spans="1:10" x14ac:dyDescent="0.3">
      <c r="A17">
        <v>16</v>
      </c>
      <c r="B17" t="s">
        <v>145</v>
      </c>
      <c r="C17" s="1">
        <v>34</v>
      </c>
      <c r="D17" s="1">
        <v>8</v>
      </c>
      <c r="E17" s="1">
        <v>9</v>
      </c>
      <c r="F17" s="1">
        <v>17</v>
      </c>
      <c r="G17" s="1">
        <v>38</v>
      </c>
      <c r="H17" s="1">
        <v>57</v>
      </c>
      <c r="I17" s="1">
        <f t="shared" si="0"/>
        <v>-19</v>
      </c>
      <c r="J17" s="1">
        <f t="shared" si="1"/>
        <v>33</v>
      </c>
    </row>
    <row r="18" spans="1:10" x14ac:dyDescent="0.3">
      <c r="A18">
        <v>17</v>
      </c>
      <c r="B18" t="s">
        <v>146</v>
      </c>
      <c r="C18" s="1">
        <v>34</v>
      </c>
      <c r="D18" s="1">
        <v>4</v>
      </c>
      <c r="E18" s="1">
        <v>12</v>
      </c>
      <c r="F18" s="1">
        <v>18</v>
      </c>
      <c r="G18" s="1">
        <v>25</v>
      </c>
      <c r="H18" s="1">
        <v>48</v>
      </c>
      <c r="I18" s="1">
        <f t="shared" si="0"/>
        <v>-23</v>
      </c>
      <c r="J18" s="1">
        <f t="shared" si="1"/>
        <v>24</v>
      </c>
    </row>
    <row r="19" spans="1:10" x14ac:dyDescent="0.3">
      <c r="A19">
        <v>18</v>
      </c>
      <c r="B19" t="s">
        <v>147</v>
      </c>
      <c r="C19" s="1">
        <v>34</v>
      </c>
      <c r="D19" s="1">
        <v>4</v>
      </c>
      <c r="E19" s="1">
        <v>6</v>
      </c>
      <c r="F19" s="1">
        <v>24</v>
      </c>
      <c r="G19" s="1">
        <v>18</v>
      </c>
      <c r="H19" s="1">
        <v>64</v>
      </c>
      <c r="I19" s="1">
        <f t="shared" si="0"/>
        <v>-46</v>
      </c>
      <c r="J19" s="1">
        <f t="shared" si="1"/>
        <v>18</v>
      </c>
    </row>
  </sheetData>
  <conditionalFormatting sqref="D1">
    <cfRule type="iconSet" priority="15">
      <iconSet iconSet="3Symbols2">
        <cfvo type="percent" val="0"/>
        <cfvo type="percent" val="33"/>
        <cfvo type="percent" val="67"/>
      </iconSet>
    </cfRule>
  </conditionalFormatting>
  <conditionalFormatting sqref="I2:I19">
    <cfRule type="expression" dxfId="2" priority="2">
      <formula>SMALL($I$2:$I$19,3)&gt;=I2</formula>
    </cfRule>
    <cfRule type="expression" dxfId="1" priority="3">
      <formula>LARGE($I$2:$I$19,3) &lt;= I2</formula>
    </cfRule>
    <cfRule type="cellIs" dxfId="0" priority="4" operator="equal">
      <formula>0</formula>
    </cfRule>
  </conditionalFormatting>
  <conditionalFormatting sqref="J2:J1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{B8398CFF-3F1E-4772-803C-4E7B9071101F}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8398CFF-3F1E-4772-803C-4E7B9071101F}">
            <x14:dataBar minLength="0" maxLength="100" border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J2:J19</xm:sqref>
        </x14:conditionalFormatting>
        <x14:conditionalFormatting xmlns:xm="http://schemas.microsoft.com/office/excel/2006/main">
          <x14:cfRule type="iconSet" priority="12" id="{F45E5BDE-210B-4E2D-9947-182CE7F16227}">
            <x14:iconSet iconSet="3Symbols2" custom="1">
              <x14:cfvo type="percent">
                <xm:f>0</xm:f>
              </x14:cfvo>
              <x14:cfvo type="percent">
                <xm:f>33</xm:f>
              </x14:cfvo>
              <x14:cfvo type="num">
                <xm:f>MAX($D$2:$D$19)</xm:f>
              </x14:cfvo>
              <x14:cfIcon iconSet="NoIcons" iconId="0"/>
              <x14:cfIcon iconSet="NoIcons" iconId="0"/>
              <x14:cfIcon iconSet="3Symbols2" iconId="2"/>
            </x14:iconSet>
          </x14:cfRule>
          <x14:cfRule type="iconSet" priority="13" id="{907D1FF5-562B-4E0E-9BC6-0AAF5292BFE5}">
            <x14:iconSet iconSet="3Symbols2" custom="1">
              <x14:cfvo type="percent">
                <xm:f>0</xm:f>
              </x14:cfvo>
              <x14:cfvo type="percent">
                <xm:f>33</xm:f>
              </x14:cfvo>
              <x14:cfvo type="percent">
                <xm:f>MAX($D$2:$D$19)</xm:f>
              </x14:cfvo>
              <x14:cfIcon iconSet="NoIcons" iconId="0"/>
              <x14:cfIcon iconSet="NoIcons" iconId="0"/>
              <x14:cfIcon iconSet="3Symbols2" iconId="2"/>
            </x14:iconSet>
          </x14:cfRule>
          <xm:sqref>D2:D19</xm:sqref>
        </x14:conditionalFormatting>
        <x14:conditionalFormatting xmlns:xm="http://schemas.microsoft.com/office/excel/2006/main">
          <x14:cfRule type="iconSet" priority="11" id="{BA0545A4-EE92-4260-8331-705C0C1E127D}">
            <x14:iconSet custom="1">
              <x14:cfvo type="percent">
                <xm:f>0</xm:f>
              </x14:cfvo>
              <x14:cfvo type="percent">
                <xm:f>33</xm:f>
              </x14:cfvo>
              <x14:cfvo type="num">
                <xm:f>MAX($E$2:$E$19)</xm:f>
              </x14:cfvo>
              <x14:cfIcon iconSet="NoIcons" iconId="0"/>
              <x14:cfIcon iconSet="NoIcons" iconId="0"/>
              <x14:cfIcon iconSet="3Symbols2" iconId="1"/>
            </x14:iconSet>
          </x14:cfRule>
          <xm:sqref>E2:E19</xm:sqref>
        </x14:conditionalFormatting>
        <x14:conditionalFormatting xmlns:xm="http://schemas.microsoft.com/office/excel/2006/main">
          <x14:cfRule type="iconSet" priority="10" id="{7EDCF80A-83A4-4A00-81C7-714B47D05F76}">
            <x14:iconSet iconSet="3Symbols2" custom="1">
              <x14:cfvo type="percent">
                <xm:f>0</xm:f>
              </x14:cfvo>
              <x14:cfvo type="percent">
                <xm:f>33</xm:f>
              </x14:cfvo>
              <x14:cfvo type="num">
                <xm:f>MAX($F$2:$F$19)</xm:f>
              </x14:cfvo>
              <x14:cfIcon iconSet="NoIcons" iconId="0"/>
              <x14:cfIcon iconSet="NoIcons" iconId="0"/>
              <x14:cfIcon iconSet="3Symbols2" iconId="0"/>
            </x14:iconSet>
          </x14:cfRule>
          <xm:sqref>F2:F19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70C2AF-657D-4EDC-94E7-1A05CD653C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Вариант B7 ПрайсЛист </vt:lpstr>
      <vt:lpstr>D1</vt:lpstr>
      <vt:lpstr>Лист3</vt:lpstr>
      <vt:lpstr>'Вариант B7 ПрайсЛист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alekseevich</dc:creator>
  <cp:lastModifiedBy>artem alekseevich</cp:lastModifiedBy>
  <dcterms:created xsi:type="dcterms:W3CDTF">2015-06-05T18:19:34Z</dcterms:created>
  <dcterms:modified xsi:type="dcterms:W3CDTF">2019-12-09T11:19:39Z</dcterms:modified>
</cp:coreProperties>
</file>