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8505" activeTab="1"/>
  </bookViews>
  <sheets>
    <sheet name="Index 100 docs" sheetId="1" r:id="rId1"/>
    <sheet name="Querying tim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7" i="2" l="1"/>
  <c r="G17" i="2" s="1"/>
  <c r="F13" i="2"/>
  <c r="G13" i="2" s="1"/>
  <c r="G5" i="2"/>
  <c r="F9" i="2"/>
  <c r="G9" i="2" s="1"/>
  <c r="F5" i="2"/>
  <c r="E17" i="2"/>
  <c r="E13" i="2"/>
  <c r="E9" i="2"/>
  <c r="E5" i="2"/>
  <c r="D23" i="1" l="1"/>
  <c r="D24" i="1" s="1"/>
  <c r="D22" i="1"/>
  <c r="C24" i="1"/>
  <c r="C23" i="1"/>
  <c r="C22" i="1"/>
  <c r="B24" i="1"/>
  <c r="B23" i="1"/>
  <c r="B22" i="1"/>
  <c r="F10" i="1"/>
  <c r="G10" i="1" s="1"/>
  <c r="B11" i="1"/>
  <c r="B12" i="1"/>
  <c r="C6" i="1"/>
  <c r="C7" i="1"/>
  <c r="D19" i="1"/>
  <c r="E19" i="1"/>
  <c r="B9" i="1"/>
  <c r="E16" i="1"/>
  <c r="B8" i="1"/>
  <c r="D16" i="1"/>
  <c r="B7" i="1"/>
  <c r="C16" i="1"/>
  <c r="B16" i="1"/>
  <c r="F9" i="1" l="1"/>
  <c r="G9" i="1" s="1"/>
  <c r="F8" i="1"/>
  <c r="G8" i="1" s="1"/>
  <c r="F7" i="1"/>
  <c r="G7" i="1" s="1"/>
  <c r="F6" i="1"/>
  <c r="G6" i="1" s="1"/>
  <c r="E9" i="1"/>
  <c r="E8" i="1"/>
  <c r="E7" i="1"/>
  <c r="E6" i="1"/>
</calcChain>
</file>

<file path=xl/comments1.xml><?xml version="1.0" encoding="utf-8"?>
<comments xmlns="http://schemas.openxmlformats.org/spreadsheetml/2006/main">
  <authors>
    <author>Artie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Artie:</t>
        </r>
        <r>
          <rPr>
            <sz val="9"/>
            <color indexed="81"/>
            <rFont val="Tahoma"/>
            <charset val="1"/>
          </rPr>
          <t xml:space="preserve">
25780 + 120</t>
        </r>
      </text>
    </comment>
  </commentList>
</comments>
</file>

<file path=xl/sharedStrings.xml><?xml version="1.0" encoding="utf-8"?>
<sst xmlns="http://schemas.openxmlformats.org/spreadsheetml/2006/main" count="21" uniqueCount="15">
  <si>
    <t>Time in secs</t>
  </si>
  <si>
    <t>N</t>
  </si>
  <si>
    <t>N+S</t>
  </si>
  <si>
    <t>N+S+NN</t>
  </si>
  <si>
    <t>N+S+FN</t>
  </si>
  <si>
    <t>Number of documents</t>
  </si>
  <si>
    <t>Number of equations</t>
  </si>
  <si>
    <t>Avg time per eq</t>
  </si>
  <si>
    <t>Average size per equation</t>
  </si>
  <si>
    <t>Size of index in kb</t>
  </si>
  <si>
    <t>bytes</t>
  </si>
  <si>
    <t>sec</t>
  </si>
  <si>
    <t>min</t>
  </si>
  <si>
    <t>h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</si>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</sst>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6D6D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"/>
  <sheetViews>
    <sheetView workbookViewId="0">
      <selection activeCell="F10" sqref="F10"/>
    </sheetView>
  </sheetViews>
  <sheetFormatPr defaultRowHeight="15" x14ac:dyDescent="0.25"/>
  <cols>
    <col min="1" max="1" width="16.5703125" customWidth="1"/>
    <col min="2" max="2" width="11.7109375" bestFit="1" customWidth="1"/>
    <col min="3" max="3" width="18" bestFit="1" customWidth="1"/>
    <col min="4" max="4" width="8.28515625" bestFit="1" customWidth="1"/>
    <col min="5" max="5" width="21.140625" bestFit="1" customWidth="1"/>
    <col min="6" max="6" width="18" customWidth="1"/>
    <col min="7" max="7" width="10.42578125" customWidth="1"/>
    <col min="8" max="8" width="20.140625" bestFit="1" customWidth="1"/>
    <col min="11" max="11" width="8.140625" bestFit="1" customWidth="1"/>
    <col min="13" max="13" width="8.140625" bestFit="1" customWidth="1"/>
  </cols>
  <sheetData>
    <row r="1" spans="1:14" x14ac:dyDescent="0.25">
      <c r="E1" t="s">
        <v>5</v>
      </c>
      <c r="H1" t="s">
        <v>6</v>
      </c>
    </row>
    <row r="2" spans="1:14" x14ac:dyDescent="0.25">
      <c r="E2">
        <v>100</v>
      </c>
      <c r="H2">
        <v>11256</v>
      </c>
    </row>
    <row r="5" spans="1:14" x14ac:dyDescent="0.25">
      <c r="B5" t="s">
        <v>0</v>
      </c>
      <c r="C5" t="s">
        <v>9</v>
      </c>
      <c r="E5" t="s">
        <v>7</v>
      </c>
      <c r="F5" t="s">
        <v>8</v>
      </c>
      <c r="G5" t="s">
        <v>10</v>
      </c>
      <c r="K5" s="1"/>
      <c r="M5" s="1"/>
      <c r="N5" s="1"/>
    </row>
    <row r="6" spans="1:14" x14ac:dyDescent="0.25">
      <c r="A6" t="s">
        <v>1</v>
      </c>
      <c r="B6">
        <v>59</v>
      </c>
      <c r="C6" s="2">
        <f>13.6*1024</f>
        <v>13926.4</v>
      </c>
      <c r="E6">
        <f t="shared" ref="E6:F9" si="0">B6/$H$2</f>
        <v>5.241648898365316E-3</v>
      </c>
      <c r="F6">
        <f t="shared" si="0"/>
        <v>1.2372423596304194</v>
      </c>
      <c r="G6">
        <f>F6*1024</f>
        <v>1266.9361762615495</v>
      </c>
      <c r="K6" s="1"/>
      <c r="M6" s="1"/>
    </row>
    <row r="7" spans="1:14" x14ac:dyDescent="0.25">
      <c r="A7" t="s">
        <v>2</v>
      </c>
      <c r="B7">
        <f>14*60+44</f>
        <v>884</v>
      </c>
      <c r="C7" s="2">
        <f>14.1*1024</f>
        <v>14438.4</v>
      </c>
      <c r="E7">
        <f t="shared" si="0"/>
        <v>7.8535891968727789E-2</v>
      </c>
      <c r="F7">
        <f t="shared" si="0"/>
        <v>1.28272921108742</v>
      </c>
      <c r="G7">
        <f>F7*1024</f>
        <v>1313.5147121535181</v>
      </c>
      <c r="K7" s="1"/>
      <c r="M7" s="1"/>
    </row>
    <row r="8" spans="1:14" x14ac:dyDescent="0.25">
      <c r="A8" t="s">
        <v>3</v>
      </c>
      <c r="B8">
        <f>21*60+13</f>
        <v>1273</v>
      </c>
      <c r="C8">
        <v>25780</v>
      </c>
      <c r="E8">
        <f t="shared" si="0"/>
        <v>0.1130952380952381</v>
      </c>
      <c r="F8">
        <f t="shared" si="0"/>
        <v>2.2903340440653874</v>
      </c>
      <c r="G8">
        <f>F8*1024</f>
        <v>2345.3020611229567</v>
      </c>
    </row>
    <row r="9" spans="1:14" x14ac:dyDescent="0.25">
      <c r="A9" t="s">
        <v>4</v>
      </c>
      <c r="B9">
        <f>22*60+57</f>
        <v>1377</v>
      </c>
      <c r="C9">
        <v>25548</v>
      </c>
      <c r="E9">
        <f t="shared" si="0"/>
        <v>0.12233475479744137</v>
      </c>
      <c r="F9">
        <f t="shared" si="0"/>
        <v>2.2697228144989339</v>
      </c>
      <c r="G9">
        <f>F9*1024</f>
        <v>2324.1961620469083</v>
      </c>
    </row>
    <row r="10" spans="1:14" x14ac:dyDescent="0.25">
      <c r="F10">
        <f>F9/F7</f>
        <v>1.7694481382978724</v>
      </c>
      <c r="G10">
        <f>F10*1024</f>
        <v>1811.9148936170213</v>
      </c>
    </row>
    <row r="11" spans="1:14" x14ac:dyDescent="0.25">
      <c r="B11">
        <f>B8/B7</f>
        <v>1.4400452488687783</v>
      </c>
    </row>
    <row r="12" spans="1:14" x14ac:dyDescent="0.25">
      <c r="B12">
        <f>B9/B7</f>
        <v>1.5576923076923077</v>
      </c>
    </row>
    <row r="13" spans="1:14" x14ac:dyDescent="0.25">
      <c r="B13" t="s">
        <v>1</v>
      </c>
      <c r="C13" t="s">
        <v>2</v>
      </c>
      <c r="D13" t="s">
        <v>3</v>
      </c>
      <c r="E13" t="s">
        <v>4</v>
      </c>
      <c r="K13" s="1"/>
    </row>
    <row r="14" spans="1:14" x14ac:dyDescent="0.25">
      <c r="B14" s="1">
        <v>0.43303240740740739</v>
      </c>
      <c r="C14" s="1">
        <v>0.44489583333333332</v>
      </c>
      <c r="D14" s="1">
        <v>0.4637384259259259</v>
      </c>
      <c r="E14" s="1">
        <v>0.48306712962962961</v>
      </c>
      <c r="K14" s="1"/>
    </row>
    <row r="15" spans="1:14" x14ac:dyDescent="0.25">
      <c r="B15" s="1">
        <v>0.43234953703703699</v>
      </c>
      <c r="C15" s="1">
        <v>0.43466435185185182</v>
      </c>
      <c r="D15" s="1">
        <v>0.44900462962962967</v>
      </c>
      <c r="E15" s="1">
        <v>0.46712962962962962</v>
      </c>
      <c r="K15" s="1"/>
    </row>
    <row r="16" spans="1:14" x14ac:dyDescent="0.25">
      <c r="B16" s="1">
        <f>B14-B15</f>
        <v>6.828703703704031E-4</v>
      </c>
      <c r="C16" s="1">
        <f>C14-C15</f>
        <v>1.0231481481481508E-2</v>
      </c>
      <c r="D16" s="1">
        <f>D14-D15</f>
        <v>1.4733796296296231E-2</v>
      </c>
      <c r="E16" s="1">
        <f>E14-E15</f>
        <v>1.5937499999999993E-2</v>
      </c>
    </row>
    <row r="17" spans="1:5" x14ac:dyDescent="0.25">
      <c r="B17" s="1"/>
      <c r="D17" s="1">
        <v>0.55252314814814818</v>
      </c>
      <c r="E17" s="1">
        <v>0.50250000000000006</v>
      </c>
    </row>
    <row r="18" spans="1:5" x14ac:dyDescent="0.25">
      <c r="D18" s="1">
        <v>0.53766203703703697</v>
      </c>
      <c r="E18" s="1">
        <v>0.48659722222222218</v>
      </c>
    </row>
    <row r="19" spans="1:5" x14ac:dyDescent="0.25">
      <c r="D19" s="1">
        <f>D17-D18</f>
        <v>1.4861111111111214E-2</v>
      </c>
      <c r="E19" s="1">
        <f>E17-E18</f>
        <v>1.5902777777777877E-2</v>
      </c>
    </row>
    <row r="22" spans="1:5" x14ac:dyDescent="0.25">
      <c r="A22" t="s">
        <v>11</v>
      </c>
      <c r="B22">
        <f>B9*120</f>
        <v>165240</v>
      </c>
      <c r="C22">
        <f>B8*120</f>
        <v>152760</v>
      </c>
      <c r="D22">
        <f>B7*120</f>
        <v>106080</v>
      </c>
    </row>
    <row r="23" spans="1:5" x14ac:dyDescent="0.25">
      <c r="A23" t="s">
        <v>12</v>
      </c>
      <c r="B23">
        <f t="shared" ref="B23:D24" si="1">B22/60</f>
        <v>2754</v>
      </c>
      <c r="C23">
        <f t="shared" si="1"/>
        <v>2546</v>
      </c>
      <c r="D23">
        <f t="shared" si="1"/>
        <v>1768</v>
      </c>
    </row>
    <row r="24" spans="1:5" x14ac:dyDescent="0.25">
      <c r="A24" t="s">
        <v>13</v>
      </c>
      <c r="B24">
        <f t="shared" si="1"/>
        <v>45.9</v>
      </c>
      <c r="C24">
        <f t="shared" si="1"/>
        <v>42.43333333333333</v>
      </c>
      <c r="D24">
        <f t="shared" si="1"/>
        <v>29.466666666666665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17"/>
  <sheetViews>
    <sheetView tabSelected="1" topLeftCell="C1" workbookViewId="0">
      <selection activeCell="G5" sqref="G5"/>
    </sheetView>
  </sheetViews>
  <sheetFormatPr defaultRowHeight="15" x14ac:dyDescent="0.25"/>
  <cols>
    <col min="4" max="4" width="7.140625" bestFit="1" customWidth="1"/>
    <col min="5" max="5" width="6" bestFit="1" customWidth="1"/>
    <col min="6" max="6" width="8.28515625" bestFit="1" customWidth="1"/>
    <col min="7" max="11" width="7.140625" bestFit="1" customWidth="1"/>
    <col min="12" max="12" width="8.140625" bestFit="1" customWidth="1"/>
    <col min="13" max="13" width="8" bestFit="1" customWidth="1"/>
  </cols>
  <sheetData>
    <row r="1" spans="4:7" x14ac:dyDescent="0.25">
      <c r="D1" t="s">
        <v>14</v>
      </c>
      <c r="E1" t="s">
        <v>1</v>
      </c>
      <c r="F1" t="s">
        <v>3</v>
      </c>
    </row>
    <row r="2" spans="4:7" x14ac:dyDescent="0.25">
      <c r="D2">
        <v>70</v>
      </c>
      <c r="E2">
        <v>0.16400000000000001</v>
      </c>
      <c r="F2">
        <v>0.38800000000000001</v>
      </c>
    </row>
    <row r="3" spans="4:7" x14ac:dyDescent="0.25">
      <c r="D3">
        <v>70</v>
      </c>
      <c r="E3">
        <v>0.23300000000000001</v>
      </c>
      <c r="F3">
        <v>0.30499999999999999</v>
      </c>
    </row>
    <row r="4" spans="4:7" x14ac:dyDescent="0.25">
      <c r="D4">
        <v>70</v>
      </c>
      <c r="E4">
        <v>0.13700000000000001</v>
      </c>
      <c r="F4">
        <v>0.28799999999999998</v>
      </c>
    </row>
    <row r="5" spans="4:7" x14ac:dyDescent="0.25">
      <c r="E5">
        <f>AVERAGE(E2:E4)</f>
        <v>0.17800000000000002</v>
      </c>
      <c r="F5">
        <f>AVERAGE(F2:F4)</f>
        <v>0.32700000000000001</v>
      </c>
      <c r="G5">
        <f>F5/E5</f>
        <v>1.8370786516853932</v>
      </c>
    </row>
    <row r="6" spans="4:7" x14ac:dyDescent="0.25">
      <c r="D6">
        <v>198</v>
      </c>
      <c r="E6">
        <v>0.16600000000000001</v>
      </c>
      <c r="F6">
        <v>0.72799999999999998</v>
      </c>
    </row>
    <row r="7" spans="4:7" x14ac:dyDescent="0.25">
      <c r="D7">
        <v>198</v>
      </c>
      <c r="E7">
        <v>0.15</v>
      </c>
      <c r="F7">
        <v>0.89500000000000002</v>
      </c>
    </row>
    <row r="8" spans="4:7" x14ac:dyDescent="0.25">
      <c r="D8">
        <v>198</v>
      </c>
      <c r="E8">
        <v>0.221</v>
      </c>
      <c r="F8">
        <v>0.80900000000000005</v>
      </c>
    </row>
    <row r="9" spans="4:7" x14ac:dyDescent="0.25">
      <c r="E9">
        <f>AVERAGE(E6:E8)</f>
        <v>0.17900000000000002</v>
      </c>
      <c r="F9">
        <f>AVERAGE(F6:F8)</f>
        <v>0.81066666666666665</v>
      </c>
      <c r="G9">
        <f>F9/E9</f>
        <v>4.5288640595903162</v>
      </c>
    </row>
    <row r="10" spans="4:7" x14ac:dyDescent="0.25">
      <c r="D10">
        <v>452</v>
      </c>
      <c r="E10">
        <v>0.307</v>
      </c>
      <c r="F10">
        <v>2.4969999999999999</v>
      </c>
    </row>
    <row r="11" spans="4:7" x14ac:dyDescent="0.25">
      <c r="D11">
        <v>452</v>
      </c>
      <c r="E11">
        <v>0.33500000000000002</v>
      </c>
      <c r="F11">
        <v>1.2849999999999999</v>
      </c>
    </row>
    <row r="12" spans="4:7" x14ac:dyDescent="0.25">
      <c r="D12">
        <v>452</v>
      </c>
      <c r="E12">
        <v>0.32800000000000001</v>
      </c>
      <c r="F12">
        <v>1.2949999999999999</v>
      </c>
    </row>
    <row r="13" spans="4:7" x14ac:dyDescent="0.25">
      <c r="E13">
        <f>AVERAGE(E10:E12)</f>
        <v>0.32333333333333331</v>
      </c>
      <c r="F13">
        <f>AVERAGE(F10:F12)</f>
        <v>1.6923333333333332</v>
      </c>
      <c r="G13">
        <f>F13/E13</f>
        <v>5.2340206185567011</v>
      </c>
    </row>
    <row r="14" spans="4:7" x14ac:dyDescent="0.25">
      <c r="D14">
        <v>771</v>
      </c>
      <c r="E14">
        <v>0.372</v>
      </c>
      <c r="F14">
        <v>2.2589999999999999</v>
      </c>
    </row>
    <row r="15" spans="4:7" x14ac:dyDescent="0.25">
      <c r="D15">
        <v>771</v>
      </c>
      <c r="E15">
        <v>0.40400000000000003</v>
      </c>
      <c r="F15">
        <v>1.921</v>
      </c>
    </row>
    <row r="16" spans="4:7" x14ac:dyDescent="0.25">
      <c r="D16">
        <v>771</v>
      </c>
      <c r="E16">
        <v>0.40400000000000003</v>
      </c>
      <c r="F16">
        <v>2.0190000000000001</v>
      </c>
    </row>
    <row r="17" spans="5:7" x14ac:dyDescent="0.25">
      <c r="E17">
        <f>AVERAGE(E14:E16)</f>
        <v>0.39333333333333337</v>
      </c>
      <c r="F17">
        <f>AVERAGE(F14:F16)</f>
        <v>2.0663333333333331</v>
      </c>
      <c r="G17">
        <f>F17/E17</f>
        <v>5.2533898305084739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 100 docs</vt:lpstr>
      <vt:lpstr>Querying time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Artie</dc:creator>
  <cp:lastModifiedBy>Artie</cp:lastModifiedBy>
  <dcterms:created xsi:type="dcterms:W3CDTF">2014-02-11T12:43:59Z</dcterms:created>
  <dcterms:modified xsi:type="dcterms:W3CDTF">2014-03-10T18:06:51Z</dcterms:modified>
</cp:coreProperties>
</file>