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35" yWindow="3120" windowWidth="7125" windowHeight="1875"/>
  </bookViews>
  <sheets>
    <sheet name="Raw data" sheetId="1" r:id="rId1"/>
    <sheet name="Summarized data" sheetId="2" r:id="rId2"/>
  </sheets>
  <calcPr calcId="145621"/>
</workbook>
</file>

<file path=xl/calcChain.xml><?xml version="1.0" encoding="utf-8"?>
<calcChain xmlns="http://schemas.openxmlformats.org/spreadsheetml/2006/main">
  <c r="AV31" i="1" l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AT17" i="1"/>
  <c r="AR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Y17" i="1" s="1"/>
  <c r="AC17" i="1"/>
  <c r="AB17" i="1"/>
  <c r="AA17" i="1"/>
  <c r="Z17" i="1"/>
  <c r="Y17" i="1"/>
  <c r="X17" i="1"/>
  <c r="W17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B35" i="1" s="1"/>
  <c r="AA44" i="1"/>
  <c r="AA35" i="1" s="1"/>
  <c r="Z44" i="1"/>
  <c r="Y44" i="1"/>
  <c r="Y35" i="1" s="1"/>
  <c r="X44" i="1"/>
  <c r="X35" i="1" s="1"/>
  <c r="W44" i="1"/>
  <c r="Z35" i="1"/>
  <c r="W35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AT16" i="1"/>
  <c r="AR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AM15" i="1"/>
  <c r="AL15" i="1"/>
  <c r="AK15" i="1"/>
  <c r="AF15" i="1"/>
  <c r="AE15" i="1"/>
  <c r="AC15" i="1"/>
  <c r="AD15" i="1"/>
  <c r="AT15" i="1"/>
  <c r="AR15" i="1"/>
  <c r="AP15" i="1"/>
  <c r="W15" i="1"/>
  <c r="X15" i="1"/>
  <c r="Y15" i="1"/>
  <c r="Z15" i="1"/>
  <c r="AA15" i="1"/>
  <c r="AB15" i="1"/>
  <c r="AO15" i="1"/>
  <c r="AN15" i="1"/>
  <c r="AJ15" i="1"/>
  <c r="AI15" i="1"/>
  <c r="AH15" i="1"/>
  <c r="AG15" i="1"/>
  <c r="W28" i="1"/>
  <c r="X28" i="1"/>
  <c r="Y28" i="1"/>
  <c r="Z28" i="1"/>
  <c r="AA28" i="1"/>
  <c r="AB28" i="1"/>
  <c r="AC28" i="1"/>
  <c r="AX28" i="1" s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AY45" i="1" l="1"/>
  <c r="AX17" i="1"/>
  <c r="AX31" i="1"/>
  <c r="AY31" i="1"/>
  <c r="AW31" i="1"/>
  <c r="AW17" i="1"/>
  <c r="AW45" i="1"/>
  <c r="AX45" i="1"/>
  <c r="AY15" i="1"/>
  <c r="AX15" i="1"/>
  <c r="AY30" i="1"/>
  <c r="AW15" i="1"/>
  <c r="AY43" i="1"/>
  <c r="AY29" i="1"/>
  <c r="AY44" i="1"/>
  <c r="AX44" i="1"/>
  <c r="AW44" i="1"/>
  <c r="AX43" i="1"/>
  <c r="AW43" i="1"/>
  <c r="AW30" i="1"/>
  <c r="AX30" i="1"/>
  <c r="AX29" i="1"/>
  <c r="AW29" i="1"/>
  <c r="AY16" i="1"/>
  <c r="AX16" i="1"/>
  <c r="AW16" i="1"/>
  <c r="AY28" i="1"/>
  <c r="AY42" i="1"/>
  <c r="AW42" i="1"/>
  <c r="AX42" i="1"/>
  <c r="AY14" i="1"/>
  <c r="AW14" i="1"/>
  <c r="AX14" i="1"/>
  <c r="Y41" i="1"/>
  <c r="AB41" i="1"/>
  <c r="AS41" i="1"/>
  <c r="AR41" i="1"/>
  <c r="AV41" i="1"/>
  <c r="AU41" i="1"/>
  <c r="AT41" i="1"/>
  <c r="AQ41" i="1"/>
  <c r="AP41" i="1"/>
  <c r="AO41" i="1"/>
  <c r="AN41" i="1"/>
  <c r="AM41" i="1"/>
  <c r="X41" i="1"/>
  <c r="AA41" i="1"/>
  <c r="AL41" i="1"/>
  <c r="AK41" i="1"/>
  <c r="AJ41" i="1"/>
  <c r="AI41" i="1"/>
  <c r="AH41" i="1"/>
  <c r="W41" i="1"/>
  <c r="Z41" i="1"/>
  <c r="AG41" i="1"/>
  <c r="AF41" i="1"/>
  <c r="AE41" i="1"/>
  <c r="AD41" i="1"/>
  <c r="AC41" i="1"/>
  <c r="Y27" i="1"/>
  <c r="AB27" i="1"/>
  <c r="AU27" i="1"/>
  <c r="AT27" i="1"/>
  <c r="AS27" i="1"/>
  <c r="AQ27" i="1"/>
  <c r="AP27" i="1"/>
  <c r="AO27" i="1"/>
  <c r="AN27" i="1"/>
  <c r="AM27" i="1"/>
  <c r="X27" i="1"/>
  <c r="AA27" i="1"/>
  <c r="AL27" i="1"/>
  <c r="AK27" i="1"/>
  <c r="AJ27" i="1"/>
  <c r="AI27" i="1"/>
  <c r="AH27" i="1"/>
  <c r="W27" i="1"/>
  <c r="Z27" i="1"/>
  <c r="AG27" i="1"/>
  <c r="AF27" i="1"/>
  <c r="AE27" i="1"/>
  <c r="AD27" i="1"/>
  <c r="AC27" i="1"/>
  <c r="AV27" i="1"/>
  <c r="AR27" i="1"/>
  <c r="Y13" i="1"/>
  <c r="AB13" i="1"/>
  <c r="AV13" i="1"/>
  <c r="AU13" i="1"/>
  <c r="AT13" i="1"/>
  <c r="AS13" i="1"/>
  <c r="AR13" i="1"/>
  <c r="AQ13" i="1"/>
  <c r="AP13" i="1"/>
  <c r="AO13" i="1"/>
  <c r="AN13" i="1"/>
  <c r="AM13" i="1"/>
  <c r="X13" i="1"/>
  <c r="AA13" i="1"/>
  <c r="AL13" i="1"/>
  <c r="AK13" i="1"/>
  <c r="AJ13" i="1"/>
  <c r="AI13" i="1"/>
  <c r="AH13" i="1"/>
  <c r="W13" i="1"/>
  <c r="Z13" i="1"/>
  <c r="AG13" i="1"/>
  <c r="AF13" i="1"/>
  <c r="AE13" i="1"/>
  <c r="AD13" i="1"/>
  <c r="AC13" i="1"/>
  <c r="AY41" i="1" l="1"/>
  <c r="AX41" i="1"/>
  <c r="AX27" i="1"/>
  <c r="AY27" i="1"/>
  <c r="AY13" i="1"/>
  <c r="AW13" i="1"/>
  <c r="AX13" i="1"/>
  <c r="AW27" i="1"/>
  <c r="AW41" i="1"/>
  <c r="AB40" i="1"/>
  <c r="AA40" i="1"/>
  <c r="Z40" i="1"/>
  <c r="AB39" i="1"/>
  <c r="AA39" i="1"/>
  <c r="Z39" i="1"/>
  <c r="AB38" i="1"/>
  <c r="AA38" i="1"/>
  <c r="Z38" i="1"/>
  <c r="AB37" i="1"/>
  <c r="AA37" i="1"/>
  <c r="Z37" i="1"/>
  <c r="AB36" i="1"/>
  <c r="AA36" i="1"/>
  <c r="Z36" i="1"/>
  <c r="AB26" i="1"/>
  <c r="AA26" i="1"/>
  <c r="Z26" i="1"/>
  <c r="AB25" i="1"/>
  <c r="AA25" i="1"/>
  <c r="Z25" i="1"/>
  <c r="AB24" i="1"/>
  <c r="AA24" i="1"/>
  <c r="Z24" i="1"/>
  <c r="AB23" i="1"/>
  <c r="AA23" i="1"/>
  <c r="Z23" i="1"/>
  <c r="Z21" i="1" s="1"/>
  <c r="AB22" i="1"/>
  <c r="AA22" i="1"/>
  <c r="Z22" i="1"/>
  <c r="AB12" i="1"/>
  <c r="AB11" i="1"/>
  <c r="AB10" i="1"/>
  <c r="AB9" i="1"/>
  <c r="AA12" i="1"/>
  <c r="AA11" i="1"/>
  <c r="AA10" i="1"/>
  <c r="AA9" i="1"/>
  <c r="AA8" i="1"/>
  <c r="AB8" i="1"/>
  <c r="Z12" i="1"/>
  <c r="Z11" i="1"/>
  <c r="Z10" i="1"/>
  <c r="Z9" i="1"/>
  <c r="Z8" i="1"/>
  <c r="Y40" i="1"/>
  <c r="Y39" i="1"/>
  <c r="Y38" i="1"/>
  <c r="Y37" i="1"/>
  <c r="Y36" i="1"/>
  <c r="Y26" i="1"/>
  <c r="Y25" i="1"/>
  <c r="Y24" i="1"/>
  <c r="Y23" i="1"/>
  <c r="Y22" i="1"/>
  <c r="Y21" i="1" s="1"/>
  <c r="Y12" i="1"/>
  <c r="Y11" i="1"/>
  <c r="Y10" i="1"/>
  <c r="Y9" i="1"/>
  <c r="Y8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X40" i="1"/>
  <c r="W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X39" i="1"/>
  <c r="W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X38" i="1"/>
  <c r="W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X37" i="1"/>
  <c r="W37" i="1"/>
  <c r="AV36" i="1"/>
  <c r="AU36" i="1"/>
  <c r="AT36" i="1"/>
  <c r="AT35" i="1" s="1"/>
  <c r="AS36" i="1"/>
  <c r="AR36" i="1"/>
  <c r="AQ36" i="1"/>
  <c r="AP36" i="1"/>
  <c r="AP35" i="1" s="1"/>
  <c r="AO36" i="1"/>
  <c r="AN36" i="1"/>
  <c r="AM36" i="1"/>
  <c r="AL36" i="1"/>
  <c r="AL35" i="1" s="1"/>
  <c r="AK36" i="1"/>
  <c r="AJ36" i="1"/>
  <c r="AI36" i="1"/>
  <c r="AH36" i="1"/>
  <c r="AH35" i="1" s="1"/>
  <c r="AG36" i="1"/>
  <c r="AF36" i="1"/>
  <c r="AE36" i="1"/>
  <c r="AD36" i="1"/>
  <c r="AC36" i="1"/>
  <c r="X36" i="1"/>
  <c r="W36" i="1"/>
  <c r="AA21" i="1" l="1"/>
  <c r="AF35" i="1"/>
  <c r="AJ35" i="1"/>
  <c r="AN35" i="1"/>
  <c r="AR35" i="1"/>
  <c r="AV35" i="1"/>
  <c r="AB21" i="1"/>
  <c r="AG35" i="1"/>
  <c r="AK35" i="1"/>
  <c r="AO35" i="1"/>
  <c r="AS35" i="1"/>
  <c r="Z7" i="1"/>
  <c r="Y7" i="1"/>
  <c r="AD35" i="1"/>
  <c r="AE35" i="1"/>
  <c r="AI35" i="1"/>
  <c r="AM35" i="1"/>
  <c r="AQ35" i="1"/>
  <c r="AU35" i="1"/>
  <c r="AC35" i="1"/>
  <c r="AA7" i="1"/>
  <c r="AB7" i="1"/>
  <c r="AY38" i="1"/>
  <c r="AY39" i="1"/>
  <c r="AX36" i="1"/>
  <c r="AY36" i="1"/>
  <c r="AW36" i="1"/>
  <c r="AY37" i="1"/>
  <c r="AX40" i="1"/>
  <c r="AW40" i="1"/>
  <c r="AY40" i="1"/>
  <c r="AX39" i="1"/>
  <c r="AX38" i="1"/>
  <c r="AX37" i="1"/>
  <c r="AW37" i="1"/>
  <c r="AW38" i="1"/>
  <c r="AW39" i="1"/>
  <c r="AM22" i="1"/>
  <c r="AN22" i="1"/>
  <c r="AO22" i="1"/>
  <c r="AP22" i="1"/>
  <c r="AQ22" i="1"/>
  <c r="AR22" i="1"/>
  <c r="AS22" i="1"/>
  <c r="AT22" i="1"/>
  <c r="AU22" i="1"/>
  <c r="AV22" i="1"/>
  <c r="AM23" i="1"/>
  <c r="AN23" i="1"/>
  <c r="AO23" i="1"/>
  <c r="AP23" i="1"/>
  <c r="AQ23" i="1"/>
  <c r="AR23" i="1"/>
  <c r="AS23" i="1"/>
  <c r="AT23" i="1"/>
  <c r="AU23" i="1"/>
  <c r="AV23" i="1"/>
  <c r="AM24" i="1"/>
  <c r="AN24" i="1"/>
  <c r="AO24" i="1"/>
  <c r="AP24" i="1"/>
  <c r="AQ24" i="1"/>
  <c r="AR24" i="1"/>
  <c r="AS24" i="1"/>
  <c r="AT24" i="1"/>
  <c r="AU24" i="1"/>
  <c r="AV24" i="1"/>
  <c r="AM25" i="1"/>
  <c r="AN25" i="1"/>
  <c r="AO25" i="1"/>
  <c r="AP25" i="1"/>
  <c r="AQ25" i="1"/>
  <c r="AR25" i="1"/>
  <c r="AS25" i="1"/>
  <c r="AT25" i="1"/>
  <c r="AU25" i="1"/>
  <c r="AV25" i="1"/>
  <c r="AM26" i="1"/>
  <c r="AN26" i="1"/>
  <c r="AO26" i="1"/>
  <c r="AP26" i="1"/>
  <c r="AQ26" i="1"/>
  <c r="AR26" i="1"/>
  <c r="AS26" i="1"/>
  <c r="AT26" i="1"/>
  <c r="AU26" i="1"/>
  <c r="AV26" i="1"/>
  <c r="AM9" i="1"/>
  <c r="AN9" i="1"/>
  <c r="AO9" i="1"/>
  <c r="AP9" i="1"/>
  <c r="AQ9" i="1"/>
  <c r="AR9" i="1"/>
  <c r="AS9" i="1"/>
  <c r="AT9" i="1"/>
  <c r="AU9" i="1"/>
  <c r="AV9" i="1"/>
  <c r="AM10" i="1"/>
  <c r="AN10" i="1"/>
  <c r="AO10" i="1"/>
  <c r="AP10" i="1"/>
  <c r="AQ10" i="1"/>
  <c r="AR10" i="1"/>
  <c r="AS10" i="1"/>
  <c r="AT10" i="1"/>
  <c r="AU10" i="1"/>
  <c r="AV10" i="1"/>
  <c r="AM11" i="1"/>
  <c r="AN11" i="1"/>
  <c r="AO11" i="1"/>
  <c r="AP11" i="1"/>
  <c r="AQ11" i="1"/>
  <c r="AR11" i="1"/>
  <c r="AS11" i="1"/>
  <c r="AT11" i="1"/>
  <c r="AU11" i="1"/>
  <c r="AV11" i="1"/>
  <c r="AM12" i="1"/>
  <c r="AN12" i="1"/>
  <c r="AO12" i="1"/>
  <c r="AP12" i="1"/>
  <c r="AQ12" i="1"/>
  <c r="AR12" i="1"/>
  <c r="AS12" i="1"/>
  <c r="AT12" i="1"/>
  <c r="AU12" i="1"/>
  <c r="AV12" i="1"/>
  <c r="AV8" i="1"/>
  <c r="AU8" i="1"/>
  <c r="AT8" i="1"/>
  <c r="AS8" i="1"/>
  <c r="AR8" i="1"/>
  <c r="AQ8" i="1"/>
  <c r="AP8" i="1"/>
  <c r="AO8" i="1"/>
  <c r="AN8" i="1"/>
  <c r="AM8" i="1"/>
  <c r="X25" i="1"/>
  <c r="X11" i="1"/>
  <c r="AP7" i="1" l="1"/>
  <c r="AU7" i="1"/>
  <c r="AQ7" i="1"/>
  <c r="AM7" i="1"/>
  <c r="AS21" i="1"/>
  <c r="AO21" i="1"/>
  <c r="AT7" i="1"/>
  <c r="AR21" i="1"/>
  <c r="AS7" i="1"/>
  <c r="AO7" i="1"/>
  <c r="AU21" i="1"/>
  <c r="AQ21" i="1"/>
  <c r="AM21" i="1"/>
  <c r="AY35" i="1"/>
  <c r="AV21" i="1"/>
  <c r="AN21" i="1"/>
  <c r="AW35" i="1"/>
  <c r="AV7" i="1"/>
  <c r="AR7" i="1"/>
  <c r="AN7" i="1"/>
  <c r="AT21" i="1"/>
  <c r="AP21" i="1"/>
  <c r="AX35" i="1"/>
  <c r="AL26" i="1"/>
  <c r="AK26" i="1"/>
  <c r="AJ26" i="1"/>
  <c r="AI26" i="1"/>
  <c r="AH26" i="1"/>
  <c r="AG26" i="1"/>
  <c r="AF26" i="1"/>
  <c r="AE26" i="1"/>
  <c r="AD26" i="1"/>
  <c r="AC26" i="1"/>
  <c r="X26" i="1"/>
  <c r="W26" i="1"/>
  <c r="AL25" i="1"/>
  <c r="AK25" i="1"/>
  <c r="AJ25" i="1"/>
  <c r="AI25" i="1"/>
  <c r="AH25" i="1"/>
  <c r="AG25" i="1"/>
  <c r="AF25" i="1"/>
  <c r="AE25" i="1"/>
  <c r="AD25" i="1"/>
  <c r="AC25" i="1"/>
  <c r="W25" i="1"/>
  <c r="AL24" i="1"/>
  <c r="AK24" i="1"/>
  <c r="AJ24" i="1"/>
  <c r="AI24" i="1"/>
  <c r="AH24" i="1"/>
  <c r="AG24" i="1"/>
  <c r="AF24" i="1"/>
  <c r="AE24" i="1"/>
  <c r="AD24" i="1"/>
  <c r="AC24" i="1"/>
  <c r="X24" i="1"/>
  <c r="W24" i="1"/>
  <c r="AL23" i="1"/>
  <c r="AK23" i="1"/>
  <c r="AJ23" i="1"/>
  <c r="AI23" i="1"/>
  <c r="AH23" i="1"/>
  <c r="AG23" i="1"/>
  <c r="AF23" i="1"/>
  <c r="AE23" i="1"/>
  <c r="AD23" i="1"/>
  <c r="AC23" i="1"/>
  <c r="X23" i="1"/>
  <c r="W23" i="1"/>
  <c r="AL22" i="1"/>
  <c r="AL21" i="1" s="1"/>
  <c r="AK22" i="1"/>
  <c r="AJ22" i="1"/>
  <c r="AI22" i="1"/>
  <c r="AH22" i="1"/>
  <c r="AH21" i="1" s="1"/>
  <c r="AG22" i="1"/>
  <c r="AF22" i="1"/>
  <c r="AE22" i="1"/>
  <c r="AD22" i="1"/>
  <c r="AD21" i="1" s="1"/>
  <c r="AC22" i="1"/>
  <c r="X22" i="1"/>
  <c r="W22" i="1"/>
  <c r="X12" i="1"/>
  <c r="X10" i="1"/>
  <c r="X9" i="1"/>
  <c r="X8" i="1"/>
  <c r="W12" i="1"/>
  <c r="W11" i="1"/>
  <c r="W10" i="1"/>
  <c r="W9" i="1"/>
  <c r="W8" i="1"/>
  <c r="W7" i="1" s="1"/>
  <c r="AC8" i="1"/>
  <c r="AD8" i="1"/>
  <c r="AE8" i="1"/>
  <c r="AF8" i="1"/>
  <c r="AG8" i="1"/>
  <c r="AH8" i="1"/>
  <c r="AI8" i="1"/>
  <c r="AJ8" i="1"/>
  <c r="AK8" i="1"/>
  <c r="AL8" i="1"/>
  <c r="AC9" i="1"/>
  <c r="AD9" i="1"/>
  <c r="AE9" i="1"/>
  <c r="AF9" i="1"/>
  <c r="AG9" i="1"/>
  <c r="AH9" i="1"/>
  <c r="AI9" i="1"/>
  <c r="AJ9" i="1"/>
  <c r="AK9" i="1"/>
  <c r="AL9" i="1"/>
  <c r="AC10" i="1"/>
  <c r="AD10" i="1"/>
  <c r="AE10" i="1"/>
  <c r="AF10" i="1"/>
  <c r="AG10" i="1"/>
  <c r="AH10" i="1"/>
  <c r="AI10" i="1"/>
  <c r="AJ10" i="1"/>
  <c r="AK10" i="1"/>
  <c r="AL10" i="1"/>
  <c r="AC11" i="1"/>
  <c r="AD11" i="1"/>
  <c r="AE11" i="1"/>
  <c r="AF11" i="1"/>
  <c r="AG11" i="1"/>
  <c r="AH11" i="1"/>
  <c r="AI11" i="1"/>
  <c r="AJ11" i="1"/>
  <c r="AK11" i="1"/>
  <c r="AL11" i="1"/>
  <c r="AC12" i="1"/>
  <c r="AD12" i="1"/>
  <c r="AE12" i="1"/>
  <c r="AF12" i="1"/>
  <c r="AG12" i="1"/>
  <c r="AH12" i="1"/>
  <c r="AI12" i="1"/>
  <c r="AJ12" i="1"/>
  <c r="AK12" i="1"/>
  <c r="AL12" i="1"/>
  <c r="W21" i="1" l="1"/>
  <c r="X21" i="1"/>
  <c r="AF21" i="1"/>
  <c r="AJ21" i="1"/>
  <c r="AG21" i="1"/>
  <c r="AK21" i="1"/>
  <c r="AC21" i="1"/>
  <c r="AD7" i="1"/>
  <c r="AI7" i="1"/>
  <c r="AE7" i="1"/>
  <c r="AH7" i="1"/>
  <c r="AG7" i="1"/>
  <c r="X7" i="1"/>
  <c r="AE21" i="1"/>
  <c r="AI21" i="1"/>
  <c r="AL7" i="1"/>
  <c r="AK7" i="1"/>
  <c r="AC7" i="1"/>
  <c r="AJ7" i="1"/>
  <c r="AF7" i="1"/>
  <c r="AY23" i="1"/>
  <c r="AY24" i="1"/>
  <c r="AY11" i="1"/>
  <c r="AY9" i="1"/>
  <c r="AY25" i="1"/>
  <c r="AY10" i="1"/>
  <c r="AY22" i="1"/>
  <c r="AY8" i="1"/>
  <c r="AY26" i="1"/>
  <c r="AY12" i="1"/>
  <c r="AW11" i="1"/>
  <c r="AX10" i="1"/>
  <c r="AX12" i="1"/>
  <c r="AX9" i="1"/>
  <c r="AW23" i="1"/>
  <c r="AW25" i="1"/>
  <c r="AW9" i="1"/>
  <c r="AW8" i="1"/>
  <c r="AX22" i="1"/>
  <c r="AX24" i="1"/>
  <c r="AX26" i="1"/>
  <c r="AX11" i="1"/>
  <c r="AX23" i="1"/>
  <c r="AX25" i="1"/>
  <c r="AW22" i="1"/>
  <c r="AW24" i="1"/>
  <c r="AW26" i="1"/>
  <c r="AX8" i="1"/>
  <c r="AW12" i="1"/>
  <c r="AW10" i="1"/>
  <c r="AW7" i="1" l="1"/>
  <c r="AX21" i="1"/>
  <c r="AY21" i="1"/>
  <c r="AW21" i="1"/>
  <c r="AX7" i="1"/>
  <c r="AY7" i="1"/>
</calcChain>
</file>

<file path=xl/comments1.xml><?xml version="1.0" encoding="utf-8"?>
<comments xmlns="http://schemas.openxmlformats.org/spreadsheetml/2006/main">
  <authors>
    <author>Artie</author>
  </authors>
  <commentList>
    <comment ref="B28" authorId="0">
      <text>
        <r>
          <rPr>
            <b/>
            <sz val="9"/>
            <color indexed="81"/>
            <rFont val="Tahoma"/>
            <charset val="1"/>
          </rPr>
          <t>Artie:</t>
        </r>
        <r>
          <rPr>
            <sz val="9"/>
            <color indexed="81"/>
            <rFont val="Tahoma"/>
            <charset val="1"/>
          </rPr>
          <t xml:space="preserve">
No structural features detected, same results as N</t>
        </r>
      </text>
    </comment>
  </commentList>
</comments>
</file>

<file path=xl/sharedStrings.xml><?xml version="1.0" encoding="utf-8"?>
<sst xmlns="http://schemas.openxmlformats.org/spreadsheetml/2006/main" count="91" uniqueCount="26">
  <si>
    <t>Top 5</t>
  </si>
  <si>
    <t>N</t>
  </si>
  <si>
    <t>N+S</t>
  </si>
  <si>
    <t>Query1</t>
  </si>
  <si>
    <t>Query2</t>
  </si>
  <si>
    <t>Query3</t>
  </si>
  <si>
    <t>Query4</t>
  </si>
  <si>
    <t>Query5</t>
  </si>
  <si>
    <t>Top 10</t>
  </si>
  <si>
    <t>DCG</t>
  </si>
  <si>
    <t>Top5</t>
  </si>
  <si>
    <t>Top10</t>
  </si>
  <si>
    <t>Top20</t>
  </si>
  <si>
    <t>N+S+NN</t>
  </si>
  <si>
    <t>Strict Precision</t>
  </si>
  <si>
    <t>Loose Precision</t>
  </si>
  <si>
    <t>1 Strict relevant</t>
  </si>
  <si>
    <t>0.5 Partially relevant</t>
  </si>
  <si>
    <t>0 No relevant</t>
  </si>
  <si>
    <t>Rank</t>
  </si>
  <si>
    <t>Query6</t>
  </si>
  <si>
    <t>Query7</t>
  </si>
  <si>
    <t>Query8</t>
  </si>
  <si>
    <t>Query9</t>
  </si>
  <si>
    <t>Query10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</si>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</sst>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6D6D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52"/>
  <sheetViews>
    <sheetView tabSelected="1" topLeftCell="A5" workbookViewId="0">
      <selection activeCell="I17" sqref="I17"/>
    </sheetView>
  </sheetViews>
  <sheetFormatPr defaultRowHeight="15" x14ac:dyDescent="0.25"/>
  <cols>
    <col min="1" max="1" width="19.42578125" style="1" bestFit="1" customWidth="1"/>
    <col min="2" max="2" width="8.28515625" style="1" bestFit="1" customWidth="1"/>
    <col min="3" max="4" width="4" style="1" bestFit="1" customWidth="1"/>
    <col min="5" max="5" width="4" style="1" customWidth="1"/>
    <col min="6" max="6" width="4" style="1" bestFit="1" customWidth="1"/>
    <col min="7" max="22" width="4" style="1" customWidth="1"/>
    <col min="23" max="23" width="9.140625" style="1" bestFit="1" customWidth="1"/>
    <col min="24" max="24" width="6.7109375" style="1" bestFit="1" customWidth="1"/>
    <col min="25" max="28" width="6.7109375" style="1" customWidth="1"/>
    <col min="29" max="30" width="6.7109375" style="1" hidden="1" customWidth="1"/>
    <col min="31" max="31" width="4" style="1" hidden="1" customWidth="1"/>
    <col min="32" max="34" width="12" style="1" hidden="1" customWidth="1"/>
    <col min="35" max="35" width="2" style="1" hidden="1" customWidth="1"/>
    <col min="36" max="36" width="6.7109375" style="1" hidden="1" customWidth="1"/>
    <col min="37" max="48" width="12" style="1" hidden="1" customWidth="1"/>
    <col min="49" max="51" width="12" style="1" bestFit="1" customWidth="1"/>
    <col min="52" max="52" width="2" style="1" bestFit="1" customWidth="1"/>
    <col min="54" max="54" width="7.42578125" bestFit="1" customWidth="1"/>
    <col min="55" max="56" width="4" bestFit="1" customWidth="1"/>
    <col min="57" max="57" width="2" bestFit="1" customWidth="1"/>
    <col min="58" max="58" width="2" style="1" bestFit="1" customWidth="1"/>
    <col min="59" max="64" width="4" style="1" bestFit="1" customWidth="1"/>
    <col min="65" max="65" width="9.140625" style="1" bestFit="1" customWidth="1"/>
    <col min="66" max="66" width="6.7109375" style="1" bestFit="1" customWidth="1"/>
    <col min="67" max="67" width="2" style="1" hidden="1" customWidth="1"/>
    <col min="68" max="68" width="3" style="1" hidden="1" customWidth="1"/>
    <col min="69" max="76" width="0" style="1" hidden="1" customWidth="1"/>
    <col min="77" max="16384" width="9.140625" style="1"/>
  </cols>
  <sheetData>
    <row r="1" spans="1:78" x14ac:dyDescent="0.25">
      <c r="A1" s="7" t="s">
        <v>16</v>
      </c>
    </row>
    <row r="2" spans="1:78" x14ac:dyDescent="0.25">
      <c r="A2" s="8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78" x14ac:dyDescent="0.25">
      <c r="A3" s="9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78" ht="15.75" thickBot="1" x14ac:dyDescent="0.3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78" ht="15.75" thickBot="1" x14ac:dyDescent="0.3">
      <c r="B5" s="10" t="s">
        <v>1</v>
      </c>
      <c r="C5" s="19" t="s">
        <v>19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19" t="s">
        <v>15</v>
      </c>
      <c r="X5" s="20"/>
      <c r="Y5" s="20"/>
      <c r="Z5" s="19" t="s">
        <v>14</v>
      </c>
      <c r="AA5" s="20"/>
      <c r="AB5" s="2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20" t="s">
        <v>9</v>
      </c>
      <c r="AX5" s="20"/>
      <c r="AY5" s="21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</row>
    <row r="6" spans="1:78" x14ac:dyDescent="0.25">
      <c r="B6" s="2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2">
        <v>17</v>
      </c>
      <c r="T6" s="2">
        <v>18</v>
      </c>
      <c r="U6" s="2">
        <v>19</v>
      </c>
      <c r="V6" s="2">
        <v>20</v>
      </c>
      <c r="W6" s="12" t="s">
        <v>0</v>
      </c>
      <c r="X6" s="6" t="s">
        <v>8</v>
      </c>
      <c r="Y6" s="6" t="s">
        <v>12</v>
      </c>
      <c r="Z6" s="6" t="s">
        <v>0</v>
      </c>
      <c r="AA6" s="6" t="s">
        <v>8</v>
      </c>
      <c r="AB6" s="13" t="s">
        <v>12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 t="s">
        <v>10</v>
      </c>
      <c r="AX6" s="2" t="s">
        <v>11</v>
      </c>
      <c r="AY6" s="2" t="s">
        <v>12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</row>
    <row r="7" spans="1:78" ht="15.75" thickBo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4">
        <f>AVERAGE(W8:W16)</f>
        <v>0.84444444444444444</v>
      </c>
      <c r="X7" s="14">
        <f t="shared" ref="X7:AY7" si="0">AVERAGE(X8:X16)</f>
        <v>0.76666666666666661</v>
      </c>
      <c r="Y7" s="14">
        <f t="shared" si="0"/>
        <v>0.75555555555555565</v>
      </c>
      <c r="Z7" s="14">
        <f t="shared" si="0"/>
        <v>0.73333333333333328</v>
      </c>
      <c r="AA7" s="14">
        <f t="shared" si="0"/>
        <v>0.56666666666666665</v>
      </c>
      <c r="AB7" s="14">
        <f t="shared" si="0"/>
        <v>0.4555555555555556</v>
      </c>
      <c r="AC7" s="14">
        <f t="shared" si="0"/>
        <v>2.4444444444444446</v>
      </c>
      <c r="AD7" s="14">
        <f t="shared" si="0"/>
        <v>1.6824793428572196</v>
      </c>
      <c r="AE7" s="14">
        <f t="shared" si="0"/>
        <v>1.2222222222222223</v>
      </c>
      <c r="AF7" s="14">
        <f t="shared" si="0"/>
        <v>0.90920606704382989</v>
      </c>
      <c r="AG7" s="14">
        <f t="shared" si="0"/>
        <v>0.7307219692208009</v>
      </c>
      <c r="AH7" s="14">
        <f t="shared" si="0"/>
        <v>0.55410006883470109</v>
      </c>
      <c r="AI7" s="14">
        <f t="shared" si="0"/>
        <v>0.62962962962962954</v>
      </c>
      <c r="AJ7" s="14">
        <f t="shared" si="0"/>
        <v>0.59587810059526525</v>
      </c>
      <c r="AK7" s="14">
        <f t="shared" si="0"/>
        <v>0.33447777295997905</v>
      </c>
      <c r="AL7" s="14">
        <f t="shared" si="0"/>
        <v>0.28906482631788777</v>
      </c>
      <c r="AM7" s="14">
        <f t="shared" si="0"/>
        <v>0.46490490941854973</v>
      </c>
      <c r="AN7" s="14">
        <f t="shared" si="0"/>
        <v>0.51044984725160392</v>
      </c>
      <c r="AO7" s="14">
        <f t="shared" si="0"/>
        <v>0.20428297169559501</v>
      </c>
      <c r="AP7" s="14">
        <f t="shared" si="0"/>
        <v>0.4550364885507831</v>
      </c>
      <c r="AQ7" s="14">
        <f t="shared" si="0"/>
        <v>0.32142857142857145</v>
      </c>
      <c r="AR7" s="14">
        <f t="shared" si="0"/>
        <v>0.27183393568691777</v>
      </c>
      <c r="AS7" s="14">
        <f t="shared" si="0"/>
        <v>0.30833031415902612</v>
      </c>
      <c r="AT7" s="14">
        <f t="shared" si="0"/>
        <v>0.36619164301477064</v>
      </c>
      <c r="AU7" s="14">
        <f t="shared" si="0"/>
        <v>0.36359433496533583</v>
      </c>
      <c r="AV7" s="14">
        <f t="shared" si="0"/>
        <v>0.42281617615148404</v>
      </c>
      <c r="AW7" s="14">
        <f t="shared" si="0"/>
        <v>6.9890740457885174</v>
      </c>
      <c r="AX7" s="14">
        <f t="shared" si="0"/>
        <v>9.392224444125981</v>
      </c>
      <c r="AY7" s="14">
        <f t="shared" si="0"/>
        <v>12.066306168648717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</row>
    <row r="8" spans="1:78" x14ac:dyDescent="0.25"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0.5</v>
      </c>
      <c r="R8" s="2">
        <v>0.5</v>
      </c>
      <c r="S8" s="2">
        <v>1</v>
      </c>
      <c r="T8" s="2">
        <v>1</v>
      </c>
      <c r="U8" s="2">
        <v>1</v>
      </c>
      <c r="V8" s="2">
        <v>1</v>
      </c>
      <c r="W8" s="2">
        <f t="shared" ref="W8:W13" si="1">COUNTIF(C8:G8,"&gt;0")/5</f>
        <v>1</v>
      </c>
      <c r="X8" s="2">
        <f t="shared" ref="X8:X13" si="2">COUNTIF(C8:L8,"&gt;0")/10</f>
        <v>1</v>
      </c>
      <c r="Y8" s="2">
        <f>COUNTIF(C8:V8,"&gt;0")/20</f>
        <v>0.95</v>
      </c>
      <c r="Z8" s="2">
        <f>COUNTIF(C8:G8,"=1")/5</f>
        <v>1</v>
      </c>
      <c r="AA8" s="2">
        <f>COUNTIF(C8:L8,"=1")/10</f>
        <v>0.9</v>
      </c>
      <c r="AB8" s="2">
        <f>COUNTIF(C8:V8,"=1")/20</f>
        <v>0.8</v>
      </c>
      <c r="AC8" s="2">
        <f t="shared" ref="AC8:AV8" si="3">((2^(C8*2))-1)/LOG(C$6+1,2)</f>
        <v>3</v>
      </c>
      <c r="AD8" s="2">
        <f t="shared" si="3"/>
        <v>1.8927892607143721</v>
      </c>
      <c r="AE8" s="2">
        <f t="shared" si="3"/>
        <v>1.5</v>
      </c>
      <c r="AF8" s="2">
        <f t="shared" si="3"/>
        <v>1.2920296742201793</v>
      </c>
      <c r="AG8" s="2">
        <f t="shared" si="3"/>
        <v>1.1605584217036249</v>
      </c>
      <c r="AH8" s="2">
        <f t="shared" si="3"/>
        <v>0.35620718710802218</v>
      </c>
      <c r="AI8" s="2">
        <f t="shared" si="3"/>
        <v>1</v>
      </c>
      <c r="AJ8" s="2">
        <f t="shared" si="3"/>
        <v>0.94639463035718607</v>
      </c>
      <c r="AK8" s="2">
        <f t="shared" si="3"/>
        <v>0.90308998699194354</v>
      </c>
      <c r="AL8" s="2">
        <f t="shared" si="3"/>
        <v>0.86719447895366342</v>
      </c>
      <c r="AM8" s="2">
        <f t="shared" si="3"/>
        <v>0.8368288369533895</v>
      </c>
      <c r="AN8" s="2">
        <f t="shared" si="3"/>
        <v>0.81071446328195917</v>
      </c>
      <c r="AO8" s="2">
        <f t="shared" si="3"/>
        <v>0</v>
      </c>
      <c r="AP8" s="2">
        <f t="shared" si="3"/>
        <v>0.76787407442944644</v>
      </c>
      <c r="AQ8" s="2">
        <f t="shared" si="3"/>
        <v>0.25</v>
      </c>
      <c r="AR8" s="2">
        <f t="shared" si="3"/>
        <v>0.24465054211822598</v>
      </c>
      <c r="AS8" s="2">
        <f t="shared" si="3"/>
        <v>0.71943739970439435</v>
      </c>
      <c r="AT8" s="2">
        <f t="shared" si="3"/>
        <v>0.70622674009991471</v>
      </c>
      <c r="AU8" s="2">
        <f t="shared" si="3"/>
        <v>0.69413463947927745</v>
      </c>
      <c r="AV8" s="2">
        <f t="shared" si="3"/>
        <v>0.68301074609085888</v>
      </c>
      <c r="AW8" s="2">
        <f t="shared" ref="AW8:AW13" si="4">SUM(AC8:AG8)</f>
        <v>8.8453773566381777</v>
      </c>
      <c r="AX8" s="2">
        <f t="shared" ref="AX8:AX13" si="5">SUM(AC8:AL8)</f>
        <v>12.918263640048995</v>
      </c>
      <c r="AY8" s="2">
        <f>SUM(AC8:AV8)</f>
        <v>18.631141082206458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</row>
    <row r="9" spans="1:78" x14ac:dyDescent="0.25">
      <c r="B9" s="2" t="s">
        <v>4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2">
        <v>0.5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0</v>
      </c>
      <c r="W9" s="2">
        <f t="shared" si="1"/>
        <v>0.8</v>
      </c>
      <c r="X9" s="2">
        <f t="shared" si="2"/>
        <v>0.5</v>
      </c>
      <c r="Y9" s="2">
        <f t="shared" ref="Y9:Y13" si="6">COUNTIF(C9:V9,"&gt;0")/20</f>
        <v>0.6</v>
      </c>
      <c r="Z9" s="2">
        <f t="shared" ref="Z9:Z13" si="7">COUNTIF(C9:G9,"=1")/5</f>
        <v>0.8</v>
      </c>
      <c r="AA9" s="2">
        <f t="shared" ref="AA9:AA13" si="8">COUNTIF(C9:L9,"=1")/10</f>
        <v>0.4</v>
      </c>
      <c r="AB9" s="2">
        <f t="shared" ref="AB9:AB13" si="9">COUNTIF(C9:V9,"=1")/20</f>
        <v>0.55000000000000004</v>
      </c>
      <c r="AC9" s="2">
        <f t="shared" ref="AC9:AC13" si="10">((2^(C9*2))-1)/LOG(C$6+1,2)</f>
        <v>3</v>
      </c>
      <c r="AD9" s="2">
        <f t="shared" ref="AD9:AD13" si="11">((2^(D9*2))-1)/LOG(D$6+1,2)</f>
        <v>1.8927892607143721</v>
      </c>
      <c r="AE9" s="2">
        <f t="shared" ref="AE9:AE13" si="12">((2^(E9*2))-1)/LOG(E$6+1,2)</f>
        <v>1.5</v>
      </c>
      <c r="AF9" s="2">
        <f t="shared" ref="AF9:AF13" si="13">((2^(F9*2))-1)/LOG(F$6+1,2)</f>
        <v>1.2920296742201793</v>
      </c>
      <c r="AG9" s="2">
        <f t="shared" ref="AG9:AG13" si="14">((2^(G9*2))-1)/LOG(G$6+1,2)</f>
        <v>0</v>
      </c>
      <c r="AH9" s="2">
        <f t="shared" ref="AH9:AH13" si="15">((2^(H9*2))-1)/LOG(H$6+1,2)</f>
        <v>0</v>
      </c>
      <c r="AI9" s="2">
        <f t="shared" ref="AI9:AI13" si="16">((2^(I9*2))-1)/LOG(I$6+1,2)</f>
        <v>0.33333333333333331</v>
      </c>
      <c r="AJ9" s="2">
        <f t="shared" ref="AJ9:AJ13" si="17">((2^(J9*2))-1)/LOG(J$6+1,2)</f>
        <v>0</v>
      </c>
      <c r="AK9" s="2">
        <f t="shared" ref="AK9:AK13" si="18">((2^(K9*2))-1)/LOG(K$6+1,2)</f>
        <v>0</v>
      </c>
      <c r="AL9" s="2">
        <f t="shared" ref="AL9:AL13" si="19">((2^(L9*2))-1)/LOG(L$6+1,2)</f>
        <v>0</v>
      </c>
      <c r="AM9" s="2">
        <f t="shared" ref="AM9:AM13" si="20">((2^(M9*2))-1)/LOG(M$6+1,2)</f>
        <v>0</v>
      </c>
      <c r="AN9" s="2">
        <f t="shared" ref="AN9:AN13" si="21">((2^(N9*2))-1)/LOG(N$6+1,2)</f>
        <v>0</v>
      </c>
      <c r="AO9" s="2">
        <f t="shared" ref="AO9:AO13" si="22">((2^(O9*2))-1)/LOG(O$6+1,2)</f>
        <v>0.78794860511158071</v>
      </c>
      <c r="AP9" s="2">
        <f t="shared" ref="AP9:AP13" si="23">((2^(P9*2))-1)/LOG(P$6+1,2)</f>
        <v>0.76787407442944644</v>
      </c>
      <c r="AQ9" s="2">
        <f t="shared" ref="AQ9:AQ13" si="24">((2^(Q9*2))-1)/LOG(Q$6+1,2)</f>
        <v>0.75</v>
      </c>
      <c r="AR9" s="2">
        <f t="shared" ref="AR9:AR13" si="25">((2^(R9*2))-1)/LOG(R$6+1,2)</f>
        <v>0.73395162635467803</v>
      </c>
      <c r="AS9" s="2">
        <f t="shared" ref="AS9:AS13" si="26">((2^(S9*2))-1)/LOG(S$6+1,2)</f>
        <v>0.71943739970439435</v>
      </c>
      <c r="AT9" s="2">
        <f t="shared" ref="AT9:AT13" si="27">((2^(T9*2))-1)/LOG(T$6+1,2)</f>
        <v>0.70622674009991471</v>
      </c>
      <c r="AU9" s="2">
        <f t="shared" ref="AU9:AU13" si="28">((2^(U9*2))-1)/LOG(U$6+1,2)</f>
        <v>0.69413463947927745</v>
      </c>
      <c r="AV9" s="2">
        <f t="shared" ref="AV9:AV13" si="29">((2^(V9*2))-1)/LOG(V$6+1,2)</f>
        <v>0</v>
      </c>
      <c r="AW9" s="2">
        <f t="shared" si="4"/>
        <v>7.6848189349345519</v>
      </c>
      <c r="AX9" s="2">
        <f t="shared" si="5"/>
        <v>8.018152268267885</v>
      </c>
      <c r="AY9" s="2">
        <f t="shared" ref="AY9:AY13" si="30">SUM(AC9:AV9)</f>
        <v>13.177725353447176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</row>
    <row r="10" spans="1:78" x14ac:dyDescent="0.25">
      <c r="B10" s="2" t="s">
        <v>5</v>
      </c>
      <c r="C10" s="2">
        <v>1</v>
      </c>
      <c r="D10" s="2">
        <v>1</v>
      </c>
      <c r="E10" s="2">
        <v>0.5</v>
      </c>
      <c r="F10" s="2">
        <v>0</v>
      </c>
      <c r="G10" s="2">
        <v>0.5</v>
      </c>
      <c r="H10" s="2">
        <v>0</v>
      </c>
      <c r="I10" s="2">
        <v>0</v>
      </c>
      <c r="J10" s="2">
        <v>0.5</v>
      </c>
      <c r="K10" s="2">
        <v>0</v>
      </c>
      <c r="L10" s="2">
        <v>0.5</v>
      </c>
      <c r="M10" s="2">
        <v>0.5</v>
      </c>
      <c r="N10" s="2">
        <v>0.5</v>
      </c>
      <c r="O10" s="2">
        <v>0.5</v>
      </c>
      <c r="P10" s="2">
        <v>0.5</v>
      </c>
      <c r="Q10" s="2">
        <v>0.5</v>
      </c>
      <c r="R10" s="2">
        <v>0.5</v>
      </c>
      <c r="S10" s="2">
        <v>0.5</v>
      </c>
      <c r="T10" s="2">
        <v>0.5</v>
      </c>
      <c r="U10" s="2">
        <v>0.5</v>
      </c>
      <c r="V10" s="2">
        <v>0.5</v>
      </c>
      <c r="W10" s="2">
        <f t="shared" si="1"/>
        <v>0.8</v>
      </c>
      <c r="X10" s="2">
        <f t="shared" si="2"/>
        <v>0.6</v>
      </c>
      <c r="Y10" s="2">
        <f t="shared" si="6"/>
        <v>0.8</v>
      </c>
      <c r="Z10" s="2">
        <f t="shared" si="7"/>
        <v>0.4</v>
      </c>
      <c r="AA10" s="2">
        <f t="shared" si="8"/>
        <v>0.2</v>
      </c>
      <c r="AB10" s="2">
        <f t="shared" si="9"/>
        <v>0.1</v>
      </c>
      <c r="AC10" s="2">
        <f t="shared" si="10"/>
        <v>3</v>
      </c>
      <c r="AD10" s="2">
        <f t="shared" si="11"/>
        <v>1.8927892607143721</v>
      </c>
      <c r="AE10" s="2">
        <f t="shared" si="12"/>
        <v>0.5</v>
      </c>
      <c r="AF10" s="2">
        <f t="shared" si="13"/>
        <v>0</v>
      </c>
      <c r="AG10" s="2">
        <f t="shared" si="14"/>
        <v>0.38685280723454163</v>
      </c>
      <c r="AH10" s="2">
        <f t="shared" si="15"/>
        <v>0</v>
      </c>
      <c r="AI10" s="2">
        <f t="shared" si="16"/>
        <v>0</v>
      </c>
      <c r="AJ10" s="2">
        <f t="shared" si="17"/>
        <v>0.31546487678572871</v>
      </c>
      <c r="AK10" s="2">
        <f t="shared" si="18"/>
        <v>0</v>
      </c>
      <c r="AL10" s="2">
        <f t="shared" si="19"/>
        <v>0.28906482631788782</v>
      </c>
      <c r="AM10" s="2">
        <f t="shared" si="20"/>
        <v>0.27894294565112981</v>
      </c>
      <c r="AN10" s="2">
        <f t="shared" si="21"/>
        <v>0.27023815442731974</v>
      </c>
      <c r="AO10" s="2">
        <f t="shared" si="22"/>
        <v>0.26264953503719357</v>
      </c>
      <c r="AP10" s="2">
        <f t="shared" si="23"/>
        <v>0.2559580248098155</v>
      </c>
      <c r="AQ10" s="2">
        <f t="shared" si="24"/>
        <v>0.25</v>
      </c>
      <c r="AR10" s="2">
        <f t="shared" si="25"/>
        <v>0.24465054211822598</v>
      </c>
      <c r="AS10" s="2">
        <f t="shared" si="26"/>
        <v>0.23981246656813146</v>
      </c>
      <c r="AT10" s="2">
        <f t="shared" si="27"/>
        <v>0.23540891336663824</v>
      </c>
      <c r="AU10" s="2">
        <f t="shared" si="28"/>
        <v>0.23137821315975915</v>
      </c>
      <c r="AV10" s="2">
        <f t="shared" si="29"/>
        <v>0.22767024869695299</v>
      </c>
      <c r="AW10" s="2">
        <f t="shared" si="4"/>
        <v>5.779642067948914</v>
      </c>
      <c r="AX10" s="2">
        <f t="shared" si="5"/>
        <v>6.3841717710525305</v>
      </c>
      <c r="AY10" s="2">
        <f t="shared" si="30"/>
        <v>8.8808808148876981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x14ac:dyDescent="0.25">
      <c r="B11" s="2" t="s">
        <v>6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0.5</v>
      </c>
      <c r="K11" s="2">
        <v>0.5</v>
      </c>
      <c r="L11" s="2">
        <v>1</v>
      </c>
      <c r="M11" s="2">
        <v>1</v>
      </c>
      <c r="N11" s="2">
        <v>0.5</v>
      </c>
      <c r="O11" s="2">
        <v>0.5</v>
      </c>
      <c r="P11" s="2">
        <v>0.5</v>
      </c>
      <c r="Q11" s="2">
        <v>0.5</v>
      </c>
      <c r="R11" s="2">
        <v>0.5</v>
      </c>
      <c r="S11" s="2">
        <v>0.5</v>
      </c>
      <c r="T11" s="2">
        <v>0.5</v>
      </c>
      <c r="U11" s="2">
        <v>0</v>
      </c>
      <c r="V11" s="2">
        <v>1</v>
      </c>
      <c r="W11" s="2">
        <f t="shared" si="1"/>
        <v>1</v>
      </c>
      <c r="X11" s="2">
        <f t="shared" si="2"/>
        <v>1</v>
      </c>
      <c r="Y11" s="2">
        <f t="shared" si="6"/>
        <v>0.95</v>
      </c>
      <c r="Z11" s="2">
        <f t="shared" si="7"/>
        <v>1</v>
      </c>
      <c r="AA11" s="2">
        <f t="shared" si="8"/>
        <v>0.8</v>
      </c>
      <c r="AB11" s="2">
        <f t="shared" si="9"/>
        <v>0.5</v>
      </c>
      <c r="AC11" s="2">
        <f t="shared" si="10"/>
        <v>3</v>
      </c>
      <c r="AD11" s="2">
        <f t="shared" si="11"/>
        <v>1.8927892607143721</v>
      </c>
      <c r="AE11" s="2">
        <f t="shared" si="12"/>
        <v>1.5</v>
      </c>
      <c r="AF11" s="2">
        <f t="shared" si="13"/>
        <v>1.2920296742201793</v>
      </c>
      <c r="AG11" s="2">
        <f t="shared" si="14"/>
        <v>1.1605584217036249</v>
      </c>
      <c r="AH11" s="2">
        <f t="shared" si="15"/>
        <v>1.0686215613240666</v>
      </c>
      <c r="AI11" s="2">
        <f t="shared" si="16"/>
        <v>1</v>
      </c>
      <c r="AJ11" s="2">
        <f t="shared" si="17"/>
        <v>0.31546487678572871</v>
      </c>
      <c r="AK11" s="2">
        <f t="shared" si="18"/>
        <v>0.30102999566398114</v>
      </c>
      <c r="AL11" s="2">
        <f t="shared" si="19"/>
        <v>0.86719447895366342</v>
      </c>
      <c r="AM11" s="2">
        <f t="shared" si="20"/>
        <v>0.8368288369533895</v>
      </c>
      <c r="AN11" s="2">
        <f t="shared" si="21"/>
        <v>0.27023815442731974</v>
      </c>
      <c r="AO11" s="2">
        <f t="shared" si="22"/>
        <v>0.26264953503719357</v>
      </c>
      <c r="AP11" s="2">
        <f t="shared" si="23"/>
        <v>0.2559580248098155</v>
      </c>
      <c r="AQ11" s="2">
        <f t="shared" si="24"/>
        <v>0.25</v>
      </c>
      <c r="AR11" s="2">
        <f t="shared" si="25"/>
        <v>0.24465054211822598</v>
      </c>
      <c r="AS11" s="2">
        <f t="shared" si="26"/>
        <v>0.23981246656813146</v>
      </c>
      <c r="AT11" s="2">
        <f t="shared" si="27"/>
        <v>0.23540891336663824</v>
      </c>
      <c r="AU11" s="2">
        <f t="shared" si="28"/>
        <v>0</v>
      </c>
      <c r="AV11" s="2">
        <f t="shared" si="29"/>
        <v>0.68301074609085888</v>
      </c>
      <c r="AW11" s="2">
        <f t="shared" si="4"/>
        <v>8.8453773566381777</v>
      </c>
      <c r="AX11" s="2">
        <f t="shared" si="5"/>
        <v>12.397688269365618</v>
      </c>
      <c r="AY11" s="2">
        <f t="shared" si="30"/>
        <v>15.676245488737193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 x14ac:dyDescent="0.25">
      <c r="B12" s="2" t="s">
        <v>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0.5</v>
      </c>
      <c r="L12" s="2">
        <v>0.5</v>
      </c>
      <c r="M12" s="2">
        <v>0.5</v>
      </c>
      <c r="N12" s="2">
        <v>1</v>
      </c>
      <c r="O12" s="2">
        <v>0.5</v>
      </c>
      <c r="P12" s="2">
        <v>1</v>
      </c>
      <c r="Q12" s="2">
        <v>1</v>
      </c>
      <c r="R12" s="2">
        <v>1</v>
      </c>
      <c r="S12" s="2">
        <v>0.5</v>
      </c>
      <c r="T12" s="2">
        <v>0.5</v>
      </c>
      <c r="U12" s="2">
        <v>0.5</v>
      </c>
      <c r="V12" s="2">
        <v>0</v>
      </c>
      <c r="W12" s="2">
        <f t="shared" si="1"/>
        <v>1</v>
      </c>
      <c r="X12" s="2">
        <f t="shared" si="2"/>
        <v>1</v>
      </c>
      <c r="Y12" s="2">
        <f t="shared" si="6"/>
        <v>0.95</v>
      </c>
      <c r="Z12" s="2">
        <f t="shared" si="7"/>
        <v>1</v>
      </c>
      <c r="AA12" s="2">
        <f t="shared" si="8"/>
        <v>0.8</v>
      </c>
      <c r="AB12" s="2">
        <f t="shared" si="9"/>
        <v>0.6</v>
      </c>
      <c r="AC12" s="2">
        <f t="shared" si="10"/>
        <v>3</v>
      </c>
      <c r="AD12" s="2">
        <f t="shared" si="11"/>
        <v>1.8927892607143721</v>
      </c>
      <c r="AE12" s="2">
        <f t="shared" si="12"/>
        <v>1.5</v>
      </c>
      <c r="AF12" s="2">
        <f t="shared" si="13"/>
        <v>1.2920296742201793</v>
      </c>
      <c r="AG12" s="2">
        <f t="shared" si="14"/>
        <v>1.1605584217036249</v>
      </c>
      <c r="AH12" s="2">
        <f t="shared" si="15"/>
        <v>1.0686215613240666</v>
      </c>
      <c r="AI12" s="2">
        <f t="shared" si="16"/>
        <v>1</v>
      </c>
      <c r="AJ12" s="2">
        <f t="shared" si="17"/>
        <v>0.94639463035718607</v>
      </c>
      <c r="AK12" s="2">
        <f t="shared" si="18"/>
        <v>0.30102999566398114</v>
      </c>
      <c r="AL12" s="2">
        <f t="shared" si="19"/>
        <v>0.28906482631788782</v>
      </c>
      <c r="AM12" s="2">
        <f t="shared" si="20"/>
        <v>0.27894294565112981</v>
      </c>
      <c r="AN12" s="2">
        <f t="shared" si="21"/>
        <v>0.81071446328195917</v>
      </c>
      <c r="AO12" s="2">
        <f t="shared" si="22"/>
        <v>0.26264953503719357</v>
      </c>
      <c r="AP12" s="2">
        <f t="shared" si="23"/>
        <v>0.76787407442944644</v>
      </c>
      <c r="AQ12" s="2">
        <f t="shared" si="24"/>
        <v>0.75</v>
      </c>
      <c r="AR12" s="2">
        <f t="shared" si="25"/>
        <v>0.73395162635467803</v>
      </c>
      <c r="AS12" s="2">
        <f t="shared" si="26"/>
        <v>0.23981246656813146</v>
      </c>
      <c r="AT12" s="2">
        <f t="shared" si="27"/>
        <v>0.23540891336663824</v>
      </c>
      <c r="AU12" s="2">
        <f t="shared" si="28"/>
        <v>0.23137821315975915</v>
      </c>
      <c r="AV12" s="2">
        <f t="shared" si="29"/>
        <v>0</v>
      </c>
      <c r="AW12" s="2">
        <f t="shared" si="4"/>
        <v>8.8453773566381777</v>
      </c>
      <c r="AX12" s="2">
        <f t="shared" si="5"/>
        <v>12.450488370301301</v>
      </c>
      <c r="AY12" s="2">
        <f t="shared" si="30"/>
        <v>16.761220608150236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 x14ac:dyDescent="0.25">
      <c r="B13" s="2" t="s">
        <v>20</v>
      </c>
      <c r="C13" s="2">
        <v>1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1</v>
      </c>
      <c r="V13" s="2">
        <v>1</v>
      </c>
      <c r="W13" s="2">
        <f t="shared" si="1"/>
        <v>0.6</v>
      </c>
      <c r="X13" s="2">
        <f t="shared" si="2"/>
        <v>0.3</v>
      </c>
      <c r="Y13" s="2">
        <f t="shared" si="6"/>
        <v>0.4</v>
      </c>
      <c r="Z13" s="2">
        <f t="shared" si="7"/>
        <v>0.6</v>
      </c>
      <c r="AA13" s="2">
        <f t="shared" si="8"/>
        <v>0.3</v>
      </c>
      <c r="AB13" s="2">
        <f t="shared" si="9"/>
        <v>0.4</v>
      </c>
      <c r="AC13" s="2">
        <f t="shared" si="10"/>
        <v>3</v>
      </c>
      <c r="AD13" s="2">
        <f t="shared" si="11"/>
        <v>1.8927892607143721</v>
      </c>
      <c r="AE13" s="2">
        <f t="shared" si="12"/>
        <v>1.5</v>
      </c>
      <c r="AF13" s="2">
        <f t="shared" si="13"/>
        <v>0</v>
      </c>
      <c r="AG13" s="2">
        <f t="shared" si="14"/>
        <v>0</v>
      </c>
      <c r="AH13" s="2">
        <f t="shared" si="15"/>
        <v>0</v>
      </c>
      <c r="AI13" s="2">
        <f t="shared" si="16"/>
        <v>0</v>
      </c>
      <c r="AJ13" s="2">
        <f t="shared" si="17"/>
        <v>0</v>
      </c>
      <c r="AK13" s="2">
        <f t="shared" si="18"/>
        <v>0</v>
      </c>
      <c r="AL13" s="2">
        <f t="shared" si="19"/>
        <v>0</v>
      </c>
      <c r="AM13" s="2">
        <f t="shared" si="20"/>
        <v>0.8368288369533895</v>
      </c>
      <c r="AN13" s="2">
        <f t="shared" si="21"/>
        <v>0.81071446328195917</v>
      </c>
      <c r="AO13" s="2">
        <f t="shared" si="22"/>
        <v>0</v>
      </c>
      <c r="AP13" s="2">
        <f t="shared" si="23"/>
        <v>0</v>
      </c>
      <c r="AQ13" s="2">
        <f t="shared" si="24"/>
        <v>0</v>
      </c>
      <c r="AR13" s="2">
        <f t="shared" si="25"/>
        <v>0</v>
      </c>
      <c r="AS13" s="2">
        <f t="shared" si="26"/>
        <v>0</v>
      </c>
      <c r="AT13" s="2">
        <f t="shared" si="27"/>
        <v>0.70622674009991471</v>
      </c>
      <c r="AU13" s="2">
        <f t="shared" si="28"/>
        <v>0.69413463947927745</v>
      </c>
      <c r="AV13" s="2">
        <f t="shared" si="29"/>
        <v>0.68301074609085888</v>
      </c>
      <c r="AW13" s="2">
        <f t="shared" si="4"/>
        <v>6.3927892607143724</v>
      </c>
      <c r="AX13" s="2">
        <f t="shared" si="5"/>
        <v>6.3927892607143724</v>
      </c>
      <c r="AY13" s="2">
        <f t="shared" si="30"/>
        <v>10.123704686619773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78" x14ac:dyDescent="0.25">
      <c r="B14" s="18" t="s">
        <v>21</v>
      </c>
      <c r="C14" s="18">
        <v>0</v>
      </c>
      <c r="D14" s="18">
        <v>0</v>
      </c>
      <c r="E14" s="18">
        <v>0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0.5</v>
      </c>
      <c r="L14" s="18">
        <v>0</v>
      </c>
      <c r="M14" s="18">
        <v>1</v>
      </c>
      <c r="N14" s="18">
        <v>1</v>
      </c>
      <c r="O14" s="18">
        <v>0</v>
      </c>
      <c r="P14" s="18">
        <v>1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1</v>
      </c>
      <c r="W14" s="18">
        <f t="shared" ref="W14" si="31">COUNTIF(C14:G14,"&gt;0")/5</f>
        <v>0.4</v>
      </c>
      <c r="X14" s="18">
        <f t="shared" ref="X14" si="32">COUNTIF(C14:L14,"&gt;0")/10</f>
        <v>0.6</v>
      </c>
      <c r="Y14" s="18">
        <f t="shared" ref="Y14" si="33">COUNTIF(C14:V14,"&gt;0")/20</f>
        <v>0.5</v>
      </c>
      <c r="Z14" s="18">
        <f t="shared" ref="Z14" si="34">COUNTIF(C14:G14,"=1")/5</f>
        <v>0.4</v>
      </c>
      <c r="AA14" s="18">
        <f t="shared" ref="AA14" si="35">COUNTIF(C14:L14,"=1")/10</f>
        <v>0.5</v>
      </c>
      <c r="AB14" s="18">
        <f t="shared" ref="AB14" si="36">COUNTIF(C14:V14,"=1")/20</f>
        <v>0.45</v>
      </c>
      <c r="AC14" s="18">
        <f t="shared" ref="AC14:AC15" si="37">((2^(C14*2))-1)/LOG(C$6+1,2)</f>
        <v>0</v>
      </c>
      <c r="AD14" s="18">
        <f t="shared" ref="AD14:AD15" si="38">((2^(D14*2))-1)/LOG(D$6+1,2)</f>
        <v>0</v>
      </c>
      <c r="AE14" s="18">
        <f t="shared" ref="AE14:AE15" si="39">((2^(E14*2))-1)/LOG(E$6+1,2)</f>
        <v>0</v>
      </c>
      <c r="AF14" s="18">
        <f t="shared" ref="AF14:AF15" si="40">((2^(F14*2))-1)/LOG(F$6+1,2)</f>
        <v>1.2920296742201793</v>
      </c>
      <c r="AG14" s="18">
        <f t="shared" ref="AG14:AG15" si="41">((2^(G14*2))-1)/LOG(G$6+1,2)</f>
        <v>1.1605584217036249</v>
      </c>
      <c r="AH14" s="18">
        <f t="shared" ref="AH14:AH15" si="42">((2^(H14*2))-1)/LOG(H$6+1,2)</f>
        <v>1.0686215613240666</v>
      </c>
      <c r="AI14" s="18">
        <f t="shared" ref="AI14:AI15" si="43">((2^(I14*2))-1)/LOG(I$6+1,2)</f>
        <v>1</v>
      </c>
      <c r="AJ14" s="18">
        <f t="shared" ref="AJ14:AJ15" si="44">((2^(J14*2))-1)/LOG(J$6+1,2)</f>
        <v>0.94639463035718607</v>
      </c>
      <c r="AK14" s="18">
        <f t="shared" ref="AK14:AK15" si="45">((2^(K14*2))-1)/LOG(K$6+1,2)</f>
        <v>0.30102999566398114</v>
      </c>
      <c r="AL14" s="18">
        <f t="shared" ref="AL14:AL15" si="46">((2^(L14*2))-1)/LOG(L$6+1,2)</f>
        <v>0</v>
      </c>
      <c r="AM14" s="18">
        <f t="shared" ref="AM14:AM15" si="47">((2^(M14*2))-1)/LOG(M$6+1,2)</f>
        <v>0.8368288369533895</v>
      </c>
      <c r="AN14" s="18">
        <f t="shared" ref="AN14:AN15" si="48">((2^(N14*2))-1)/LOG(N$6+1,2)</f>
        <v>0.81071446328195917</v>
      </c>
      <c r="AO14" s="18">
        <f t="shared" ref="AO14:AO15" si="49">((2^(O14*2))-1)/LOG(O$6+1,2)</f>
        <v>0</v>
      </c>
      <c r="AP14" s="18">
        <f t="shared" ref="AP14:AP15" si="50">((2^(P14*2))-1)/LOG(P$6+1,2)</f>
        <v>0.76787407442944644</v>
      </c>
      <c r="AQ14" s="18">
        <f t="shared" ref="AQ14" si="51">((2^(Q14*2))-1)/LOG(Q$6+1,2)</f>
        <v>0</v>
      </c>
      <c r="AR14" s="18">
        <f t="shared" ref="AR14:AR15" si="52">((2^(R14*2))-1)/LOG(R$6+1,2)</f>
        <v>0</v>
      </c>
      <c r="AS14" s="18">
        <f t="shared" ref="AS14" si="53">((2^(S14*2))-1)/LOG(S$6+1,2)</f>
        <v>0</v>
      </c>
      <c r="AT14" s="18">
        <f t="shared" ref="AT14:AT15" si="54">((2^(T14*2))-1)/LOG(T$6+1,2)</f>
        <v>0</v>
      </c>
      <c r="AU14" s="18">
        <f t="shared" ref="AU14" si="55">((2^(U14*2))-1)/LOG(U$6+1,2)</f>
        <v>0</v>
      </c>
      <c r="AV14" s="18">
        <f t="shared" ref="AV14" si="56">((2^(V14*2))-1)/LOG(V$6+1,2)</f>
        <v>0.68301074609085888</v>
      </c>
      <c r="AW14" s="18">
        <f t="shared" ref="AW14:AW15" si="57">SUM(AC14:AG14)</f>
        <v>2.4525880959238044</v>
      </c>
      <c r="AX14" s="18">
        <f t="shared" ref="AX14:AY15" si="58">SUM(AC14:AL14)</f>
        <v>5.768634283269038</v>
      </c>
      <c r="AY14" s="18">
        <f t="shared" ref="AY14" si="59">SUM(AC14:AV14)</f>
        <v>8.8670624040246935</v>
      </c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</row>
    <row r="15" spans="1:78" x14ac:dyDescent="0.25">
      <c r="B15" s="18" t="s">
        <v>22</v>
      </c>
      <c r="C15" s="18">
        <v>1</v>
      </c>
      <c r="D15" s="18">
        <v>1</v>
      </c>
      <c r="E15" s="18">
        <v>1</v>
      </c>
      <c r="F15" s="18">
        <v>0.5</v>
      </c>
      <c r="G15" s="18">
        <v>0.5</v>
      </c>
      <c r="H15" s="18">
        <v>0.5</v>
      </c>
      <c r="I15" s="18">
        <v>1</v>
      </c>
      <c r="J15" s="18">
        <v>1</v>
      </c>
      <c r="K15" s="18">
        <v>0.5</v>
      </c>
      <c r="L15" s="18">
        <v>0.5</v>
      </c>
      <c r="M15" s="18">
        <v>0.5</v>
      </c>
      <c r="N15" s="18">
        <v>0</v>
      </c>
      <c r="O15" s="18">
        <v>0</v>
      </c>
      <c r="P15" s="18">
        <v>0.5</v>
      </c>
      <c r="Q15" s="18">
        <v>0.5</v>
      </c>
      <c r="R15" s="18">
        <v>0.5</v>
      </c>
      <c r="S15" s="18">
        <v>0.5</v>
      </c>
      <c r="T15" s="18">
        <v>0.5</v>
      </c>
      <c r="U15" s="18">
        <v>0.5</v>
      </c>
      <c r="V15" s="18">
        <v>0.5</v>
      </c>
      <c r="W15" s="18">
        <f t="shared" ref="W15" si="60">COUNTIF(C15:G15,"&gt;0")/5</f>
        <v>1</v>
      </c>
      <c r="X15" s="18">
        <f t="shared" ref="X15" si="61">COUNTIF(C15:L15,"&gt;0")/10</f>
        <v>1</v>
      </c>
      <c r="Y15" s="18">
        <f t="shared" ref="Y15" si="62">COUNTIF(C15:V15,"&gt;0")/20</f>
        <v>0.9</v>
      </c>
      <c r="Z15" s="18">
        <f t="shared" ref="Z15" si="63">COUNTIF(C15:G15,"=1")/5</f>
        <v>0.6</v>
      </c>
      <c r="AA15" s="18">
        <f t="shared" ref="AA15" si="64">COUNTIF(C15:L15,"=1")/10</f>
        <v>0.5</v>
      </c>
      <c r="AB15" s="18">
        <f t="shared" ref="AB15" si="65">COUNTIF(C15:V15,"=1")/20</f>
        <v>0.25</v>
      </c>
      <c r="AC15" s="18">
        <f t="shared" si="37"/>
        <v>3</v>
      </c>
      <c r="AD15" s="18">
        <f t="shared" si="38"/>
        <v>1.8927892607143721</v>
      </c>
      <c r="AE15" s="18">
        <f t="shared" si="39"/>
        <v>1.5</v>
      </c>
      <c r="AF15" s="18">
        <f t="shared" si="40"/>
        <v>0.43067655807339306</v>
      </c>
      <c r="AG15" s="18">
        <f t="shared" si="41"/>
        <v>0.38685280723454163</v>
      </c>
      <c r="AH15" s="18">
        <f t="shared" si="42"/>
        <v>0.35620718710802218</v>
      </c>
      <c r="AI15" s="18">
        <f t="shared" si="43"/>
        <v>1</v>
      </c>
      <c r="AJ15" s="18">
        <f t="shared" si="44"/>
        <v>0.94639463035718607</v>
      </c>
      <c r="AK15" s="18">
        <f t="shared" si="45"/>
        <v>0.30102999566398114</v>
      </c>
      <c r="AL15" s="18">
        <f t="shared" si="46"/>
        <v>0.28906482631788782</v>
      </c>
      <c r="AM15" s="18">
        <f t="shared" si="47"/>
        <v>0.27894294565112981</v>
      </c>
      <c r="AN15" s="18">
        <f t="shared" si="48"/>
        <v>0</v>
      </c>
      <c r="AO15" s="18">
        <f t="shared" si="49"/>
        <v>0</v>
      </c>
      <c r="AP15" s="18">
        <f t="shared" si="50"/>
        <v>0.2559580248098155</v>
      </c>
      <c r="AQ15" s="18"/>
      <c r="AR15" s="18">
        <f t="shared" si="52"/>
        <v>0.24465054211822598</v>
      </c>
      <c r="AS15" s="18"/>
      <c r="AT15" s="18">
        <f t="shared" si="54"/>
        <v>0.23540891336663824</v>
      </c>
      <c r="AU15" s="18"/>
      <c r="AV15" s="18"/>
      <c r="AW15" s="18">
        <f t="shared" si="57"/>
        <v>7.2103186260223069</v>
      </c>
      <c r="AX15" s="18">
        <f t="shared" si="58"/>
        <v>10.103015265469386</v>
      </c>
      <c r="AY15" s="18">
        <f t="shared" si="58"/>
        <v>7.3819582111205131</v>
      </c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</row>
    <row r="16" spans="1:78" x14ac:dyDescent="0.25">
      <c r="B16" s="18" t="s">
        <v>23</v>
      </c>
      <c r="C16" s="18">
        <v>0.5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0.5</v>
      </c>
      <c r="J16" s="18">
        <v>1</v>
      </c>
      <c r="K16" s="18">
        <v>1</v>
      </c>
      <c r="L16" s="18">
        <v>0</v>
      </c>
      <c r="M16" s="18">
        <v>0</v>
      </c>
      <c r="N16" s="18">
        <v>1</v>
      </c>
      <c r="O16" s="18">
        <v>0.5</v>
      </c>
      <c r="P16" s="18">
        <v>0.5</v>
      </c>
      <c r="Q16" s="18">
        <v>0</v>
      </c>
      <c r="R16" s="18">
        <v>0</v>
      </c>
      <c r="S16" s="18">
        <v>0</v>
      </c>
      <c r="T16" s="18">
        <v>0.5</v>
      </c>
      <c r="U16" s="18">
        <v>1</v>
      </c>
      <c r="V16" s="18">
        <v>0.5</v>
      </c>
      <c r="W16" s="18">
        <f t="shared" ref="W16" si="66">COUNTIF(C16:G16,"&gt;0")/5</f>
        <v>1</v>
      </c>
      <c r="X16" s="18">
        <f t="shared" ref="X16" si="67">COUNTIF(C16:L16,"&gt;0")/10</f>
        <v>0.9</v>
      </c>
      <c r="Y16" s="18">
        <f t="shared" ref="Y16" si="68">COUNTIF(C16:V16,"&gt;0")/20</f>
        <v>0.75</v>
      </c>
      <c r="Z16" s="18">
        <f t="shared" ref="Z16" si="69">COUNTIF(C16:G16,"=1")/5</f>
        <v>0.8</v>
      </c>
      <c r="AA16" s="18">
        <f t="shared" ref="AA16" si="70">COUNTIF(C16:L16,"=1")/10</f>
        <v>0.7</v>
      </c>
      <c r="AB16" s="18">
        <f t="shared" ref="AB16" si="71">COUNTIF(C16:V16,"=1")/20</f>
        <v>0.45</v>
      </c>
      <c r="AC16" s="18">
        <f t="shared" ref="AC16" si="72">((2^(C16*2))-1)/LOG(C$6+1,2)</f>
        <v>1</v>
      </c>
      <c r="AD16" s="18">
        <f t="shared" ref="AD16" si="73">((2^(D16*2))-1)/LOG(D$6+1,2)</f>
        <v>1.8927892607143721</v>
      </c>
      <c r="AE16" s="18">
        <f t="shared" ref="AE16" si="74">((2^(E16*2))-1)/LOG(E$6+1,2)</f>
        <v>1.5</v>
      </c>
      <c r="AF16" s="18">
        <f t="shared" ref="AF16" si="75">((2^(F16*2))-1)/LOG(F$6+1,2)</f>
        <v>1.2920296742201793</v>
      </c>
      <c r="AG16" s="18">
        <f t="shared" ref="AG16" si="76">((2^(G16*2))-1)/LOG(G$6+1,2)</f>
        <v>1.1605584217036249</v>
      </c>
      <c r="AH16" s="18">
        <f t="shared" ref="AH16" si="77">((2^(H16*2))-1)/LOG(H$6+1,2)</f>
        <v>1.0686215613240666</v>
      </c>
      <c r="AI16" s="18">
        <f t="shared" ref="AI16" si="78">((2^(I16*2))-1)/LOG(I$6+1,2)</f>
        <v>0.33333333333333331</v>
      </c>
      <c r="AJ16" s="18">
        <f t="shared" ref="AJ16" si="79">((2^(J16*2))-1)/LOG(J$6+1,2)</f>
        <v>0.94639463035718607</v>
      </c>
      <c r="AK16" s="18">
        <f t="shared" ref="AK16" si="80">((2^(K16*2))-1)/LOG(K$6+1,2)</f>
        <v>0.90308998699194354</v>
      </c>
      <c r="AL16" s="18">
        <f t="shared" ref="AL16" si="81">((2^(L16*2))-1)/LOG(L$6+1,2)</f>
        <v>0</v>
      </c>
      <c r="AM16" s="18">
        <f t="shared" ref="AM16" si="82">((2^(M16*2))-1)/LOG(M$6+1,2)</f>
        <v>0</v>
      </c>
      <c r="AN16" s="18">
        <f t="shared" ref="AN16" si="83">((2^(N16*2))-1)/LOG(N$6+1,2)</f>
        <v>0.81071446328195917</v>
      </c>
      <c r="AO16" s="18">
        <f t="shared" ref="AO16" si="84">((2^(O16*2))-1)/LOG(O$6+1,2)</f>
        <v>0.26264953503719357</v>
      </c>
      <c r="AP16" s="18">
        <f t="shared" ref="AP16" si="85">((2^(P16*2))-1)/LOG(P$6+1,2)</f>
        <v>0.2559580248098155</v>
      </c>
      <c r="AQ16" s="18"/>
      <c r="AR16" s="18">
        <f t="shared" ref="AR16" si="86">((2^(R16*2))-1)/LOG(R$6+1,2)</f>
        <v>0</v>
      </c>
      <c r="AS16" s="18"/>
      <c r="AT16" s="18">
        <f t="shared" ref="AT16" si="87">((2^(T16*2))-1)/LOG(T$6+1,2)</f>
        <v>0.23540891336663824</v>
      </c>
      <c r="AU16" s="18"/>
      <c r="AV16" s="18"/>
      <c r="AW16" s="18">
        <f t="shared" ref="AW16" si="88">SUM(AC16:AG16)</f>
        <v>6.8453773566381768</v>
      </c>
      <c r="AX16" s="18">
        <f t="shared" ref="AX16" si="89">SUM(AC16:AL16)</f>
        <v>10.096816868644707</v>
      </c>
      <c r="AY16" s="18">
        <f t="shared" ref="AY16" si="90">SUM(AD16:AM16)</f>
        <v>9.0968168686447068</v>
      </c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</row>
    <row r="17" spans="2:78" x14ac:dyDescent="0.25">
      <c r="B17" s="18" t="s">
        <v>24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8">
        <v>1</v>
      </c>
      <c r="K17" s="18">
        <v>1</v>
      </c>
      <c r="L17" s="18">
        <v>1</v>
      </c>
      <c r="M17" s="18">
        <v>1</v>
      </c>
      <c r="N17" s="18">
        <v>1</v>
      </c>
      <c r="O17" s="18">
        <v>0.5</v>
      </c>
      <c r="P17" s="18">
        <v>1</v>
      </c>
      <c r="Q17" s="18">
        <v>1</v>
      </c>
      <c r="R17" s="18">
        <v>1</v>
      </c>
      <c r="S17" s="18">
        <v>1</v>
      </c>
      <c r="T17" s="18">
        <v>1</v>
      </c>
      <c r="U17" s="18">
        <v>1</v>
      </c>
      <c r="V17" s="18">
        <v>1</v>
      </c>
      <c r="W17" s="18">
        <f t="shared" ref="W17" si="91">COUNTIF(C17:G17,"&gt;0")/5</f>
        <v>1</v>
      </c>
      <c r="X17" s="18">
        <f t="shared" ref="X17" si="92">COUNTIF(C17:L17,"&gt;0")/10</f>
        <v>1</v>
      </c>
      <c r="Y17" s="18">
        <f t="shared" ref="Y17" si="93">COUNTIF(C17:V17,"&gt;0")/20</f>
        <v>1</v>
      </c>
      <c r="Z17" s="18">
        <f t="shared" ref="Z17" si="94">COUNTIF(C17:G17,"=1")/5</f>
        <v>1</v>
      </c>
      <c r="AA17" s="18">
        <f t="shared" ref="AA17" si="95">COUNTIF(C17:L17,"=1")/10</f>
        <v>1</v>
      </c>
      <c r="AB17" s="18">
        <f t="shared" ref="AB17" si="96">COUNTIF(C17:V17,"=1")/20</f>
        <v>0.95</v>
      </c>
      <c r="AC17" s="18">
        <f t="shared" ref="AC17" si="97">((2^(C17*2))-1)/LOG(C$6+1,2)</f>
        <v>3</v>
      </c>
      <c r="AD17" s="18">
        <f t="shared" ref="AD17" si="98">((2^(D17*2))-1)/LOG(D$6+1,2)</f>
        <v>1.8927892607143721</v>
      </c>
      <c r="AE17" s="18">
        <f t="shared" ref="AE17" si="99">((2^(E17*2))-1)/LOG(E$6+1,2)</f>
        <v>1.5</v>
      </c>
      <c r="AF17" s="18">
        <f t="shared" ref="AF17" si="100">((2^(F17*2))-1)/LOG(F$6+1,2)</f>
        <v>1.2920296742201793</v>
      </c>
      <c r="AG17" s="18">
        <f t="shared" ref="AG17" si="101">((2^(G17*2))-1)/LOG(G$6+1,2)</f>
        <v>1.1605584217036249</v>
      </c>
      <c r="AH17" s="18">
        <f t="shared" ref="AH17" si="102">((2^(H17*2))-1)/LOG(H$6+1,2)</f>
        <v>1.0686215613240666</v>
      </c>
      <c r="AI17" s="18">
        <f t="shared" ref="AI17" si="103">((2^(I17*2))-1)/LOG(I$6+1,2)</f>
        <v>1</v>
      </c>
      <c r="AJ17" s="18">
        <f t="shared" ref="AJ17" si="104">((2^(J17*2))-1)/LOG(J$6+1,2)</f>
        <v>0.94639463035718607</v>
      </c>
      <c r="AK17" s="18">
        <f t="shared" ref="AK17" si="105">((2^(K17*2))-1)/LOG(K$6+1,2)</f>
        <v>0.90308998699194354</v>
      </c>
      <c r="AL17" s="18">
        <f t="shared" ref="AL17" si="106">((2^(L17*2))-1)/LOG(L$6+1,2)</f>
        <v>0.86719447895366342</v>
      </c>
      <c r="AM17" s="18">
        <f t="shared" ref="AM17" si="107">((2^(M17*2))-1)/LOG(M$6+1,2)</f>
        <v>0.8368288369533895</v>
      </c>
      <c r="AN17" s="18">
        <f t="shared" ref="AN17" si="108">((2^(N17*2))-1)/LOG(N$6+1,2)</f>
        <v>0.81071446328195917</v>
      </c>
      <c r="AO17" s="18">
        <f t="shared" ref="AO17" si="109">((2^(O17*2))-1)/LOG(O$6+1,2)</f>
        <v>0.26264953503719357</v>
      </c>
      <c r="AP17" s="18">
        <f t="shared" ref="AP17" si="110">((2^(P17*2))-1)/LOG(P$6+1,2)</f>
        <v>0.76787407442944644</v>
      </c>
      <c r="AQ17" s="18"/>
      <c r="AR17" s="18">
        <f t="shared" ref="AR17" si="111">((2^(R17*2))-1)/LOG(R$6+1,2)</f>
        <v>0.73395162635467803</v>
      </c>
      <c r="AS17" s="18"/>
      <c r="AT17" s="18">
        <f t="shared" ref="AT17" si="112">((2^(T17*2))-1)/LOG(T$6+1,2)</f>
        <v>0.70622674009991471</v>
      </c>
      <c r="AU17" s="18"/>
      <c r="AV17" s="18"/>
      <c r="AW17" s="18">
        <f t="shared" ref="AW17" si="113">SUM(AC17:AG17)</f>
        <v>8.8453773566381777</v>
      </c>
      <c r="AX17" s="18">
        <f t="shared" ref="AX17" si="114">SUM(AC17:AL17)</f>
        <v>13.630678014265039</v>
      </c>
      <c r="AY17" s="18">
        <f t="shared" ref="AY17" si="115">SUM(AD17:AM17)</f>
        <v>11.467506851218426</v>
      </c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</row>
    <row r="18" spans="2:78" ht="15.75" thickBot="1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2:78" ht="15.75" thickBot="1" x14ac:dyDescent="0.3">
      <c r="B19" s="10" t="s">
        <v>2</v>
      </c>
      <c r="C19" s="19" t="s">
        <v>19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19" t="s">
        <v>15</v>
      </c>
      <c r="X19" s="20"/>
      <c r="Y19" s="20"/>
      <c r="Z19" s="20" t="s">
        <v>14</v>
      </c>
      <c r="AA19" s="20"/>
      <c r="AB19" s="2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20" t="s">
        <v>9</v>
      </c>
      <c r="AX19" s="20"/>
      <c r="AY19" s="21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2:78" x14ac:dyDescent="0.25">
      <c r="B20" s="2"/>
      <c r="C20" s="2">
        <v>1</v>
      </c>
      <c r="D20" s="2">
        <v>2</v>
      </c>
      <c r="E20" s="2">
        <v>3</v>
      </c>
      <c r="F20" s="2">
        <v>4</v>
      </c>
      <c r="G20" s="2">
        <v>5</v>
      </c>
      <c r="H20" s="2">
        <v>6</v>
      </c>
      <c r="I20" s="2">
        <v>7</v>
      </c>
      <c r="J20" s="2">
        <v>8</v>
      </c>
      <c r="K20" s="2">
        <v>9</v>
      </c>
      <c r="L20" s="2">
        <v>10</v>
      </c>
      <c r="M20" s="2">
        <v>11</v>
      </c>
      <c r="N20" s="2">
        <v>12</v>
      </c>
      <c r="O20" s="2">
        <v>13</v>
      </c>
      <c r="P20" s="2">
        <v>14</v>
      </c>
      <c r="Q20" s="2">
        <v>15</v>
      </c>
      <c r="R20" s="2">
        <v>16</v>
      </c>
      <c r="S20" s="2">
        <v>17</v>
      </c>
      <c r="T20" s="2">
        <v>18</v>
      </c>
      <c r="U20" s="2">
        <v>19</v>
      </c>
      <c r="V20" s="2">
        <v>20</v>
      </c>
      <c r="W20" s="12" t="s">
        <v>0</v>
      </c>
      <c r="X20" s="6" t="s">
        <v>8</v>
      </c>
      <c r="Y20" s="6" t="s">
        <v>12</v>
      </c>
      <c r="Z20" s="6" t="s">
        <v>0</v>
      </c>
      <c r="AA20" s="6" t="s">
        <v>8</v>
      </c>
      <c r="AB20" s="13" t="s">
        <v>12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 t="s">
        <v>10</v>
      </c>
      <c r="AX20" s="2" t="s">
        <v>11</v>
      </c>
      <c r="AY20" s="2" t="s">
        <v>12</v>
      </c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2:78" ht="15.75" thickBo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>
        <f>AVERAGE(W22:W30)</f>
        <v>0.88888888888888884</v>
      </c>
      <c r="X21" s="14">
        <f t="shared" ref="X21:AY21" si="116">AVERAGE(X22:X30)</f>
        <v>0.83333333333333337</v>
      </c>
      <c r="Y21" s="14">
        <f t="shared" si="116"/>
        <v>0.74444444444444446</v>
      </c>
      <c r="Z21" s="14">
        <f t="shared" si="116"/>
        <v>0.82222222222222219</v>
      </c>
      <c r="AA21" s="14">
        <f t="shared" si="116"/>
        <v>0.66666666666666663</v>
      </c>
      <c r="AB21" s="14">
        <f t="shared" si="116"/>
        <v>0.51666666666666672</v>
      </c>
      <c r="AC21" s="14">
        <f t="shared" si="116"/>
        <v>2.4444444444444446</v>
      </c>
      <c r="AD21" s="14">
        <f t="shared" si="116"/>
        <v>1.6824793428572196</v>
      </c>
      <c r="AE21" s="14">
        <f t="shared" si="116"/>
        <v>1.3333333333333333</v>
      </c>
      <c r="AF21" s="14">
        <f t="shared" si="116"/>
        <v>1.196323772426092</v>
      </c>
      <c r="AG21" s="14">
        <f t="shared" si="116"/>
        <v>0.81668925971736561</v>
      </c>
      <c r="AH21" s="14">
        <f t="shared" si="116"/>
        <v>0.67283579787070857</v>
      </c>
      <c r="AI21" s="14">
        <f t="shared" si="116"/>
        <v>0.77777777777777768</v>
      </c>
      <c r="AJ21" s="14">
        <f t="shared" si="116"/>
        <v>0.7360847125000336</v>
      </c>
      <c r="AK21" s="14">
        <f t="shared" si="116"/>
        <v>0.43482110484797282</v>
      </c>
      <c r="AL21" s="14">
        <f t="shared" si="116"/>
        <v>0.28906482631788782</v>
      </c>
      <c r="AM21" s="14">
        <f t="shared" si="116"/>
        <v>0.43391124879064635</v>
      </c>
      <c r="AN21" s="14">
        <f t="shared" si="116"/>
        <v>0.48042338564856846</v>
      </c>
      <c r="AO21" s="14">
        <f t="shared" si="116"/>
        <v>0.32101609837879214</v>
      </c>
      <c r="AP21" s="14">
        <f t="shared" si="116"/>
        <v>0.42659670801635918</v>
      </c>
      <c r="AQ21" s="14">
        <f t="shared" si="116"/>
        <v>0.30555555555555558</v>
      </c>
      <c r="AR21" s="14">
        <f t="shared" si="116"/>
        <v>0.24465054211822601</v>
      </c>
      <c r="AS21" s="14">
        <f t="shared" si="116"/>
        <v>0.31974995542417528</v>
      </c>
      <c r="AT21" s="14">
        <f t="shared" si="116"/>
        <v>0.31387855115551766</v>
      </c>
      <c r="AU21" s="14">
        <f t="shared" si="116"/>
        <v>0.38563035526626527</v>
      </c>
      <c r="AV21" s="14">
        <f t="shared" si="116"/>
        <v>0.25296694299661443</v>
      </c>
      <c r="AW21" s="14">
        <f t="shared" si="116"/>
        <v>7.473270152778456</v>
      </c>
      <c r="AX21" s="14">
        <f t="shared" si="116"/>
        <v>10.383854372092836</v>
      </c>
      <c r="AY21" s="14">
        <f t="shared" si="116"/>
        <v>13.868233715443559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2:78" x14ac:dyDescent="0.25">
      <c r="B22" s="2" t="s">
        <v>3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f t="shared" ref="W22:W27" si="117">COUNTIF(C22:G22,"&gt;0")/5</f>
        <v>1</v>
      </c>
      <c r="X22" s="2">
        <f t="shared" ref="X22:X27" si="118">COUNTIF(C22:L22,"&gt;0")/10</f>
        <v>1</v>
      </c>
      <c r="Y22" s="2">
        <f t="shared" ref="Y22:Y27" si="119">COUNTIF(C22:V22,"&gt;0")/20</f>
        <v>1</v>
      </c>
      <c r="Z22" s="2">
        <f>COUNTIF(C22:G22,"=1")/5</f>
        <v>1</v>
      </c>
      <c r="AA22" s="2">
        <f>COUNTIF(C22:L22,"=1")/10</f>
        <v>1</v>
      </c>
      <c r="AB22" s="2">
        <f>COUNTIF(C22:V22,"=1")/20</f>
        <v>1</v>
      </c>
      <c r="AC22" s="2">
        <f>((2^(C22*2))-1)/LOG(C$6+1,2)</f>
        <v>3</v>
      </c>
      <c r="AD22" s="2">
        <f t="shared" ref="AD22:AD27" si="120">((2^(D22*2))-1)/LOG(D$6+1,2)</f>
        <v>1.8927892607143721</v>
      </c>
      <c r="AE22" s="2">
        <f t="shared" ref="AE22:AE27" si="121">((2^(E22*2))-1)/LOG(E$6+1,2)</f>
        <v>1.5</v>
      </c>
      <c r="AF22" s="2">
        <f t="shared" ref="AF22:AF27" si="122">((2^(F22*2))-1)/LOG(F$6+1,2)</f>
        <v>1.2920296742201793</v>
      </c>
      <c r="AG22" s="2">
        <f t="shared" ref="AG22:AG27" si="123">((2^(G22*2))-1)/LOG(G$6+1,2)</f>
        <v>1.1605584217036249</v>
      </c>
      <c r="AH22" s="2">
        <f t="shared" ref="AH22:AH27" si="124">((2^(H22*2))-1)/LOG(H$6+1,2)</f>
        <v>1.0686215613240666</v>
      </c>
      <c r="AI22" s="2">
        <f t="shared" ref="AI22:AI27" si="125">((2^(I22*2))-1)/LOG(I$6+1,2)</f>
        <v>1</v>
      </c>
      <c r="AJ22" s="2">
        <f t="shared" ref="AJ22:AJ27" si="126">((2^(J22*2))-1)/LOG(J$6+1,2)</f>
        <v>0.94639463035718607</v>
      </c>
      <c r="AK22" s="2">
        <f t="shared" ref="AK22:AK27" si="127">((2^(K22*2))-1)/LOG(K$6+1,2)</f>
        <v>0.90308998699194354</v>
      </c>
      <c r="AL22" s="2">
        <f t="shared" ref="AL22:AL27" si="128">((2^(L22*2))-1)/LOG(L$6+1,2)</f>
        <v>0.86719447895366342</v>
      </c>
      <c r="AM22" s="2">
        <f t="shared" ref="AM22:AM27" si="129">((2^(M22*2))-1)/LOG(M$6+1,2)</f>
        <v>0.8368288369533895</v>
      </c>
      <c r="AN22" s="2">
        <f t="shared" ref="AN22:AN27" si="130">((2^(N22*2))-1)/LOG(N$6+1,2)</f>
        <v>0.81071446328195917</v>
      </c>
      <c r="AO22" s="2">
        <f t="shared" ref="AO22:AO27" si="131">((2^(O22*2))-1)/LOG(O$6+1,2)</f>
        <v>0.78794860511158071</v>
      </c>
      <c r="AP22" s="2">
        <f t="shared" ref="AP22:AP27" si="132">((2^(P22*2))-1)/LOG(P$6+1,2)</f>
        <v>0.76787407442944644</v>
      </c>
      <c r="AQ22" s="2">
        <f t="shared" ref="AQ22:AQ27" si="133">((2^(Q22*2))-1)/LOG(Q$6+1,2)</f>
        <v>0.75</v>
      </c>
      <c r="AR22" s="2">
        <f t="shared" ref="AR22:AR27" si="134">((2^(R22*2))-1)/LOG(R$6+1,2)</f>
        <v>0.73395162635467803</v>
      </c>
      <c r="AS22" s="2">
        <f t="shared" ref="AS22:AS27" si="135">((2^(S22*2))-1)/LOG(S$6+1,2)</f>
        <v>0.71943739970439435</v>
      </c>
      <c r="AT22" s="2">
        <f t="shared" ref="AT22:AT27" si="136">((2^(T22*2))-1)/LOG(T$6+1,2)</f>
        <v>0.70622674009991471</v>
      </c>
      <c r="AU22" s="2">
        <f t="shared" ref="AU22:AU27" si="137">((2^(U22*2))-1)/LOG(U$6+1,2)</f>
        <v>0.69413463947927745</v>
      </c>
      <c r="AV22" s="2">
        <f t="shared" ref="AV22:AV27" si="138">((2^(V22*2))-1)/LOG(V$6+1,2)</f>
        <v>0.68301074609085888</v>
      </c>
      <c r="AW22" s="2">
        <f t="shared" ref="AW22:AW27" si="139">SUM(AC22:AG22)</f>
        <v>8.8453773566381777</v>
      </c>
      <c r="AX22" s="2">
        <f t="shared" ref="AX22:AX27" si="140">SUM(AC22:AL22)</f>
        <v>13.630678014265039</v>
      </c>
      <c r="AY22" s="2">
        <f>SUM(AC22:AV22)</f>
        <v>21.120805145770536</v>
      </c>
      <c r="AZ22" s="2"/>
      <c r="BA22" s="3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2:78" x14ac:dyDescent="0.25">
      <c r="B23" s="2" t="s">
        <v>4</v>
      </c>
      <c r="C23" s="2">
        <v>1</v>
      </c>
      <c r="D23" s="2">
        <v>1</v>
      </c>
      <c r="E23" s="2">
        <v>1</v>
      </c>
      <c r="F23" s="2">
        <v>1</v>
      </c>
      <c r="G23" s="2">
        <v>0</v>
      </c>
      <c r="H23" s="2">
        <v>0</v>
      </c>
      <c r="I23" s="2">
        <v>0.5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0</v>
      </c>
      <c r="W23" s="2">
        <f t="shared" si="117"/>
        <v>0.8</v>
      </c>
      <c r="X23" s="2">
        <f t="shared" si="118"/>
        <v>0.5</v>
      </c>
      <c r="Y23" s="2">
        <f t="shared" si="119"/>
        <v>0.6</v>
      </c>
      <c r="Z23" s="2">
        <f t="shared" ref="Z23:Z27" si="141">COUNTIF(C23:G23,"=1")/5</f>
        <v>0.8</v>
      </c>
      <c r="AA23" s="2">
        <f t="shared" ref="AA23:AA27" si="142">COUNTIF(C23:L23,"=1")/10</f>
        <v>0.4</v>
      </c>
      <c r="AB23" s="2">
        <f t="shared" ref="AB23:AB27" si="143">COUNTIF(C23:V23,"=1")/20</f>
        <v>0.55000000000000004</v>
      </c>
      <c r="AC23" s="2">
        <f t="shared" ref="AC23:AC27" si="144">((2^(C23*2))-1)/LOG(C$6+1,2)</f>
        <v>3</v>
      </c>
      <c r="AD23" s="2">
        <f t="shared" si="120"/>
        <v>1.8927892607143721</v>
      </c>
      <c r="AE23" s="2">
        <f t="shared" si="121"/>
        <v>1.5</v>
      </c>
      <c r="AF23" s="2">
        <f t="shared" si="122"/>
        <v>1.2920296742201793</v>
      </c>
      <c r="AG23" s="2">
        <f t="shared" si="123"/>
        <v>0</v>
      </c>
      <c r="AH23" s="2">
        <f t="shared" si="124"/>
        <v>0</v>
      </c>
      <c r="AI23" s="2">
        <f t="shared" si="125"/>
        <v>0.33333333333333331</v>
      </c>
      <c r="AJ23" s="2">
        <f t="shared" si="126"/>
        <v>0</v>
      </c>
      <c r="AK23" s="2">
        <f t="shared" si="127"/>
        <v>0</v>
      </c>
      <c r="AL23" s="2">
        <f t="shared" si="128"/>
        <v>0</v>
      </c>
      <c r="AM23" s="2">
        <f t="shared" si="129"/>
        <v>0</v>
      </c>
      <c r="AN23" s="2">
        <f t="shared" si="130"/>
        <v>0</v>
      </c>
      <c r="AO23" s="2">
        <f t="shared" si="131"/>
        <v>0.78794860511158071</v>
      </c>
      <c r="AP23" s="2">
        <f t="shared" si="132"/>
        <v>0.76787407442944644</v>
      </c>
      <c r="AQ23" s="2">
        <f t="shared" si="133"/>
        <v>0.75</v>
      </c>
      <c r="AR23" s="2">
        <f t="shared" si="134"/>
        <v>0.73395162635467803</v>
      </c>
      <c r="AS23" s="2">
        <f t="shared" si="135"/>
        <v>0.71943739970439435</v>
      </c>
      <c r="AT23" s="2">
        <f t="shared" si="136"/>
        <v>0.70622674009991471</v>
      </c>
      <c r="AU23" s="2">
        <f t="shared" si="137"/>
        <v>0.69413463947927745</v>
      </c>
      <c r="AV23" s="2">
        <f t="shared" si="138"/>
        <v>0</v>
      </c>
      <c r="AW23" s="2">
        <f t="shared" si="139"/>
        <v>7.6848189349345519</v>
      </c>
      <c r="AX23" s="2">
        <f t="shared" si="140"/>
        <v>8.018152268267885</v>
      </c>
      <c r="AY23" s="2">
        <f t="shared" ref="AY23:AY27" si="145">SUM(AC23:AV23)</f>
        <v>13.177725353447176</v>
      </c>
      <c r="AZ23" s="2"/>
      <c r="BA23" s="3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2:78" x14ac:dyDescent="0.25">
      <c r="B24" s="2" t="s">
        <v>5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0.5</v>
      </c>
      <c r="I24" s="2">
        <v>0.5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0.5</v>
      </c>
      <c r="T24" s="2">
        <v>0</v>
      </c>
      <c r="U24" s="2">
        <v>0</v>
      </c>
      <c r="V24" s="2">
        <v>0</v>
      </c>
      <c r="W24" s="2">
        <f t="shared" si="117"/>
        <v>1</v>
      </c>
      <c r="X24" s="2">
        <f t="shared" si="118"/>
        <v>0.7</v>
      </c>
      <c r="Y24" s="2">
        <f t="shared" si="119"/>
        <v>0.4</v>
      </c>
      <c r="Z24" s="2">
        <f t="shared" si="141"/>
        <v>1</v>
      </c>
      <c r="AA24" s="2">
        <f t="shared" si="142"/>
        <v>0.5</v>
      </c>
      <c r="AB24" s="2">
        <f t="shared" si="143"/>
        <v>0.25</v>
      </c>
      <c r="AC24" s="2">
        <f t="shared" si="144"/>
        <v>3</v>
      </c>
      <c r="AD24" s="2">
        <f t="shared" si="120"/>
        <v>1.8927892607143721</v>
      </c>
      <c r="AE24" s="2">
        <f t="shared" si="121"/>
        <v>1.5</v>
      </c>
      <c r="AF24" s="2">
        <f t="shared" si="122"/>
        <v>1.2920296742201793</v>
      </c>
      <c r="AG24" s="2">
        <f t="shared" si="123"/>
        <v>1.1605584217036249</v>
      </c>
      <c r="AH24" s="2">
        <f t="shared" si="124"/>
        <v>0.35620718710802218</v>
      </c>
      <c r="AI24" s="2">
        <f t="shared" si="125"/>
        <v>0.33333333333333331</v>
      </c>
      <c r="AJ24" s="2">
        <f t="shared" si="126"/>
        <v>0</v>
      </c>
      <c r="AK24" s="2">
        <f t="shared" si="127"/>
        <v>0</v>
      </c>
      <c r="AL24" s="2">
        <f t="shared" si="128"/>
        <v>0</v>
      </c>
      <c r="AM24" s="2">
        <f t="shared" si="129"/>
        <v>0</v>
      </c>
      <c r="AN24" s="2">
        <f t="shared" si="130"/>
        <v>0</v>
      </c>
      <c r="AO24" s="2">
        <f t="shared" si="131"/>
        <v>0</v>
      </c>
      <c r="AP24" s="2">
        <f t="shared" si="132"/>
        <v>0</v>
      </c>
      <c r="AQ24" s="2">
        <f t="shared" si="133"/>
        <v>0</v>
      </c>
      <c r="AR24" s="2">
        <f t="shared" si="134"/>
        <v>0</v>
      </c>
      <c r="AS24" s="2">
        <f t="shared" si="135"/>
        <v>0.23981246656813146</v>
      </c>
      <c r="AT24" s="2">
        <f t="shared" si="136"/>
        <v>0</v>
      </c>
      <c r="AU24" s="2">
        <f t="shared" si="137"/>
        <v>0</v>
      </c>
      <c r="AV24" s="2">
        <f t="shared" si="138"/>
        <v>0</v>
      </c>
      <c r="AW24" s="2">
        <f t="shared" si="139"/>
        <v>8.8453773566381777</v>
      </c>
      <c r="AX24" s="2">
        <f t="shared" si="140"/>
        <v>9.5349178770795344</v>
      </c>
      <c r="AY24" s="2">
        <f t="shared" si="145"/>
        <v>9.7747303436476667</v>
      </c>
      <c r="AZ24" s="2"/>
      <c r="BA24" s="3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2:78" x14ac:dyDescent="0.25">
      <c r="B25" s="2" t="s">
        <v>6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0.5</v>
      </c>
      <c r="L25" s="2">
        <v>0.5</v>
      </c>
      <c r="M25" s="2">
        <v>0.5</v>
      </c>
      <c r="N25" s="2">
        <v>0.5</v>
      </c>
      <c r="O25" s="2">
        <v>0.5</v>
      </c>
      <c r="P25" s="2">
        <v>0.5</v>
      </c>
      <c r="Q25" s="2">
        <v>0.5</v>
      </c>
      <c r="R25" s="2">
        <v>0.5</v>
      </c>
      <c r="S25" s="2">
        <v>0.5</v>
      </c>
      <c r="T25" s="2">
        <v>0.5</v>
      </c>
      <c r="U25" s="2">
        <v>0.5</v>
      </c>
      <c r="V25" s="2">
        <v>0.5</v>
      </c>
      <c r="W25" s="2">
        <f t="shared" si="117"/>
        <v>1</v>
      </c>
      <c r="X25" s="2">
        <f t="shared" si="118"/>
        <v>1</v>
      </c>
      <c r="Y25" s="2">
        <f t="shared" si="119"/>
        <v>1</v>
      </c>
      <c r="Z25" s="2">
        <f t="shared" si="141"/>
        <v>1</v>
      </c>
      <c r="AA25" s="2">
        <f t="shared" si="142"/>
        <v>0.8</v>
      </c>
      <c r="AB25" s="2">
        <f t="shared" si="143"/>
        <v>0.4</v>
      </c>
      <c r="AC25" s="2">
        <f t="shared" si="144"/>
        <v>3</v>
      </c>
      <c r="AD25" s="2">
        <f t="shared" si="120"/>
        <v>1.8927892607143721</v>
      </c>
      <c r="AE25" s="2">
        <f t="shared" si="121"/>
        <v>1.5</v>
      </c>
      <c r="AF25" s="2">
        <f t="shared" si="122"/>
        <v>1.2920296742201793</v>
      </c>
      <c r="AG25" s="2">
        <f t="shared" si="123"/>
        <v>1.1605584217036249</v>
      </c>
      <c r="AH25" s="2">
        <f t="shared" si="124"/>
        <v>1.0686215613240666</v>
      </c>
      <c r="AI25" s="2">
        <f t="shared" si="125"/>
        <v>1</v>
      </c>
      <c r="AJ25" s="2">
        <f t="shared" si="126"/>
        <v>0.94639463035718607</v>
      </c>
      <c r="AK25" s="2">
        <f t="shared" si="127"/>
        <v>0.30102999566398114</v>
      </c>
      <c r="AL25" s="2">
        <f t="shared" si="128"/>
        <v>0.28906482631788782</v>
      </c>
      <c r="AM25" s="2">
        <f t="shared" si="129"/>
        <v>0.27894294565112981</v>
      </c>
      <c r="AN25" s="2">
        <f t="shared" si="130"/>
        <v>0.27023815442731974</v>
      </c>
      <c r="AO25" s="2">
        <f t="shared" si="131"/>
        <v>0.26264953503719357</v>
      </c>
      <c r="AP25" s="2">
        <f t="shared" si="132"/>
        <v>0.2559580248098155</v>
      </c>
      <c r="AQ25" s="2">
        <f t="shared" si="133"/>
        <v>0.25</v>
      </c>
      <c r="AR25" s="2">
        <f t="shared" si="134"/>
        <v>0.24465054211822598</v>
      </c>
      <c r="AS25" s="2">
        <f t="shared" si="135"/>
        <v>0.23981246656813146</v>
      </c>
      <c r="AT25" s="2">
        <f t="shared" si="136"/>
        <v>0.23540891336663824</v>
      </c>
      <c r="AU25" s="2">
        <f t="shared" si="137"/>
        <v>0.23137821315975915</v>
      </c>
      <c r="AV25" s="2">
        <f t="shared" si="138"/>
        <v>0.22767024869695299</v>
      </c>
      <c r="AW25" s="2">
        <f t="shared" si="139"/>
        <v>8.8453773566381777</v>
      </c>
      <c r="AX25" s="2">
        <f t="shared" si="140"/>
        <v>12.450488370301301</v>
      </c>
      <c r="AY25" s="2">
        <f t="shared" si="145"/>
        <v>14.947197414136468</v>
      </c>
      <c r="AZ25" s="2"/>
      <c r="BA25" s="3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2:78" x14ac:dyDescent="0.25">
      <c r="B26" s="2" t="s">
        <v>7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0.5</v>
      </c>
      <c r="L26" s="2">
        <v>0.5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0.5</v>
      </c>
      <c r="S26" s="2">
        <v>1</v>
      </c>
      <c r="T26" s="2">
        <v>1</v>
      </c>
      <c r="U26" s="2">
        <v>0.5</v>
      </c>
      <c r="V26" s="2">
        <v>0.5</v>
      </c>
      <c r="W26" s="2">
        <f t="shared" si="117"/>
        <v>1</v>
      </c>
      <c r="X26" s="2">
        <f t="shared" si="118"/>
        <v>1</v>
      </c>
      <c r="Y26" s="2">
        <f t="shared" si="119"/>
        <v>1</v>
      </c>
      <c r="Z26" s="2">
        <f t="shared" si="141"/>
        <v>1</v>
      </c>
      <c r="AA26" s="2">
        <f t="shared" si="142"/>
        <v>0.8</v>
      </c>
      <c r="AB26" s="2">
        <f t="shared" si="143"/>
        <v>0.75</v>
      </c>
      <c r="AC26" s="2">
        <f t="shared" si="144"/>
        <v>3</v>
      </c>
      <c r="AD26" s="2">
        <f t="shared" si="120"/>
        <v>1.8927892607143721</v>
      </c>
      <c r="AE26" s="2">
        <f t="shared" si="121"/>
        <v>1.5</v>
      </c>
      <c r="AF26" s="2">
        <f t="shared" si="122"/>
        <v>1.2920296742201793</v>
      </c>
      <c r="AG26" s="2">
        <f t="shared" si="123"/>
        <v>1.1605584217036249</v>
      </c>
      <c r="AH26" s="2">
        <f t="shared" si="124"/>
        <v>1.0686215613240666</v>
      </c>
      <c r="AI26" s="2">
        <f t="shared" si="125"/>
        <v>1</v>
      </c>
      <c r="AJ26" s="2">
        <f t="shared" si="126"/>
        <v>0.94639463035718607</v>
      </c>
      <c r="AK26" s="2">
        <f t="shared" si="127"/>
        <v>0.30102999566398114</v>
      </c>
      <c r="AL26" s="2">
        <f t="shared" si="128"/>
        <v>0.28906482631788782</v>
      </c>
      <c r="AM26" s="2">
        <f t="shared" si="129"/>
        <v>0.8368288369533895</v>
      </c>
      <c r="AN26" s="2">
        <f t="shared" si="130"/>
        <v>0.81071446328195917</v>
      </c>
      <c r="AO26" s="2">
        <f t="shared" si="131"/>
        <v>0.78794860511158071</v>
      </c>
      <c r="AP26" s="2">
        <f t="shared" si="132"/>
        <v>0.76787407442944644</v>
      </c>
      <c r="AQ26" s="2">
        <f t="shared" si="133"/>
        <v>0.75</v>
      </c>
      <c r="AR26" s="2">
        <f t="shared" si="134"/>
        <v>0.24465054211822598</v>
      </c>
      <c r="AS26" s="2">
        <f t="shared" si="135"/>
        <v>0.71943739970439435</v>
      </c>
      <c r="AT26" s="2">
        <f t="shared" si="136"/>
        <v>0.70622674009991471</v>
      </c>
      <c r="AU26" s="2">
        <f t="shared" si="137"/>
        <v>0.23137821315975915</v>
      </c>
      <c r="AV26" s="2">
        <f t="shared" si="138"/>
        <v>0.22767024869695299</v>
      </c>
      <c r="AW26" s="2">
        <f t="shared" si="139"/>
        <v>8.8453773566381777</v>
      </c>
      <c r="AX26" s="2">
        <f t="shared" si="140"/>
        <v>12.450488370301301</v>
      </c>
      <c r="AY26" s="2">
        <f t="shared" si="145"/>
        <v>18.53321749385692</v>
      </c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2:78" x14ac:dyDescent="0.25">
      <c r="B27" s="6" t="s">
        <v>20</v>
      </c>
      <c r="C27" s="6">
        <v>1</v>
      </c>
      <c r="D27" s="6">
        <v>1</v>
      </c>
      <c r="E27" s="6">
        <v>1</v>
      </c>
      <c r="F27" s="6">
        <v>1</v>
      </c>
      <c r="G27" s="6">
        <v>0</v>
      </c>
      <c r="H27" s="6">
        <v>0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0</v>
      </c>
      <c r="W27" s="6">
        <f t="shared" si="117"/>
        <v>0.8</v>
      </c>
      <c r="X27" s="6">
        <f t="shared" si="118"/>
        <v>0.8</v>
      </c>
      <c r="Y27" s="6">
        <f t="shared" si="119"/>
        <v>0.55000000000000004</v>
      </c>
      <c r="Z27" s="6">
        <f t="shared" si="141"/>
        <v>0.8</v>
      </c>
      <c r="AA27" s="6">
        <f t="shared" si="142"/>
        <v>0.8</v>
      </c>
      <c r="AB27" s="6">
        <f t="shared" si="143"/>
        <v>0.55000000000000004</v>
      </c>
      <c r="AC27" s="6">
        <f t="shared" si="144"/>
        <v>3</v>
      </c>
      <c r="AD27" s="6">
        <f t="shared" si="120"/>
        <v>1.8927892607143721</v>
      </c>
      <c r="AE27" s="6">
        <f t="shared" si="121"/>
        <v>1.5</v>
      </c>
      <c r="AF27" s="6">
        <f t="shared" si="122"/>
        <v>1.2920296742201793</v>
      </c>
      <c r="AG27" s="6">
        <f t="shared" si="123"/>
        <v>0</v>
      </c>
      <c r="AH27" s="6">
        <f t="shared" si="124"/>
        <v>0</v>
      </c>
      <c r="AI27" s="6">
        <f t="shared" si="125"/>
        <v>1</v>
      </c>
      <c r="AJ27" s="6">
        <f t="shared" si="126"/>
        <v>0.94639463035718607</v>
      </c>
      <c r="AK27" s="6">
        <f t="shared" si="127"/>
        <v>0.90308998699194354</v>
      </c>
      <c r="AL27" s="6">
        <f t="shared" si="128"/>
        <v>0.86719447895366342</v>
      </c>
      <c r="AM27" s="6">
        <f t="shared" si="129"/>
        <v>0.8368288369533895</v>
      </c>
      <c r="AN27" s="6">
        <f t="shared" si="130"/>
        <v>0.81071446328195917</v>
      </c>
      <c r="AO27" s="6">
        <f t="shared" si="131"/>
        <v>0</v>
      </c>
      <c r="AP27" s="6">
        <f t="shared" si="132"/>
        <v>0</v>
      </c>
      <c r="AQ27" s="6">
        <f t="shared" si="133"/>
        <v>0</v>
      </c>
      <c r="AR27" s="6">
        <f t="shared" si="134"/>
        <v>0</v>
      </c>
      <c r="AS27" s="6">
        <f t="shared" si="135"/>
        <v>0</v>
      </c>
      <c r="AT27" s="6">
        <f t="shared" si="136"/>
        <v>0</v>
      </c>
      <c r="AU27" s="6">
        <f t="shared" si="137"/>
        <v>0.69413463947927745</v>
      </c>
      <c r="AV27" s="6">
        <f t="shared" si="138"/>
        <v>0</v>
      </c>
      <c r="AW27" s="6">
        <f t="shared" si="139"/>
        <v>7.6848189349345519</v>
      </c>
      <c r="AX27" s="6">
        <f t="shared" si="140"/>
        <v>11.401498031237345</v>
      </c>
      <c r="AY27" s="6">
        <f t="shared" si="145"/>
        <v>13.74317597095197</v>
      </c>
    </row>
    <row r="28" spans="2:78" x14ac:dyDescent="0.25">
      <c r="B28" s="18" t="s">
        <v>21</v>
      </c>
      <c r="C28" s="18">
        <v>0</v>
      </c>
      <c r="D28" s="18">
        <v>0</v>
      </c>
      <c r="E28" s="18">
        <v>0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8">
        <v>0.5</v>
      </c>
      <c r="L28" s="18">
        <v>0</v>
      </c>
      <c r="M28" s="18">
        <v>1</v>
      </c>
      <c r="N28" s="18">
        <v>1</v>
      </c>
      <c r="O28" s="18">
        <v>0</v>
      </c>
      <c r="P28" s="18">
        <v>1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1</v>
      </c>
      <c r="W28" s="18">
        <f t="shared" ref="W28" si="146">COUNTIF(C28:G28,"&gt;0")/5</f>
        <v>0.4</v>
      </c>
      <c r="X28" s="18">
        <f t="shared" ref="X28" si="147">COUNTIF(C28:L28,"&gt;0")/10</f>
        <v>0.6</v>
      </c>
      <c r="Y28" s="18">
        <f t="shared" ref="Y28" si="148">COUNTIF(C28:V28,"&gt;0")/20</f>
        <v>0.5</v>
      </c>
      <c r="Z28" s="18">
        <f t="shared" ref="Z28" si="149">COUNTIF(C28:G28,"=1")/5</f>
        <v>0.4</v>
      </c>
      <c r="AA28" s="18">
        <f t="shared" ref="AA28" si="150">COUNTIF(C28:L28,"=1")/10</f>
        <v>0.5</v>
      </c>
      <c r="AB28" s="18">
        <f t="shared" ref="AB28" si="151">COUNTIF(C28:V28,"=1")/20</f>
        <v>0.45</v>
      </c>
      <c r="AC28" s="18">
        <f t="shared" ref="AC28" si="152">((2^(C28*2))-1)/LOG(C$6+1,2)</f>
        <v>0</v>
      </c>
      <c r="AD28" s="18">
        <f t="shared" ref="AD28" si="153">((2^(D28*2))-1)/LOG(D$6+1,2)</f>
        <v>0</v>
      </c>
      <c r="AE28" s="18">
        <f t="shared" ref="AE28" si="154">((2^(E28*2))-1)/LOG(E$6+1,2)</f>
        <v>0</v>
      </c>
      <c r="AF28" s="18">
        <f t="shared" ref="AF28" si="155">((2^(F28*2))-1)/LOG(F$6+1,2)</f>
        <v>1.2920296742201793</v>
      </c>
      <c r="AG28" s="18">
        <f t="shared" ref="AG28" si="156">((2^(G28*2))-1)/LOG(G$6+1,2)</f>
        <v>1.1605584217036249</v>
      </c>
      <c r="AH28" s="18">
        <f t="shared" ref="AH28" si="157">((2^(H28*2))-1)/LOG(H$6+1,2)</f>
        <v>1.0686215613240666</v>
      </c>
      <c r="AI28" s="18">
        <f t="shared" ref="AI28" si="158">((2^(I28*2))-1)/LOG(I$6+1,2)</f>
        <v>1</v>
      </c>
      <c r="AJ28" s="18">
        <f t="shared" ref="AJ28" si="159">((2^(J28*2))-1)/LOG(J$6+1,2)</f>
        <v>0.94639463035718607</v>
      </c>
      <c r="AK28" s="18">
        <f t="shared" ref="AK28" si="160">((2^(K28*2))-1)/LOG(K$6+1,2)</f>
        <v>0.30102999566398114</v>
      </c>
      <c r="AL28" s="18">
        <f t="shared" ref="AL28" si="161">((2^(L28*2))-1)/LOG(L$6+1,2)</f>
        <v>0</v>
      </c>
      <c r="AM28" s="18">
        <f t="shared" ref="AM28" si="162">((2^(M28*2))-1)/LOG(M$6+1,2)</f>
        <v>0.8368288369533895</v>
      </c>
      <c r="AN28" s="18">
        <f t="shared" ref="AN28" si="163">((2^(N28*2))-1)/LOG(N$6+1,2)</f>
        <v>0.81071446328195917</v>
      </c>
      <c r="AO28" s="18">
        <f t="shared" ref="AO28" si="164">((2^(O28*2))-1)/LOG(O$6+1,2)</f>
        <v>0</v>
      </c>
      <c r="AP28" s="18">
        <f t="shared" ref="AP28" si="165">((2^(P28*2))-1)/LOG(P$6+1,2)</f>
        <v>0.76787407442944644</v>
      </c>
      <c r="AQ28" s="18">
        <f t="shared" ref="AQ28" si="166">((2^(Q28*2))-1)/LOG(Q$6+1,2)</f>
        <v>0</v>
      </c>
      <c r="AR28" s="18">
        <f t="shared" ref="AR28" si="167">((2^(R28*2))-1)/LOG(R$6+1,2)</f>
        <v>0</v>
      </c>
      <c r="AS28" s="18">
        <f t="shared" ref="AS28" si="168">((2^(S28*2))-1)/LOG(S$6+1,2)</f>
        <v>0</v>
      </c>
      <c r="AT28" s="18">
        <f t="shared" ref="AT28" si="169">((2^(T28*2))-1)/LOG(T$6+1,2)</f>
        <v>0</v>
      </c>
      <c r="AU28" s="18">
        <f t="shared" ref="AU28" si="170">((2^(U28*2))-1)/LOG(U$6+1,2)</f>
        <v>0</v>
      </c>
      <c r="AV28" s="18">
        <f t="shared" ref="AV28" si="171">((2^(V28*2))-1)/LOG(V$6+1,2)</f>
        <v>0.68301074609085888</v>
      </c>
      <c r="AW28" s="18">
        <f t="shared" ref="AW28" si="172">SUM(AC28:AG28)</f>
        <v>2.4525880959238044</v>
      </c>
      <c r="AX28" s="18">
        <f t="shared" ref="AX28" si="173">SUM(AC28:AL28)</f>
        <v>5.768634283269038</v>
      </c>
      <c r="AY28" s="18">
        <f t="shared" ref="AY28" si="174">SUM(AC28:AV28)</f>
        <v>8.8670624040246935</v>
      </c>
    </row>
    <row r="29" spans="2:78" x14ac:dyDescent="0.25">
      <c r="B29" s="18" t="s">
        <v>22</v>
      </c>
      <c r="C29" s="18">
        <v>1</v>
      </c>
      <c r="D29" s="18">
        <v>1</v>
      </c>
      <c r="E29" s="18">
        <v>1</v>
      </c>
      <c r="F29" s="18">
        <v>0.5</v>
      </c>
      <c r="G29" s="18">
        <v>0.5</v>
      </c>
      <c r="H29" s="18">
        <v>0.5</v>
      </c>
      <c r="I29" s="18">
        <v>1</v>
      </c>
      <c r="J29" s="18">
        <v>1</v>
      </c>
      <c r="K29" s="18">
        <v>0.5</v>
      </c>
      <c r="L29" s="18">
        <v>0.5</v>
      </c>
      <c r="M29" s="18">
        <v>0.5</v>
      </c>
      <c r="N29" s="18">
        <v>0</v>
      </c>
      <c r="O29" s="18">
        <v>0</v>
      </c>
      <c r="P29" s="18">
        <v>0.5</v>
      </c>
      <c r="Q29" s="18">
        <v>0.5</v>
      </c>
      <c r="R29" s="18">
        <v>0.5</v>
      </c>
      <c r="S29" s="18">
        <v>0.5</v>
      </c>
      <c r="T29" s="18">
        <v>0.5</v>
      </c>
      <c r="U29" s="18">
        <v>0.5</v>
      </c>
      <c r="V29" s="18">
        <v>0.5</v>
      </c>
      <c r="W29" s="18">
        <f t="shared" ref="W29:W30" si="175">COUNTIF(C29:G29,"&gt;0")/5</f>
        <v>1</v>
      </c>
      <c r="X29" s="18">
        <f t="shared" ref="X29:X30" si="176">COUNTIF(C29:L29,"&gt;0")/10</f>
        <v>1</v>
      </c>
      <c r="Y29" s="18">
        <f t="shared" ref="Y29:Y30" si="177">COUNTIF(C29:V29,"&gt;0")/20</f>
        <v>0.9</v>
      </c>
      <c r="Z29" s="18">
        <f t="shared" ref="Z29:Z30" si="178">COUNTIF(C29:G29,"=1")/5</f>
        <v>0.6</v>
      </c>
      <c r="AA29" s="18">
        <f t="shared" ref="AA29:AA30" si="179">COUNTIF(C29:L29,"=1")/10</f>
        <v>0.5</v>
      </c>
      <c r="AB29" s="18">
        <f t="shared" ref="AB29:AB30" si="180">COUNTIF(C29:V29,"=1")/20</f>
        <v>0.25</v>
      </c>
      <c r="AC29" s="18">
        <f t="shared" ref="AC29:AC30" si="181">((2^(C29*2))-1)/LOG(C$6+1,2)</f>
        <v>3</v>
      </c>
      <c r="AD29" s="18">
        <f t="shared" ref="AD29:AD30" si="182">((2^(D29*2))-1)/LOG(D$6+1,2)</f>
        <v>1.8927892607143721</v>
      </c>
      <c r="AE29" s="18">
        <f t="shared" ref="AE29:AE30" si="183">((2^(E29*2))-1)/LOG(E$6+1,2)</f>
        <v>1.5</v>
      </c>
      <c r="AF29" s="18">
        <f t="shared" ref="AF29:AF30" si="184">((2^(F29*2))-1)/LOG(F$6+1,2)</f>
        <v>0.43067655807339306</v>
      </c>
      <c r="AG29" s="18">
        <f t="shared" ref="AG29:AG30" si="185">((2^(G29*2))-1)/LOG(G$6+1,2)</f>
        <v>0.38685280723454163</v>
      </c>
      <c r="AH29" s="18">
        <f t="shared" ref="AH29:AH30" si="186">((2^(H29*2))-1)/LOG(H$6+1,2)</f>
        <v>0.35620718710802218</v>
      </c>
      <c r="AI29" s="18">
        <f t="shared" ref="AI29:AI30" si="187">((2^(I29*2))-1)/LOG(I$6+1,2)</f>
        <v>1</v>
      </c>
      <c r="AJ29" s="18">
        <f t="shared" ref="AJ29:AJ30" si="188">((2^(J29*2))-1)/LOG(J$6+1,2)</f>
        <v>0.94639463035718607</v>
      </c>
      <c r="AK29" s="18">
        <f t="shared" ref="AK29:AK30" si="189">((2^(K29*2))-1)/LOG(K$6+1,2)</f>
        <v>0.30102999566398114</v>
      </c>
      <c r="AL29" s="18">
        <f t="shared" ref="AL29:AL30" si="190">((2^(L29*2))-1)/LOG(L$6+1,2)</f>
        <v>0.28906482631788782</v>
      </c>
      <c r="AM29" s="18">
        <f t="shared" ref="AM29:AM30" si="191">((2^(M29*2))-1)/LOG(M$6+1,2)</f>
        <v>0.27894294565112981</v>
      </c>
      <c r="AN29" s="18">
        <f t="shared" ref="AN29:AN30" si="192">((2^(N29*2))-1)/LOG(N$6+1,2)</f>
        <v>0</v>
      </c>
      <c r="AO29" s="18">
        <f t="shared" ref="AO29:AO30" si="193">((2^(O29*2))-1)/LOG(O$6+1,2)</f>
        <v>0</v>
      </c>
      <c r="AP29" s="18">
        <f t="shared" ref="AP29:AP30" si="194">((2^(P29*2))-1)/LOG(P$6+1,2)</f>
        <v>0.2559580248098155</v>
      </c>
      <c r="AQ29" s="18">
        <f t="shared" ref="AQ29:AQ30" si="195">((2^(Q29*2))-1)/LOG(Q$6+1,2)</f>
        <v>0.25</v>
      </c>
      <c r="AR29" s="18">
        <f t="shared" ref="AR29:AR30" si="196">((2^(R29*2))-1)/LOG(R$6+1,2)</f>
        <v>0.24465054211822598</v>
      </c>
      <c r="AS29" s="18">
        <f t="shared" ref="AS29:AS30" si="197">((2^(S29*2))-1)/LOG(S$6+1,2)</f>
        <v>0.23981246656813146</v>
      </c>
      <c r="AT29" s="18">
        <f t="shared" ref="AT29:AT30" si="198">((2^(T29*2))-1)/LOG(T$6+1,2)</f>
        <v>0.23540891336663824</v>
      </c>
      <c r="AU29" s="18">
        <f t="shared" ref="AU29:AU30" si="199">((2^(U29*2))-1)/LOG(U$6+1,2)</f>
        <v>0.23137821315975915</v>
      </c>
      <c r="AV29" s="18">
        <f t="shared" ref="AV29:AV30" si="200">((2^(V29*2))-1)/LOG(V$6+1,2)</f>
        <v>0.22767024869695299</v>
      </c>
      <c r="AW29" s="18">
        <f t="shared" ref="AW29:AW30" si="201">SUM(AC29:AG29)</f>
        <v>7.2103186260223069</v>
      </c>
      <c r="AX29" s="18">
        <f t="shared" ref="AX29:AX30" si="202">SUM(AC29:AL29)</f>
        <v>10.103015265469386</v>
      </c>
      <c r="AY29" s="18">
        <f t="shared" ref="AY29:AY30" si="203">SUM(AC29:AV29)</f>
        <v>12.066836619840041</v>
      </c>
    </row>
    <row r="30" spans="2:78" x14ac:dyDescent="0.25">
      <c r="B30" s="18" t="s">
        <v>23</v>
      </c>
      <c r="C30" s="18">
        <v>0.5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0.5</v>
      </c>
      <c r="J30" s="18">
        <v>1</v>
      </c>
      <c r="K30" s="18">
        <v>1</v>
      </c>
      <c r="L30" s="18">
        <v>0</v>
      </c>
      <c r="M30" s="18">
        <v>0</v>
      </c>
      <c r="N30" s="18">
        <v>1</v>
      </c>
      <c r="O30" s="18">
        <v>0.5</v>
      </c>
      <c r="P30" s="18">
        <v>0.5</v>
      </c>
      <c r="Q30" s="18">
        <v>0</v>
      </c>
      <c r="R30" s="18">
        <v>0</v>
      </c>
      <c r="S30" s="18">
        <v>0</v>
      </c>
      <c r="T30" s="18">
        <v>0.5</v>
      </c>
      <c r="U30" s="18">
        <v>1</v>
      </c>
      <c r="V30" s="18">
        <v>0.5</v>
      </c>
      <c r="W30" s="18">
        <f t="shared" si="175"/>
        <v>1</v>
      </c>
      <c r="X30" s="18">
        <f t="shared" si="176"/>
        <v>0.9</v>
      </c>
      <c r="Y30" s="18">
        <f t="shared" si="177"/>
        <v>0.75</v>
      </c>
      <c r="Z30" s="18">
        <f t="shared" si="178"/>
        <v>0.8</v>
      </c>
      <c r="AA30" s="18">
        <f t="shared" si="179"/>
        <v>0.7</v>
      </c>
      <c r="AB30" s="18">
        <f t="shared" si="180"/>
        <v>0.45</v>
      </c>
      <c r="AC30" s="18">
        <f t="shared" si="181"/>
        <v>1</v>
      </c>
      <c r="AD30" s="18">
        <f t="shared" si="182"/>
        <v>1.8927892607143721</v>
      </c>
      <c r="AE30" s="18">
        <f t="shared" si="183"/>
        <v>1.5</v>
      </c>
      <c r="AF30" s="18">
        <f t="shared" si="184"/>
        <v>1.2920296742201793</v>
      </c>
      <c r="AG30" s="18">
        <f t="shared" si="185"/>
        <v>1.1605584217036249</v>
      </c>
      <c r="AH30" s="18">
        <f t="shared" si="186"/>
        <v>1.0686215613240666</v>
      </c>
      <c r="AI30" s="18">
        <f t="shared" si="187"/>
        <v>0.33333333333333331</v>
      </c>
      <c r="AJ30" s="18">
        <f t="shared" si="188"/>
        <v>0.94639463035718607</v>
      </c>
      <c r="AK30" s="18">
        <f t="shared" si="189"/>
        <v>0.90308998699194354</v>
      </c>
      <c r="AL30" s="18">
        <f t="shared" si="190"/>
        <v>0</v>
      </c>
      <c r="AM30" s="18">
        <f t="shared" si="191"/>
        <v>0</v>
      </c>
      <c r="AN30" s="18">
        <f t="shared" si="192"/>
        <v>0.81071446328195917</v>
      </c>
      <c r="AO30" s="18">
        <f t="shared" si="193"/>
        <v>0.26264953503719357</v>
      </c>
      <c r="AP30" s="18">
        <f t="shared" si="194"/>
        <v>0.2559580248098155</v>
      </c>
      <c r="AQ30" s="18">
        <f t="shared" si="195"/>
        <v>0</v>
      </c>
      <c r="AR30" s="18">
        <f t="shared" si="196"/>
        <v>0</v>
      </c>
      <c r="AS30" s="18">
        <f t="shared" si="197"/>
        <v>0</v>
      </c>
      <c r="AT30" s="18">
        <f t="shared" si="198"/>
        <v>0.23540891336663824</v>
      </c>
      <c r="AU30" s="18">
        <f t="shared" si="199"/>
        <v>0.69413463947927745</v>
      </c>
      <c r="AV30" s="18">
        <f t="shared" si="200"/>
        <v>0.22767024869695299</v>
      </c>
      <c r="AW30" s="18">
        <f t="shared" si="201"/>
        <v>6.8453773566381768</v>
      </c>
      <c r="AX30" s="18">
        <f t="shared" si="202"/>
        <v>10.096816868644707</v>
      </c>
      <c r="AY30" s="18">
        <f t="shared" si="203"/>
        <v>12.583352693316543</v>
      </c>
    </row>
    <row r="31" spans="2:78" x14ac:dyDescent="0.25">
      <c r="B31" s="18" t="s">
        <v>24</v>
      </c>
      <c r="C31" s="18">
        <v>1</v>
      </c>
      <c r="D31" s="18">
        <v>1</v>
      </c>
      <c r="E31" s="18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1</v>
      </c>
      <c r="V31" s="18">
        <v>1</v>
      </c>
      <c r="W31" s="18">
        <f t="shared" ref="W31" si="204">COUNTIF(C31:G31,"&gt;0")/5</f>
        <v>1</v>
      </c>
      <c r="X31" s="18">
        <f t="shared" ref="X31" si="205">COUNTIF(C31:L31,"&gt;0")/10</f>
        <v>1</v>
      </c>
      <c r="Y31" s="18">
        <f t="shared" ref="Y31" si="206">COUNTIF(C31:V31,"&gt;0")/20</f>
        <v>1</v>
      </c>
      <c r="Z31" s="18">
        <f t="shared" ref="Z31" si="207">COUNTIF(C31:G31,"=1")/5</f>
        <v>1</v>
      </c>
      <c r="AA31" s="18">
        <f t="shared" ref="AA31" si="208">COUNTIF(C31:L31,"=1")/10</f>
        <v>1</v>
      </c>
      <c r="AB31" s="18">
        <f t="shared" ref="AB31" si="209">COUNTIF(C31:V31,"=1")/20</f>
        <v>1</v>
      </c>
      <c r="AC31" s="18">
        <f t="shared" ref="AC31" si="210">((2^(C31*2))-1)/LOG(C$6+1,2)</f>
        <v>3</v>
      </c>
      <c r="AD31" s="18">
        <f t="shared" ref="AD31" si="211">((2^(D31*2))-1)/LOG(D$6+1,2)</f>
        <v>1.8927892607143721</v>
      </c>
      <c r="AE31" s="18">
        <f t="shared" ref="AE31" si="212">((2^(E31*2))-1)/LOG(E$6+1,2)</f>
        <v>1.5</v>
      </c>
      <c r="AF31" s="18">
        <f t="shared" ref="AF31" si="213">((2^(F31*2))-1)/LOG(F$6+1,2)</f>
        <v>1.2920296742201793</v>
      </c>
      <c r="AG31" s="18">
        <f t="shared" ref="AG31" si="214">((2^(G31*2))-1)/LOG(G$6+1,2)</f>
        <v>1.1605584217036249</v>
      </c>
      <c r="AH31" s="18">
        <f t="shared" ref="AH31" si="215">((2^(H31*2))-1)/LOG(H$6+1,2)</f>
        <v>1.0686215613240666</v>
      </c>
      <c r="AI31" s="18">
        <f t="shared" ref="AI31" si="216">((2^(I31*2))-1)/LOG(I$6+1,2)</f>
        <v>1</v>
      </c>
      <c r="AJ31" s="18">
        <f t="shared" ref="AJ31" si="217">((2^(J31*2))-1)/LOG(J$6+1,2)</f>
        <v>0.94639463035718607</v>
      </c>
      <c r="AK31" s="18">
        <f t="shared" ref="AK31" si="218">((2^(K31*2))-1)/LOG(K$6+1,2)</f>
        <v>0.90308998699194354</v>
      </c>
      <c r="AL31" s="18">
        <f t="shared" ref="AL31" si="219">((2^(L31*2))-1)/LOG(L$6+1,2)</f>
        <v>0.86719447895366342</v>
      </c>
      <c r="AM31" s="18">
        <f t="shared" ref="AM31" si="220">((2^(M31*2))-1)/LOG(M$6+1,2)</f>
        <v>0.8368288369533895</v>
      </c>
      <c r="AN31" s="18">
        <f t="shared" ref="AN31" si="221">((2^(N31*2))-1)/LOG(N$6+1,2)</f>
        <v>0.81071446328195917</v>
      </c>
      <c r="AO31" s="18">
        <f t="shared" ref="AO31" si="222">((2^(O31*2))-1)/LOG(O$6+1,2)</f>
        <v>0.78794860511158071</v>
      </c>
      <c r="AP31" s="18">
        <f t="shared" ref="AP31" si="223">((2^(P31*2))-1)/LOG(P$6+1,2)</f>
        <v>0.76787407442944644</v>
      </c>
      <c r="AQ31" s="18">
        <f t="shared" ref="AQ31" si="224">((2^(Q31*2))-1)/LOG(Q$6+1,2)</f>
        <v>0.75</v>
      </c>
      <c r="AR31" s="18">
        <f t="shared" ref="AR31" si="225">((2^(R31*2))-1)/LOG(R$6+1,2)</f>
        <v>0.73395162635467803</v>
      </c>
      <c r="AS31" s="18">
        <f t="shared" ref="AS31" si="226">((2^(S31*2))-1)/LOG(S$6+1,2)</f>
        <v>0.71943739970439435</v>
      </c>
      <c r="AT31" s="18">
        <f t="shared" ref="AT31" si="227">((2^(T31*2))-1)/LOG(T$6+1,2)</f>
        <v>0.70622674009991471</v>
      </c>
      <c r="AU31" s="18">
        <f t="shared" ref="AU31" si="228">((2^(U31*2))-1)/LOG(U$6+1,2)</f>
        <v>0.69413463947927745</v>
      </c>
      <c r="AV31" s="18">
        <f t="shared" ref="AV31" si="229">((2^(V31*2))-1)/LOG(V$6+1,2)</f>
        <v>0.68301074609085888</v>
      </c>
      <c r="AW31" s="18">
        <f t="shared" ref="AW31" si="230">SUM(AC31:AG31)</f>
        <v>8.8453773566381777</v>
      </c>
      <c r="AX31" s="18">
        <f t="shared" ref="AX31" si="231">SUM(AC31:AL31)</f>
        <v>13.630678014265039</v>
      </c>
      <c r="AY31" s="18">
        <f t="shared" ref="AY31" si="232">SUM(AC31:AV31)</f>
        <v>21.120805145770536</v>
      </c>
    </row>
    <row r="32" spans="2:78" ht="15.75" thickBot="1" x14ac:dyDescent="0.3">
      <c r="BC32" s="2"/>
      <c r="BD32" s="2"/>
    </row>
    <row r="33" spans="2:51" ht="15.75" thickBot="1" x14ac:dyDescent="0.3">
      <c r="B33" s="10" t="s">
        <v>13</v>
      </c>
      <c r="C33" s="19" t="s">
        <v>19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  <c r="W33" s="19" t="s">
        <v>15</v>
      </c>
      <c r="X33" s="20"/>
      <c r="Y33" s="21"/>
      <c r="Z33" s="19" t="s">
        <v>14</v>
      </c>
      <c r="AA33" s="20"/>
      <c r="AB33" s="21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9" t="s">
        <v>9</v>
      </c>
      <c r="AX33" s="20"/>
      <c r="AY33" s="21"/>
    </row>
    <row r="34" spans="2:51" x14ac:dyDescent="0.25">
      <c r="B34" s="2"/>
      <c r="C34" s="2">
        <v>1</v>
      </c>
      <c r="D34" s="2">
        <v>2</v>
      </c>
      <c r="E34" s="2">
        <v>3</v>
      </c>
      <c r="F34" s="2">
        <v>4</v>
      </c>
      <c r="G34" s="2">
        <v>5</v>
      </c>
      <c r="H34" s="2">
        <v>6</v>
      </c>
      <c r="I34" s="2">
        <v>7</v>
      </c>
      <c r="J34" s="2">
        <v>8</v>
      </c>
      <c r="K34" s="2">
        <v>9</v>
      </c>
      <c r="L34" s="2">
        <v>10</v>
      </c>
      <c r="M34" s="2">
        <v>11</v>
      </c>
      <c r="N34" s="2">
        <v>12</v>
      </c>
      <c r="O34" s="2">
        <v>13</v>
      </c>
      <c r="P34" s="2">
        <v>14</v>
      </c>
      <c r="Q34" s="2">
        <v>15</v>
      </c>
      <c r="R34" s="2">
        <v>16</v>
      </c>
      <c r="S34" s="2">
        <v>17</v>
      </c>
      <c r="T34" s="2">
        <v>18</v>
      </c>
      <c r="U34" s="2">
        <v>19</v>
      </c>
      <c r="V34" s="2">
        <v>20</v>
      </c>
      <c r="W34" s="15" t="s">
        <v>0</v>
      </c>
      <c r="X34" s="16" t="s">
        <v>8</v>
      </c>
      <c r="Y34" s="16" t="s">
        <v>12</v>
      </c>
      <c r="Z34" s="16" t="s">
        <v>0</v>
      </c>
      <c r="AA34" s="16" t="s">
        <v>8</v>
      </c>
      <c r="AB34" s="17" t="s">
        <v>12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 t="s">
        <v>10</v>
      </c>
      <c r="AX34" s="2" t="s">
        <v>11</v>
      </c>
      <c r="AY34" s="2" t="s">
        <v>12</v>
      </c>
    </row>
    <row r="35" spans="2:51" ht="15.75" thickBot="1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>
        <f>AVERAGE(W36:W44)</f>
        <v>0.91111111111111098</v>
      </c>
      <c r="X35" s="14">
        <f t="shared" ref="X35:AY35" si="233">AVERAGE(X36:X44)</f>
        <v>0.93333333333333335</v>
      </c>
      <c r="Y35" s="14">
        <f t="shared" si="233"/>
        <v>0.87222222222222223</v>
      </c>
      <c r="Z35" s="14">
        <f t="shared" si="233"/>
        <v>0.82222222222222219</v>
      </c>
      <c r="AA35" s="14">
        <f t="shared" si="233"/>
        <v>0.81111111111111112</v>
      </c>
      <c r="AB35" s="14">
        <f t="shared" si="233"/>
        <v>0.6166666666666667</v>
      </c>
      <c r="AC35" s="14">
        <f t="shared" si="233"/>
        <v>2.4444444444444446</v>
      </c>
      <c r="AD35" s="14">
        <f t="shared" si="233"/>
        <v>1.6824793428572196</v>
      </c>
      <c r="AE35" s="14">
        <f t="shared" si="233"/>
        <v>1.5</v>
      </c>
      <c r="AF35" s="14">
        <f t="shared" si="233"/>
        <v>0.95705901794087367</v>
      </c>
      <c r="AG35" s="14">
        <f t="shared" si="233"/>
        <v>0.9456401954622129</v>
      </c>
      <c r="AH35" s="14">
        <f t="shared" si="233"/>
        <v>0.98946440863339502</v>
      </c>
      <c r="AI35" s="14">
        <f t="shared" si="233"/>
        <v>0.85185185185185186</v>
      </c>
      <c r="AJ35" s="14">
        <f t="shared" si="233"/>
        <v>0.70103305952384143</v>
      </c>
      <c r="AK35" s="14">
        <f t="shared" si="233"/>
        <v>0.83619443239994784</v>
      </c>
      <c r="AL35" s="14">
        <f t="shared" si="233"/>
        <v>0.70660290877705922</v>
      </c>
      <c r="AM35" s="14">
        <f t="shared" si="233"/>
        <v>0.71285419444177622</v>
      </c>
      <c r="AN35" s="14">
        <f t="shared" si="233"/>
        <v>0.54047630885463949</v>
      </c>
      <c r="AO35" s="14">
        <f t="shared" si="233"/>
        <v>0.43774922506198927</v>
      </c>
      <c r="AP35" s="14">
        <f t="shared" si="233"/>
        <v>0.42659670801635918</v>
      </c>
      <c r="AQ35" s="14">
        <f t="shared" si="233"/>
        <v>0.44444444444444442</v>
      </c>
      <c r="AR35" s="14">
        <f t="shared" si="233"/>
        <v>0.32620072282430135</v>
      </c>
      <c r="AS35" s="14">
        <f t="shared" si="233"/>
        <v>0.26645829618681272</v>
      </c>
      <c r="AT35" s="14">
        <f t="shared" si="233"/>
        <v>0.2877220052258912</v>
      </c>
      <c r="AU35" s="14">
        <f t="shared" si="233"/>
        <v>0.41133904561734957</v>
      </c>
      <c r="AV35" s="14">
        <f t="shared" si="233"/>
        <v>0.32885702589559873</v>
      </c>
      <c r="AW35" s="14">
        <f t="shared" si="233"/>
        <v>7.5296230007047518</v>
      </c>
      <c r="AX35" s="14">
        <f t="shared" si="233"/>
        <v>11.614769661890849</v>
      </c>
      <c r="AY35" s="14">
        <f t="shared" si="233"/>
        <v>15.797467638460009</v>
      </c>
    </row>
    <row r="36" spans="2:51" x14ac:dyDescent="0.25">
      <c r="B36" s="2" t="s">
        <v>3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0.5</v>
      </c>
      <c r="W36" s="2">
        <f t="shared" ref="W36:W41" si="234">COUNTIF(C36:G36,"&gt;0")/5</f>
        <v>1</v>
      </c>
      <c r="X36" s="2">
        <f t="shared" ref="X36:X41" si="235">COUNTIF(C36:L36,"&gt;0")/10</f>
        <v>1</v>
      </c>
      <c r="Y36" s="2">
        <f t="shared" ref="Y36:Y41" si="236">COUNTIF(C36:V36,"&gt;0")/20</f>
        <v>1</v>
      </c>
      <c r="Z36" s="2">
        <f>COUNTIF(C36:G36,"=1")/5</f>
        <v>1</v>
      </c>
      <c r="AA36" s="2">
        <f>COUNTIF(C36:L36,"=1")/10</f>
        <v>1</v>
      </c>
      <c r="AB36" s="2">
        <f>COUNTIF(C36:V36,"=1")/20</f>
        <v>0.95</v>
      </c>
      <c r="AC36" s="2">
        <f>((2^(C36*2))-1)/LOG(C$6+1,2)</f>
        <v>3</v>
      </c>
      <c r="AD36" s="2">
        <f t="shared" ref="AD36:AD41" si="237">((2^(D36*2))-1)/LOG(D$6+1,2)</f>
        <v>1.8927892607143721</v>
      </c>
      <c r="AE36" s="2">
        <f t="shared" ref="AE36:AE41" si="238">((2^(E36*2))-1)/LOG(E$6+1,2)</f>
        <v>1.5</v>
      </c>
      <c r="AF36" s="2">
        <f t="shared" ref="AF36:AF41" si="239">((2^(F36*2))-1)/LOG(F$6+1,2)</f>
        <v>1.2920296742201793</v>
      </c>
      <c r="AG36" s="2">
        <f t="shared" ref="AG36:AG41" si="240">((2^(G36*2))-1)/LOG(G$6+1,2)</f>
        <v>1.1605584217036249</v>
      </c>
      <c r="AH36" s="2">
        <f t="shared" ref="AH36:AH41" si="241">((2^(H36*2))-1)/LOG(H$6+1,2)</f>
        <v>1.0686215613240666</v>
      </c>
      <c r="AI36" s="2">
        <f t="shared" ref="AI36:AI41" si="242">((2^(I36*2))-1)/LOG(I$6+1,2)</f>
        <v>1</v>
      </c>
      <c r="AJ36" s="2">
        <f t="shared" ref="AJ36:AJ41" si="243">((2^(J36*2))-1)/LOG(J$6+1,2)</f>
        <v>0.94639463035718607</v>
      </c>
      <c r="AK36" s="2">
        <f t="shared" ref="AK36:AK41" si="244">((2^(K36*2))-1)/LOG(K$6+1,2)</f>
        <v>0.90308998699194354</v>
      </c>
      <c r="AL36" s="2">
        <f t="shared" ref="AL36:AL41" si="245">((2^(L36*2))-1)/LOG(L$6+1,2)</f>
        <v>0.86719447895366342</v>
      </c>
      <c r="AM36" s="2">
        <f t="shared" ref="AM36:AM41" si="246">((2^(M36*2))-1)/LOG(M$6+1,2)</f>
        <v>0.8368288369533895</v>
      </c>
      <c r="AN36" s="2">
        <f t="shared" ref="AN36:AN41" si="247">((2^(N36*2))-1)/LOG(N$6+1,2)</f>
        <v>0.81071446328195917</v>
      </c>
      <c r="AO36" s="2">
        <f t="shared" ref="AO36:AO41" si="248">((2^(O36*2))-1)/LOG(O$6+1,2)</f>
        <v>0.78794860511158071</v>
      </c>
      <c r="AP36" s="2">
        <f t="shared" ref="AP36:AP41" si="249">((2^(P36*2))-1)/LOG(P$6+1,2)</f>
        <v>0.76787407442944644</v>
      </c>
      <c r="AQ36" s="2">
        <f t="shared" ref="AQ36:AQ41" si="250">((2^(Q36*2))-1)/LOG(Q$6+1,2)</f>
        <v>0.75</v>
      </c>
      <c r="AR36" s="2">
        <f t="shared" ref="AR36:AR41" si="251">((2^(R36*2))-1)/LOG(R$6+1,2)</f>
        <v>0.73395162635467803</v>
      </c>
      <c r="AS36" s="2">
        <f t="shared" ref="AS36:AS41" si="252">((2^(S36*2))-1)/LOG(S$6+1,2)</f>
        <v>0.71943739970439435</v>
      </c>
      <c r="AT36" s="2">
        <f t="shared" ref="AT36:AT41" si="253">((2^(T36*2))-1)/LOG(T$6+1,2)</f>
        <v>0.70622674009991471</v>
      </c>
      <c r="AU36" s="2">
        <f t="shared" ref="AU36:AU41" si="254">((2^(U36*2))-1)/LOG(U$6+1,2)</f>
        <v>0.69413463947927745</v>
      </c>
      <c r="AV36" s="2">
        <f t="shared" ref="AV36:AV41" si="255">((2^(V36*2))-1)/LOG(V$6+1,2)</f>
        <v>0.22767024869695299</v>
      </c>
      <c r="AW36" s="2">
        <f t="shared" ref="AW36:AW41" si="256">SUM(AC36:AG36)</f>
        <v>8.8453773566381777</v>
      </c>
      <c r="AX36" s="2">
        <f t="shared" ref="AX36:AX41" si="257">SUM(AC36:AL36)</f>
        <v>13.630678014265039</v>
      </c>
      <c r="AY36" s="2">
        <f>SUM(AC36:AV36)</f>
        <v>20.665464648376631</v>
      </c>
    </row>
    <row r="37" spans="2:51" x14ac:dyDescent="0.25">
      <c r="B37" s="2" t="s">
        <v>4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0.5</v>
      </c>
      <c r="S37" s="2">
        <v>0.5</v>
      </c>
      <c r="T37" s="2">
        <v>0.5</v>
      </c>
      <c r="U37" s="2">
        <v>0.5</v>
      </c>
      <c r="V37" s="2">
        <v>0.5</v>
      </c>
      <c r="W37" s="2">
        <f t="shared" si="234"/>
        <v>1</v>
      </c>
      <c r="X37" s="2">
        <f t="shared" si="235"/>
        <v>1</v>
      </c>
      <c r="Y37" s="2">
        <f t="shared" si="236"/>
        <v>1</v>
      </c>
      <c r="Z37" s="2">
        <f t="shared" ref="Z37:Z41" si="258">COUNTIF(C37:G37,"=1")/5</f>
        <v>1</v>
      </c>
      <c r="AA37" s="2">
        <f t="shared" ref="AA37:AA41" si="259">COUNTIF(C37:L37,"=1")/10</f>
        <v>1</v>
      </c>
      <c r="AB37" s="2">
        <f t="shared" ref="AB37:AB41" si="260">COUNTIF(C37:V37,"=1")/20</f>
        <v>0.75</v>
      </c>
      <c r="AC37" s="2">
        <f t="shared" ref="AC37:AC41" si="261">((2^(C37*2))-1)/LOG(C$6+1,2)</f>
        <v>3</v>
      </c>
      <c r="AD37" s="2">
        <f t="shared" si="237"/>
        <v>1.8927892607143721</v>
      </c>
      <c r="AE37" s="2">
        <f t="shared" si="238"/>
        <v>1.5</v>
      </c>
      <c r="AF37" s="2">
        <f t="shared" si="239"/>
        <v>1.2920296742201793</v>
      </c>
      <c r="AG37" s="2">
        <f t="shared" si="240"/>
        <v>1.1605584217036249</v>
      </c>
      <c r="AH37" s="2">
        <f t="shared" si="241"/>
        <v>1.0686215613240666</v>
      </c>
      <c r="AI37" s="2">
        <f t="shared" si="242"/>
        <v>1</v>
      </c>
      <c r="AJ37" s="2">
        <f t="shared" si="243"/>
        <v>0.94639463035718607</v>
      </c>
      <c r="AK37" s="2">
        <f t="shared" si="244"/>
        <v>0.90308998699194354</v>
      </c>
      <c r="AL37" s="2">
        <f t="shared" si="245"/>
        <v>0.86719447895366342</v>
      </c>
      <c r="AM37" s="2">
        <f t="shared" si="246"/>
        <v>0.8368288369533895</v>
      </c>
      <c r="AN37" s="2">
        <f t="shared" si="247"/>
        <v>0.81071446328195917</v>
      </c>
      <c r="AO37" s="2">
        <f t="shared" si="248"/>
        <v>0.78794860511158071</v>
      </c>
      <c r="AP37" s="2">
        <f t="shared" si="249"/>
        <v>0.76787407442944644</v>
      </c>
      <c r="AQ37" s="2">
        <f t="shared" si="250"/>
        <v>0.75</v>
      </c>
      <c r="AR37" s="2">
        <f t="shared" si="251"/>
        <v>0.24465054211822598</v>
      </c>
      <c r="AS37" s="2">
        <f t="shared" si="252"/>
        <v>0.23981246656813146</v>
      </c>
      <c r="AT37" s="2">
        <f t="shared" si="253"/>
        <v>0.23540891336663824</v>
      </c>
      <c r="AU37" s="2">
        <f t="shared" si="254"/>
        <v>0.23137821315975915</v>
      </c>
      <c r="AV37" s="2">
        <f t="shared" si="255"/>
        <v>0.22767024869695299</v>
      </c>
      <c r="AW37" s="2">
        <f t="shared" si="256"/>
        <v>8.8453773566381777</v>
      </c>
      <c r="AX37" s="2">
        <f t="shared" si="257"/>
        <v>13.630678014265039</v>
      </c>
      <c r="AY37" s="2">
        <f t="shared" ref="AY37:AY41" si="262">SUM(AC37:AV37)</f>
        <v>18.762964377951121</v>
      </c>
    </row>
    <row r="38" spans="2:51" x14ac:dyDescent="0.25">
      <c r="B38" s="2" t="s">
        <v>5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0.5</v>
      </c>
      <c r="J38" s="2">
        <v>0.5</v>
      </c>
      <c r="K38" s="2">
        <v>1</v>
      </c>
      <c r="L38" s="2">
        <v>1</v>
      </c>
      <c r="M38" s="2">
        <v>1</v>
      </c>
      <c r="N38" s="2">
        <v>0</v>
      </c>
      <c r="O38" s="2">
        <v>0</v>
      </c>
      <c r="P38" s="2">
        <v>0</v>
      </c>
      <c r="Q38" s="2">
        <v>0.5</v>
      </c>
      <c r="R38" s="2">
        <v>0</v>
      </c>
      <c r="S38" s="2">
        <v>0.5</v>
      </c>
      <c r="T38" s="2">
        <v>0.5</v>
      </c>
      <c r="U38" s="2">
        <v>1</v>
      </c>
      <c r="V38" s="2">
        <v>0</v>
      </c>
      <c r="W38" s="2">
        <f t="shared" si="234"/>
        <v>1</v>
      </c>
      <c r="X38" s="2">
        <f t="shared" si="235"/>
        <v>1</v>
      </c>
      <c r="Y38" s="2">
        <f t="shared" si="236"/>
        <v>0.75</v>
      </c>
      <c r="Z38" s="2">
        <f t="shared" si="258"/>
        <v>1</v>
      </c>
      <c r="AA38" s="2">
        <f t="shared" si="259"/>
        <v>0.8</v>
      </c>
      <c r="AB38" s="2">
        <f t="shared" si="260"/>
        <v>0.5</v>
      </c>
      <c r="AC38" s="2">
        <f t="shared" si="261"/>
        <v>3</v>
      </c>
      <c r="AD38" s="2">
        <f t="shared" si="237"/>
        <v>1.8927892607143721</v>
      </c>
      <c r="AE38" s="2">
        <f t="shared" si="238"/>
        <v>1.5</v>
      </c>
      <c r="AF38" s="2">
        <f t="shared" si="239"/>
        <v>1.2920296742201793</v>
      </c>
      <c r="AG38" s="2">
        <f t="shared" si="240"/>
        <v>1.1605584217036249</v>
      </c>
      <c r="AH38" s="2">
        <f t="shared" si="241"/>
        <v>1.0686215613240666</v>
      </c>
      <c r="AI38" s="2">
        <f t="shared" si="242"/>
        <v>0.33333333333333331</v>
      </c>
      <c r="AJ38" s="2">
        <f t="shared" si="243"/>
        <v>0.31546487678572871</v>
      </c>
      <c r="AK38" s="2">
        <f t="shared" si="244"/>
        <v>0.90308998699194354</v>
      </c>
      <c r="AL38" s="2">
        <f t="shared" si="245"/>
        <v>0.86719447895366342</v>
      </c>
      <c r="AM38" s="2">
        <f t="shared" si="246"/>
        <v>0.8368288369533895</v>
      </c>
      <c r="AN38" s="2">
        <f t="shared" si="247"/>
        <v>0</v>
      </c>
      <c r="AO38" s="2">
        <f t="shared" si="248"/>
        <v>0</v>
      </c>
      <c r="AP38" s="2">
        <f t="shared" si="249"/>
        <v>0</v>
      </c>
      <c r="AQ38" s="2">
        <f t="shared" si="250"/>
        <v>0.25</v>
      </c>
      <c r="AR38" s="2">
        <f t="shared" si="251"/>
        <v>0</v>
      </c>
      <c r="AS38" s="2">
        <f t="shared" si="252"/>
        <v>0.23981246656813146</v>
      </c>
      <c r="AT38" s="2">
        <f t="shared" si="253"/>
        <v>0.23540891336663824</v>
      </c>
      <c r="AU38" s="2">
        <f t="shared" si="254"/>
        <v>0.69413463947927745</v>
      </c>
      <c r="AV38" s="2">
        <f t="shared" si="255"/>
        <v>0</v>
      </c>
      <c r="AW38" s="2">
        <f t="shared" si="256"/>
        <v>8.8453773566381777</v>
      </c>
      <c r="AX38" s="2">
        <f t="shared" si="257"/>
        <v>12.333081594026915</v>
      </c>
      <c r="AY38" s="2">
        <f t="shared" si="262"/>
        <v>14.589266450394351</v>
      </c>
    </row>
    <row r="39" spans="2:51" x14ac:dyDescent="0.25">
      <c r="B39" s="2" t="s">
        <v>6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0.5</v>
      </c>
      <c r="J39" s="2">
        <v>0.5</v>
      </c>
      <c r="K39" s="2">
        <v>1</v>
      </c>
      <c r="L39" s="2">
        <v>1</v>
      </c>
      <c r="M39" s="2">
        <v>1</v>
      </c>
      <c r="N39" s="2">
        <v>1</v>
      </c>
      <c r="O39" s="2">
        <v>0.5</v>
      </c>
      <c r="P39" s="2">
        <v>0.5</v>
      </c>
      <c r="Q39" s="2">
        <v>0.5</v>
      </c>
      <c r="R39" s="2">
        <v>0.5</v>
      </c>
      <c r="S39" s="2">
        <v>0.5</v>
      </c>
      <c r="T39" s="2">
        <v>0.5</v>
      </c>
      <c r="U39" s="2">
        <v>0.5</v>
      </c>
      <c r="V39" s="2">
        <v>0.5</v>
      </c>
      <c r="W39" s="2">
        <f t="shared" si="234"/>
        <v>1</v>
      </c>
      <c r="X39" s="2">
        <f t="shared" si="235"/>
        <v>1</v>
      </c>
      <c r="Y39" s="2">
        <f t="shared" si="236"/>
        <v>1</v>
      </c>
      <c r="Z39" s="2">
        <f t="shared" si="258"/>
        <v>1</v>
      </c>
      <c r="AA39" s="2">
        <f t="shared" si="259"/>
        <v>0.8</v>
      </c>
      <c r="AB39" s="2">
        <f t="shared" si="260"/>
        <v>0.5</v>
      </c>
      <c r="AC39" s="2">
        <f t="shared" si="261"/>
        <v>3</v>
      </c>
      <c r="AD39" s="2">
        <f t="shared" si="237"/>
        <v>1.8927892607143721</v>
      </c>
      <c r="AE39" s="2">
        <f t="shared" si="238"/>
        <v>1.5</v>
      </c>
      <c r="AF39" s="2">
        <f t="shared" si="239"/>
        <v>1.2920296742201793</v>
      </c>
      <c r="AG39" s="2">
        <f t="shared" si="240"/>
        <v>1.1605584217036249</v>
      </c>
      <c r="AH39" s="2">
        <f t="shared" si="241"/>
        <v>1.0686215613240666</v>
      </c>
      <c r="AI39" s="2">
        <f t="shared" si="242"/>
        <v>0.33333333333333331</v>
      </c>
      <c r="AJ39" s="2">
        <f t="shared" si="243"/>
        <v>0.31546487678572871</v>
      </c>
      <c r="AK39" s="2">
        <f t="shared" si="244"/>
        <v>0.90308998699194354</v>
      </c>
      <c r="AL39" s="2">
        <f t="shared" si="245"/>
        <v>0.86719447895366342</v>
      </c>
      <c r="AM39" s="2">
        <f t="shared" si="246"/>
        <v>0.8368288369533895</v>
      </c>
      <c r="AN39" s="2">
        <f t="shared" si="247"/>
        <v>0.81071446328195917</v>
      </c>
      <c r="AO39" s="2">
        <f t="shared" si="248"/>
        <v>0.26264953503719357</v>
      </c>
      <c r="AP39" s="2">
        <f t="shared" si="249"/>
        <v>0.2559580248098155</v>
      </c>
      <c r="AQ39" s="2">
        <f t="shared" si="250"/>
        <v>0.25</v>
      </c>
      <c r="AR39" s="2">
        <f t="shared" si="251"/>
        <v>0.24465054211822598</v>
      </c>
      <c r="AS39" s="2">
        <f t="shared" si="252"/>
        <v>0.23981246656813146</v>
      </c>
      <c r="AT39" s="2">
        <f t="shared" si="253"/>
        <v>0.23540891336663824</v>
      </c>
      <c r="AU39" s="2">
        <f t="shared" si="254"/>
        <v>0.23137821315975915</v>
      </c>
      <c r="AV39" s="2">
        <f t="shared" si="255"/>
        <v>0.22767024869695299</v>
      </c>
      <c r="AW39" s="2">
        <f t="shared" si="256"/>
        <v>8.8453773566381777</v>
      </c>
      <c r="AX39" s="2">
        <f t="shared" si="257"/>
        <v>12.333081594026915</v>
      </c>
      <c r="AY39" s="2">
        <f t="shared" si="262"/>
        <v>15.928152838018981</v>
      </c>
    </row>
    <row r="40" spans="2:51" x14ac:dyDescent="0.25">
      <c r="B40" s="2" t="s">
        <v>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0.5</v>
      </c>
      <c r="T40" s="2">
        <v>1</v>
      </c>
      <c r="U40" s="2">
        <v>1</v>
      </c>
      <c r="V40" s="2">
        <v>1</v>
      </c>
      <c r="W40" s="2">
        <f t="shared" si="234"/>
        <v>1</v>
      </c>
      <c r="X40" s="2">
        <f t="shared" si="235"/>
        <v>1</v>
      </c>
      <c r="Y40" s="2">
        <f t="shared" si="236"/>
        <v>1</v>
      </c>
      <c r="Z40" s="2">
        <f t="shared" si="258"/>
        <v>1</v>
      </c>
      <c r="AA40" s="2">
        <f t="shared" si="259"/>
        <v>1</v>
      </c>
      <c r="AB40" s="2">
        <f t="shared" si="260"/>
        <v>0.95</v>
      </c>
      <c r="AC40" s="2">
        <f t="shared" si="261"/>
        <v>3</v>
      </c>
      <c r="AD40" s="2">
        <f t="shared" si="237"/>
        <v>1.8927892607143721</v>
      </c>
      <c r="AE40" s="2">
        <f t="shared" si="238"/>
        <v>1.5</v>
      </c>
      <c r="AF40" s="2">
        <f t="shared" si="239"/>
        <v>1.2920296742201793</v>
      </c>
      <c r="AG40" s="2">
        <f t="shared" si="240"/>
        <v>1.1605584217036249</v>
      </c>
      <c r="AH40" s="2">
        <f t="shared" si="241"/>
        <v>1.0686215613240666</v>
      </c>
      <c r="AI40" s="2">
        <f t="shared" si="242"/>
        <v>1</v>
      </c>
      <c r="AJ40" s="2">
        <f t="shared" si="243"/>
        <v>0.94639463035718607</v>
      </c>
      <c r="AK40" s="2">
        <f t="shared" si="244"/>
        <v>0.90308998699194354</v>
      </c>
      <c r="AL40" s="2">
        <f t="shared" si="245"/>
        <v>0.86719447895366342</v>
      </c>
      <c r="AM40" s="2">
        <f t="shared" si="246"/>
        <v>0.8368288369533895</v>
      </c>
      <c r="AN40" s="2">
        <f t="shared" si="247"/>
        <v>0.81071446328195917</v>
      </c>
      <c r="AO40" s="2">
        <f t="shared" si="248"/>
        <v>0.78794860511158071</v>
      </c>
      <c r="AP40" s="2">
        <f t="shared" si="249"/>
        <v>0.76787407442944644</v>
      </c>
      <c r="AQ40" s="2">
        <f t="shared" si="250"/>
        <v>0.75</v>
      </c>
      <c r="AR40" s="2">
        <f t="shared" si="251"/>
        <v>0.73395162635467803</v>
      </c>
      <c r="AS40" s="2">
        <f t="shared" si="252"/>
        <v>0.23981246656813146</v>
      </c>
      <c r="AT40" s="2">
        <f t="shared" si="253"/>
        <v>0.70622674009991471</v>
      </c>
      <c r="AU40" s="2">
        <f t="shared" si="254"/>
        <v>0.69413463947927745</v>
      </c>
      <c r="AV40" s="2">
        <f t="shared" si="255"/>
        <v>0.68301074609085888</v>
      </c>
      <c r="AW40" s="2">
        <f t="shared" si="256"/>
        <v>8.8453773566381777</v>
      </c>
      <c r="AX40" s="2">
        <f t="shared" si="257"/>
        <v>13.630678014265039</v>
      </c>
      <c r="AY40" s="2">
        <f t="shared" si="262"/>
        <v>20.641180212634275</v>
      </c>
    </row>
    <row r="41" spans="2:51" x14ac:dyDescent="0.25">
      <c r="B41" s="6" t="s">
        <v>20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0.5</v>
      </c>
      <c r="P41" s="6">
        <v>0.5</v>
      </c>
      <c r="Q41" s="6">
        <v>1</v>
      </c>
      <c r="R41" s="6">
        <v>0</v>
      </c>
      <c r="S41" s="6">
        <v>0.5</v>
      </c>
      <c r="T41" s="6">
        <v>0.5</v>
      </c>
      <c r="U41" s="6">
        <v>0.5</v>
      </c>
      <c r="V41" s="6">
        <v>0</v>
      </c>
      <c r="W41" s="6">
        <f t="shared" si="234"/>
        <v>1</v>
      </c>
      <c r="X41" s="6">
        <f t="shared" si="235"/>
        <v>1</v>
      </c>
      <c r="Y41" s="6">
        <f t="shared" si="236"/>
        <v>0.9</v>
      </c>
      <c r="Z41" s="6">
        <f t="shared" si="258"/>
        <v>1</v>
      </c>
      <c r="AA41" s="6">
        <f t="shared" si="259"/>
        <v>1</v>
      </c>
      <c r="AB41" s="6">
        <f t="shared" si="260"/>
        <v>0.65</v>
      </c>
      <c r="AC41" s="6">
        <f t="shared" si="261"/>
        <v>3</v>
      </c>
      <c r="AD41" s="6">
        <f t="shared" si="237"/>
        <v>1.8927892607143721</v>
      </c>
      <c r="AE41" s="6">
        <f t="shared" si="238"/>
        <v>1.5</v>
      </c>
      <c r="AF41" s="6">
        <f t="shared" si="239"/>
        <v>1.2920296742201793</v>
      </c>
      <c r="AG41" s="6">
        <f t="shared" si="240"/>
        <v>1.1605584217036249</v>
      </c>
      <c r="AH41" s="6">
        <f t="shared" si="241"/>
        <v>1.0686215613240666</v>
      </c>
      <c r="AI41" s="6">
        <f t="shared" si="242"/>
        <v>1</v>
      </c>
      <c r="AJ41" s="6">
        <f t="shared" si="243"/>
        <v>0.94639463035718607</v>
      </c>
      <c r="AK41" s="6">
        <f t="shared" si="244"/>
        <v>0.90308998699194354</v>
      </c>
      <c r="AL41" s="6">
        <f t="shared" si="245"/>
        <v>0.86719447895366342</v>
      </c>
      <c r="AM41" s="6">
        <f t="shared" si="246"/>
        <v>0.8368288369533895</v>
      </c>
      <c r="AN41" s="6">
        <f t="shared" si="247"/>
        <v>0.81071446328195917</v>
      </c>
      <c r="AO41" s="6">
        <f t="shared" si="248"/>
        <v>0.26264953503719357</v>
      </c>
      <c r="AP41" s="6">
        <f t="shared" si="249"/>
        <v>0.2559580248098155</v>
      </c>
      <c r="AQ41" s="6">
        <f t="shared" si="250"/>
        <v>0.75</v>
      </c>
      <c r="AR41" s="6">
        <f t="shared" si="251"/>
        <v>0</v>
      </c>
      <c r="AS41" s="6">
        <f t="shared" si="252"/>
        <v>0.23981246656813146</v>
      </c>
      <c r="AT41" s="6">
        <f t="shared" si="253"/>
        <v>0.23540891336663824</v>
      </c>
      <c r="AU41" s="6">
        <f t="shared" si="254"/>
        <v>0.23137821315975915</v>
      </c>
      <c r="AV41" s="6">
        <f t="shared" si="255"/>
        <v>0</v>
      </c>
      <c r="AW41" s="6">
        <f t="shared" si="256"/>
        <v>8.8453773566381777</v>
      </c>
      <c r="AX41" s="6">
        <f t="shared" si="257"/>
        <v>13.630678014265039</v>
      </c>
      <c r="AY41" s="6">
        <f t="shared" si="262"/>
        <v>17.253428467441925</v>
      </c>
    </row>
    <row r="42" spans="2:51" x14ac:dyDescent="0.25">
      <c r="B42" s="18" t="s">
        <v>21</v>
      </c>
      <c r="C42" s="18">
        <v>0</v>
      </c>
      <c r="D42" s="18">
        <v>0</v>
      </c>
      <c r="E42" s="18">
        <v>1</v>
      </c>
      <c r="F42" s="18">
        <v>0</v>
      </c>
      <c r="G42" s="18">
        <v>0</v>
      </c>
      <c r="H42" s="18">
        <v>1</v>
      </c>
      <c r="I42" s="18">
        <v>1</v>
      </c>
      <c r="J42" s="18">
        <v>0</v>
      </c>
      <c r="K42" s="18">
        <v>1</v>
      </c>
      <c r="L42" s="18">
        <v>1</v>
      </c>
      <c r="M42" s="18">
        <v>0.5</v>
      </c>
      <c r="N42" s="18">
        <v>1</v>
      </c>
      <c r="O42" s="18">
        <v>1</v>
      </c>
      <c r="P42" s="18">
        <v>0</v>
      </c>
      <c r="Q42" s="18">
        <v>0</v>
      </c>
      <c r="R42" s="18">
        <v>1</v>
      </c>
      <c r="S42" s="18">
        <v>0</v>
      </c>
      <c r="T42" s="18">
        <v>0</v>
      </c>
      <c r="U42" s="18">
        <v>0</v>
      </c>
      <c r="V42" s="18">
        <v>1</v>
      </c>
      <c r="W42" s="18">
        <f t="shared" ref="W42" si="263">COUNTIF(C42:G42,"&gt;0")/5</f>
        <v>0.2</v>
      </c>
      <c r="X42" s="18">
        <f t="shared" ref="X42" si="264">COUNTIF(C42:L42,"&gt;0")/10</f>
        <v>0.5</v>
      </c>
      <c r="Y42" s="18">
        <f t="shared" ref="Y42" si="265">COUNTIF(C42:V42,"&gt;0")/20</f>
        <v>0.5</v>
      </c>
      <c r="Z42" s="18">
        <f t="shared" ref="Z42" si="266">COUNTIF(C42:G42,"=1")/5</f>
        <v>0.2</v>
      </c>
      <c r="AA42" s="18">
        <f t="shared" ref="AA42" si="267">COUNTIF(C42:L42,"=1")/10</f>
        <v>0.5</v>
      </c>
      <c r="AB42" s="18">
        <f t="shared" ref="AB42" si="268">COUNTIF(C42:V42,"=1")/20</f>
        <v>0.45</v>
      </c>
      <c r="AC42" s="18">
        <f t="shared" ref="AC42" si="269">((2^(C42*2))-1)/LOG(C$6+1,2)</f>
        <v>0</v>
      </c>
      <c r="AD42" s="18">
        <f t="shared" ref="AD42" si="270">((2^(D42*2))-1)/LOG(D$6+1,2)</f>
        <v>0</v>
      </c>
      <c r="AE42" s="18">
        <f t="shared" ref="AE42" si="271">((2^(E42*2))-1)/LOG(E$6+1,2)</f>
        <v>1.5</v>
      </c>
      <c r="AF42" s="18">
        <f t="shared" ref="AF42" si="272">((2^(F42*2))-1)/LOG(F$6+1,2)</f>
        <v>0</v>
      </c>
      <c r="AG42" s="18">
        <f t="shared" ref="AG42" si="273">((2^(G42*2))-1)/LOG(G$6+1,2)</f>
        <v>0</v>
      </c>
      <c r="AH42" s="18">
        <f t="shared" ref="AH42" si="274">((2^(H42*2))-1)/LOG(H$6+1,2)</f>
        <v>1.0686215613240666</v>
      </c>
      <c r="AI42" s="18">
        <f t="shared" ref="AI42" si="275">((2^(I42*2))-1)/LOG(I$6+1,2)</f>
        <v>1</v>
      </c>
      <c r="AJ42" s="18">
        <f t="shared" ref="AJ42" si="276">((2^(J42*2))-1)/LOG(J$6+1,2)</f>
        <v>0</v>
      </c>
      <c r="AK42" s="18">
        <f t="shared" ref="AK42" si="277">((2^(K42*2))-1)/LOG(K$6+1,2)</f>
        <v>0.90308998699194354</v>
      </c>
      <c r="AL42" s="18">
        <f t="shared" ref="AL42" si="278">((2^(L42*2))-1)/LOG(L$6+1,2)</f>
        <v>0.86719447895366342</v>
      </c>
      <c r="AM42" s="18">
        <f t="shared" ref="AM42" si="279">((2^(M42*2))-1)/LOG(M$6+1,2)</f>
        <v>0.27894294565112981</v>
      </c>
      <c r="AN42" s="18">
        <f t="shared" ref="AN42" si="280">((2^(N42*2))-1)/LOG(N$6+1,2)</f>
        <v>0.81071446328195917</v>
      </c>
      <c r="AO42" s="18">
        <f t="shared" ref="AO42" si="281">((2^(O42*2))-1)/LOG(O$6+1,2)</f>
        <v>0.78794860511158071</v>
      </c>
      <c r="AP42" s="18">
        <f t="shared" ref="AP42" si="282">((2^(P42*2))-1)/LOG(P$6+1,2)</f>
        <v>0</v>
      </c>
      <c r="AQ42" s="18">
        <f t="shared" ref="AQ42" si="283">((2^(Q42*2))-1)/LOG(Q$6+1,2)</f>
        <v>0</v>
      </c>
      <c r="AR42" s="18">
        <f t="shared" ref="AR42" si="284">((2^(R42*2))-1)/LOG(R$6+1,2)</f>
        <v>0.73395162635467803</v>
      </c>
      <c r="AS42" s="18">
        <f t="shared" ref="AS42" si="285">((2^(S42*2))-1)/LOG(S$6+1,2)</f>
        <v>0</v>
      </c>
      <c r="AT42" s="18">
        <f t="shared" ref="AT42" si="286">((2^(T42*2))-1)/LOG(T$6+1,2)</f>
        <v>0</v>
      </c>
      <c r="AU42" s="18">
        <f t="shared" ref="AU42" si="287">((2^(U42*2))-1)/LOG(U$6+1,2)</f>
        <v>0</v>
      </c>
      <c r="AV42" s="18">
        <f t="shared" ref="AV42" si="288">((2^(V42*2))-1)/LOG(V$6+1,2)</f>
        <v>0.68301074609085888</v>
      </c>
      <c r="AW42" s="18">
        <f t="shared" ref="AW42" si="289">SUM(AC42:AG42)</f>
        <v>1.5</v>
      </c>
      <c r="AX42" s="18">
        <f t="shared" ref="AX42" si="290">SUM(AC42:AL42)</f>
        <v>5.3389060272696742</v>
      </c>
      <c r="AY42" s="18">
        <f t="shared" ref="AY42" si="291">SUM(AC42:AV42)</f>
        <v>8.6334744137598811</v>
      </c>
    </row>
    <row r="43" spans="2:51" x14ac:dyDescent="0.25">
      <c r="B43" s="18" t="s">
        <v>22</v>
      </c>
      <c r="C43" s="18">
        <v>1</v>
      </c>
      <c r="D43" s="18">
        <v>1</v>
      </c>
      <c r="E43" s="18">
        <v>1</v>
      </c>
      <c r="F43" s="18">
        <v>0.5</v>
      </c>
      <c r="G43" s="18">
        <v>0.5</v>
      </c>
      <c r="H43" s="18">
        <v>0.5</v>
      </c>
      <c r="I43" s="18">
        <v>1</v>
      </c>
      <c r="J43" s="18">
        <v>1</v>
      </c>
      <c r="K43" s="18">
        <v>0.5</v>
      </c>
      <c r="L43" s="18">
        <v>0.5</v>
      </c>
      <c r="M43" s="18">
        <v>0.5</v>
      </c>
      <c r="N43" s="18">
        <v>0</v>
      </c>
      <c r="O43" s="18">
        <v>0</v>
      </c>
      <c r="P43" s="18">
        <v>0.5</v>
      </c>
      <c r="Q43" s="18">
        <v>0.5</v>
      </c>
      <c r="R43" s="18">
        <v>0.5</v>
      </c>
      <c r="S43" s="18">
        <v>0.5</v>
      </c>
      <c r="T43" s="18">
        <v>0.5</v>
      </c>
      <c r="U43" s="18">
        <v>0.5</v>
      </c>
      <c r="V43" s="18">
        <v>0.5</v>
      </c>
      <c r="W43" s="18">
        <f t="shared" ref="W43" si="292">COUNTIF(C43:G43,"&gt;0")/5</f>
        <v>1</v>
      </c>
      <c r="X43" s="18">
        <f t="shared" ref="X43" si="293">COUNTIF(C43:L43,"&gt;0")/10</f>
        <v>1</v>
      </c>
      <c r="Y43" s="18">
        <f t="shared" ref="Y43" si="294">COUNTIF(C43:V43,"&gt;0")/20</f>
        <v>0.9</v>
      </c>
      <c r="Z43" s="18">
        <f t="shared" ref="Z43" si="295">COUNTIF(C43:G43,"=1")/5</f>
        <v>0.6</v>
      </c>
      <c r="AA43" s="18">
        <f t="shared" ref="AA43" si="296">COUNTIF(C43:L43,"=1")/10</f>
        <v>0.5</v>
      </c>
      <c r="AB43" s="18">
        <f t="shared" ref="AB43" si="297">COUNTIF(C43:V43,"=1")/20</f>
        <v>0.25</v>
      </c>
      <c r="AC43" s="18">
        <f t="shared" ref="AC43" si="298">((2^(C43*2))-1)/LOG(C$6+1,2)</f>
        <v>3</v>
      </c>
      <c r="AD43" s="18">
        <f t="shared" ref="AD43" si="299">((2^(D43*2))-1)/LOG(D$6+1,2)</f>
        <v>1.8927892607143721</v>
      </c>
      <c r="AE43" s="18">
        <f t="shared" ref="AE43" si="300">((2^(E43*2))-1)/LOG(E$6+1,2)</f>
        <v>1.5</v>
      </c>
      <c r="AF43" s="18">
        <f t="shared" ref="AF43" si="301">((2^(F43*2))-1)/LOG(F$6+1,2)</f>
        <v>0.43067655807339306</v>
      </c>
      <c r="AG43" s="18">
        <f t="shared" ref="AG43" si="302">((2^(G43*2))-1)/LOG(G$6+1,2)</f>
        <v>0.38685280723454163</v>
      </c>
      <c r="AH43" s="18">
        <f t="shared" ref="AH43" si="303">((2^(H43*2))-1)/LOG(H$6+1,2)</f>
        <v>0.35620718710802218</v>
      </c>
      <c r="AI43" s="18">
        <f t="shared" ref="AI43" si="304">((2^(I43*2))-1)/LOG(I$6+1,2)</f>
        <v>1</v>
      </c>
      <c r="AJ43" s="18">
        <f t="shared" ref="AJ43" si="305">((2^(J43*2))-1)/LOG(J$6+1,2)</f>
        <v>0.94639463035718607</v>
      </c>
      <c r="AK43" s="18">
        <f t="shared" ref="AK43" si="306">((2^(K43*2))-1)/LOG(K$6+1,2)</f>
        <v>0.30102999566398114</v>
      </c>
      <c r="AL43" s="18">
        <f t="shared" ref="AL43" si="307">((2^(L43*2))-1)/LOG(L$6+1,2)</f>
        <v>0.28906482631788782</v>
      </c>
      <c r="AM43" s="18">
        <f t="shared" ref="AM43" si="308">((2^(M43*2))-1)/LOG(M$6+1,2)</f>
        <v>0.27894294565112981</v>
      </c>
      <c r="AN43" s="18">
        <f t="shared" ref="AN43" si="309">((2^(N43*2))-1)/LOG(N$6+1,2)</f>
        <v>0</v>
      </c>
      <c r="AO43" s="18">
        <f t="shared" ref="AO43" si="310">((2^(O43*2))-1)/LOG(O$6+1,2)</f>
        <v>0</v>
      </c>
      <c r="AP43" s="18">
        <f t="shared" ref="AP43" si="311">((2^(P43*2))-1)/LOG(P$6+1,2)</f>
        <v>0.2559580248098155</v>
      </c>
      <c r="AQ43" s="18">
        <f t="shared" ref="AQ43" si="312">((2^(Q43*2))-1)/LOG(Q$6+1,2)</f>
        <v>0.25</v>
      </c>
      <c r="AR43" s="18">
        <f t="shared" ref="AR43" si="313">((2^(R43*2))-1)/LOG(R$6+1,2)</f>
        <v>0.24465054211822598</v>
      </c>
      <c r="AS43" s="18">
        <f t="shared" ref="AS43" si="314">((2^(S43*2))-1)/LOG(S$6+1,2)</f>
        <v>0.23981246656813146</v>
      </c>
      <c r="AT43" s="18">
        <f t="shared" ref="AT43" si="315">((2^(T43*2))-1)/LOG(T$6+1,2)</f>
        <v>0.23540891336663824</v>
      </c>
      <c r="AU43" s="18">
        <f t="shared" ref="AU43" si="316">((2^(U43*2))-1)/LOG(U$6+1,2)</f>
        <v>0.23137821315975915</v>
      </c>
      <c r="AV43" s="18">
        <f t="shared" ref="AV43" si="317">((2^(V43*2))-1)/LOG(V$6+1,2)</f>
        <v>0.22767024869695299</v>
      </c>
      <c r="AW43" s="18">
        <f t="shared" ref="AW43" si="318">SUM(AC43:AG43)</f>
        <v>7.2103186260223069</v>
      </c>
      <c r="AX43" s="18">
        <f t="shared" ref="AX43" si="319">SUM(AC43:AL43)</f>
        <v>10.103015265469386</v>
      </c>
      <c r="AY43" s="18">
        <f t="shared" ref="AY43" si="320">SUM(AC43:AV43)</f>
        <v>12.066836619840041</v>
      </c>
    </row>
    <row r="44" spans="2:51" x14ac:dyDescent="0.25">
      <c r="B44" s="18" t="s">
        <v>23</v>
      </c>
      <c r="C44" s="18">
        <v>0.5</v>
      </c>
      <c r="D44" s="18">
        <v>1</v>
      </c>
      <c r="E44" s="18">
        <v>1</v>
      </c>
      <c r="F44" s="18">
        <v>0.5</v>
      </c>
      <c r="G44" s="18">
        <v>1</v>
      </c>
      <c r="H44" s="18">
        <v>1</v>
      </c>
      <c r="I44" s="18">
        <v>1</v>
      </c>
      <c r="J44" s="18">
        <v>1</v>
      </c>
      <c r="K44" s="18">
        <v>1</v>
      </c>
      <c r="L44" s="18">
        <v>0</v>
      </c>
      <c r="M44" s="18">
        <v>1</v>
      </c>
      <c r="N44" s="18">
        <v>0</v>
      </c>
      <c r="O44" s="18">
        <v>0.5</v>
      </c>
      <c r="P44" s="18">
        <v>1</v>
      </c>
      <c r="Q44" s="18">
        <v>0.5</v>
      </c>
      <c r="R44" s="18">
        <v>0</v>
      </c>
      <c r="S44" s="18">
        <v>0.5</v>
      </c>
      <c r="T44" s="18">
        <v>0</v>
      </c>
      <c r="U44" s="18">
        <v>1</v>
      </c>
      <c r="V44" s="18">
        <v>1</v>
      </c>
      <c r="W44" s="18">
        <f t="shared" ref="W44" si="321">COUNTIF(C44:G44,"&gt;0")/5</f>
        <v>1</v>
      </c>
      <c r="X44" s="18">
        <f t="shared" ref="X44" si="322">COUNTIF(C44:L44,"&gt;0")/10</f>
        <v>0.9</v>
      </c>
      <c r="Y44" s="18">
        <f t="shared" ref="Y44" si="323">COUNTIF(C44:V44,"&gt;0")/20</f>
        <v>0.8</v>
      </c>
      <c r="Z44" s="18">
        <f t="shared" ref="Z44" si="324">COUNTIF(C44:G44,"=1")/5</f>
        <v>0.6</v>
      </c>
      <c r="AA44" s="18">
        <f t="shared" ref="AA44" si="325">COUNTIF(C44:L44,"=1")/10</f>
        <v>0.7</v>
      </c>
      <c r="AB44" s="18">
        <f t="shared" ref="AB44" si="326">COUNTIF(C44:V44,"=1")/20</f>
        <v>0.55000000000000004</v>
      </c>
      <c r="AC44" s="18">
        <f t="shared" ref="AC44" si="327">((2^(C44*2))-1)/LOG(C$6+1,2)</f>
        <v>1</v>
      </c>
      <c r="AD44" s="18">
        <f t="shared" ref="AD44" si="328">((2^(D44*2))-1)/LOG(D$6+1,2)</f>
        <v>1.8927892607143721</v>
      </c>
      <c r="AE44" s="18">
        <f t="shared" ref="AE44" si="329">((2^(E44*2))-1)/LOG(E$6+1,2)</f>
        <v>1.5</v>
      </c>
      <c r="AF44" s="18">
        <f t="shared" ref="AF44" si="330">((2^(F44*2))-1)/LOG(F$6+1,2)</f>
        <v>0.43067655807339306</v>
      </c>
      <c r="AG44" s="18">
        <f t="shared" ref="AG44" si="331">((2^(G44*2))-1)/LOG(G$6+1,2)</f>
        <v>1.1605584217036249</v>
      </c>
      <c r="AH44" s="18">
        <f t="shared" ref="AH44" si="332">((2^(H44*2))-1)/LOG(H$6+1,2)</f>
        <v>1.0686215613240666</v>
      </c>
      <c r="AI44" s="18">
        <f t="shared" ref="AI44" si="333">((2^(I44*2))-1)/LOG(I$6+1,2)</f>
        <v>1</v>
      </c>
      <c r="AJ44" s="18">
        <f t="shared" ref="AJ44" si="334">((2^(J44*2))-1)/LOG(J$6+1,2)</f>
        <v>0.94639463035718607</v>
      </c>
      <c r="AK44" s="18">
        <f t="shared" ref="AK44" si="335">((2^(K44*2))-1)/LOG(K$6+1,2)</f>
        <v>0.90308998699194354</v>
      </c>
      <c r="AL44" s="18">
        <f t="shared" ref="AL44" si="336">((2^(L44*2))-1)/LOG(L$6+1,2)</f>
        <v>0</v>
      </c>
      <c r="AM44" s="18">
        <f t="shared" ref="AM44" si="337">((2^(M44*2))-1)/LOG(M$6+1,2)</f>
        <v>0.8368288369533895</v>
      </c>
      <c r="AN44" s="18">
        <f t="shared" ref="AN44" si="338">((2^(N44*2))-1)/LOG(N$6+1,2)</f>
        <v>0</v>
      </c>
      <c r="AO44" s="18">
        <f t="shared" ref="AO44" si="339">((2^(O44*2))-1)/LOG(O$6+1,2)</f>
        <v>0.26264953503719357</v>
      </c>
      <c r="AP44" s="18">
        <f t="shared" ref="AP44" si="340">((2^(P44*2))-1)/LOG(P$6+1,2)</f>
        <v>0.76787407442944644</v>
      </c>
      <c r="AQ44" s="18">
        <f t="shared" ref="AQ44" si="341">((2^(Q44*2))-1)/LOG(Q$6+1,2)</f>
        <v>0.25</v>
      </c>
      <c r="AR44" s="18">
        <f t="shared" ref="AR44" si="342">((2^(R44*2))-1)/LOG(R$6+1,2)</f>
        <v>0</v>
      </c>
      <c r="AS44" s="18">
        <f t="shared" ref="AS44" si="343">((2^(S44*2))-1)/LOG(S$6+1,2)</f>
        <v>0.23981246656813146</v>
      </c>
      <c r="AT44" s="18">
        <f t="shared" ref="AT44" si="344">((2^(T44*2))-1)/LOG(T$6+1,2)</f>
        <v>0</v>
      </c>
      <c r="AU44" s="18">
        <f t="shared" ref="AU44" si="345">((2^(U44*2))-1)/LOG(U$6+1,2)</f>
        <v>0.69413463947927745</v>
      </c>
      <c r="AV44" s="18">
        <f t="shared" ref="AV44" si="346">((2^(V44*2))-1)/LOG(V$6+1,2)</f>
        <v>0.68301074609085888</v>
      </c>
      <c r="AW44" s="18">
        <f t="shared" ref="AW44" si="347">SUM(AC44:AG44)</f>
        <v>5.9840242404913901</v>
      </c>
      <c r="AX44" s="18">
        <f t="shared" ref="AX44" si="348">SUM(AC44:AL44)</f>
        <v>9.9021304191645871</v>
      </c>
      <c r="AY44" s="18">
        <f t="shared" ref="AY44" si="349">SUM(AC44:AV44)</f>
        <v>13.636440717722884</v>
      </c>
    </row>
    <row r="45" spans="2:51" x14ac:dyDescent="0.25">
      <c r="B45" s="18" t="s">
        <v>24</v>
      </c>
      <c r="C45" s="18">
        <v>1</v>
      </c>
      <c r="D45" s="18">
        <v>1</v>
      </c>
      <c r="E45" s="18">
        <v>1</v>
      </c>
      <c r="F45" s="18">
        <v>1</v>
      </c>
      <c r="G45" s="18">
        <v>1</v>
      </c>
      <c r="H45" s="18">
        <v>1</v>
      </c>
      <c r="I45" s="18">
        <v>1</v>
      </c>
      <c r="J45" s="18">
        <v>1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18">
        <v>1</v>
      </c>
      <c r="R45" s="18">
        <v>1</v>
      </c>
      <c r="S45" s="18">
        <v>1</v>
      </c>
      <c r="T45" s="18">
        <v>1</v>
      </c>
      <c r="U45" s="18">
        <v>1</v>
      </c>
      <c r="V45" s="18">
        <v>1</v>
      </c>
      <c r="W45" s="18">
        <f t="shared" ref="W45" si="350">COUNTIF(C45:G45,"&gt;0")/5</f>
        <v>1</v>
      </c>
      <c r="X45" s="18">
        <f t="shared" ref="X45" si="351">COUNTIF(C45:L45,"&gt;0")/10</f>
        <v>1</v>
      </c>
      <c r="Y45" s="18">
        <f t="shared" ref="Y45" si="352">COUNTIF(C45:V45,"&gt;0")/20</f>
        <v>1</v>
      </c>
      <c r="Z45" s="18">
        <f t="shared" ref="Z45" si="353">COUNTIF(C45:G45,"=1")/5</f>
        <v>1</v>
      </c>
      <c r="AA45" s="18">
        <f t="shared" ref="AA45" si="354">COUNTIF(C45:L45,"=1")/10</f>
        <v>1</v>
      </c>
      <c r="AB45" s="18">
        <f t="shared" ref="AB45" si="355">COUNTIF(C45:V45,"=1")/20</f>
        <v>1</v>
      </c>
      <c r="AC45" s="18">
        <f t="shared" ref="AC45" si="356">((2^(C45*2))-1)/LOG(C$6+1,2)</f>
        <v>3</v>
      </c>
      <c r="AD45" s="18">
        <f t="shared" ref="AD45" si="357">((2^(D45*2))-1)/LOG(D$6+1,2)</f>
        <v>1.8927892607143721</v>
      </c>
      <c r="AE45" s="18">
        <f t="shared" ref="AE45" si="358">((2^(E45*2))-1)/LOG(E$6+1,2)</f>
        <v>1.5</v>
      </c>
      <c r="AF45" s="18">
        <f t="shared" ref="AF45" si="359">((2^(F45*2))-1)/LOG(F$6+1,2)</f>
        <v>1.2920296742201793</v>
      </c>
      <c r="AG45" s="18">
        <f t="shared" ref="AG45" si="360">((2^(G45*2))-1)/LOG(G$6+1,2)</f>
        <v>1.1605584217036249</v>
      </c>
      <c r="AH45" s="18">
        <f t="shared" ref="AH45" si="361">((2^(H45*2))-1)/LOG(H$6+1,2)</f>
        <v>1.0686215613240666</v>
      </c>
      <c r="AI45" s="18">
        <f t="shared" ref="AI45" si="362">((2^(I45*2))-1)/LOG(I$6+1,2)</f>
        <v>1</v>
      </c>
      <c r="AJ45" s="18">
        <f t="shared" ref="AJ45" si="363">((2^(J45*2))-1)/LOG(J$6+1,2)</f>
        <v>0.94639463035718607</v>
      </c>
      <c r="AK45" s="18">
        <f t="shared" ref="AK45" si="364">((2^(K45*2))-1)/LOG(K$6+1,2)</f>
        <v>0.90308998699194354</v>
      </c>
      <c r="AL45" s="18">
        <f t="shared" ref="AL45" si="365">((2^(L45*2))-1)/LOG(L$6+1,2)</f>
        <v>0.86719447895366342</v>
      </c>
      <c r="AM45" s="18">
        <f t="shared" ref="AM45" si="366">((2^(M45*2))-1)/LOG(M$6+1,2)</f>
        <v>0.8368288369533895</v>
      </c>
      <c r="AN45" s="18">
        <f t="shared" ref="AN45" si="367">((2^(N45*2))-1)/LOG(N$6+1,2)</f>
        <v>0.81071446328195917</v>
      </c>
      <c r="AO45" s="18">
        <f t="shared" ref="AO45" si="368">((2^(O45*2))-1)/LOG(O$6+1,2)</f>
        <v>0.78794860511158071</v>
      </c>
      <c r="AP45" s="18">
        <f t="shared" ref="AP45" si="369">((2^(P45*2))-1)/LOG(P$6+1,2)</f>
        <v>0.76787407442944644</v>
      </c>
      <c r="AQ45" s="18">
        <f t="shared" ref="AQ45" si="370">((2^(Q45*2))-1)/LOG(Q$6+1,2)</f>
        <v>0.75</v>
      </c>
      <c r="AR45" s="18">
        <f t="shared" ref="AR45" si="371">((2^(R45*2))-1)/LOG(R$6+1,2)</f>
        <v>0.73395162635467803</v>
      </c>
      <c r="AS45" s="18">
        <f t="shared" ref="AS45" si="372">((2^(S45*2))-1)/LOG(S$6+1,2)</f>
        <v>0.71943739970439435</v>
      </c>
      <c r="AT45" s="18">
        <f t="shared" ref="AT45" si="373">((2^(T45*2))-1)/LOG(T$6+1,2)</f>
        <v>0.70622674009991471</v>
      </c>
      <c r="AU45" s="18">
        <f t="shared" ref="AU45" si="374">((2^(U45*2))-1)/LOG(U$6+1,2)</f>
        <v>0.69413463947927745</v>
      </c>
      <c r="AV45" s="18">
        <f t="shared" ref="AV45" si="375">((2^(V45*2))-1)/LOG(V$6+1,2)</f>
        <v>0.68301074609085888</v>
      </c>
      <c r="AW45" s="18">
        <f t="shared" ref="AW45" si="376">SUM(AC45:AG45)</f>
        <v>8.8453773566381777</v>
      </c>
      <c r="AX45" s="18">
        <f t="shared" ref="AX45" si="377">SUM(AC45:AL45)</f>
        <v>13.630678014265039</v>
      </c>
      <c r="AY45" s="18">
        <f t="shared" ref="AY45" si="378">SUM(AC45:AV45)</f>
        <v>21.120805145770536</v>
      </c>
    </row>
    <row r="46" spans="2:5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2:5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2:5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2:5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2:5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2:5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2:5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</sheetData>
  <mergeCells count="12">
    <mergeCell ref="C5:V5"/>
    <mergeCell ref="C19:V19"/>
    <mergeCell ref="C33:V33"/>
    <mergeCell ref="AW5:AY5"/>
    <mergeCell ref="AW19:AY19"/>
    <mergeCell ref="AW33:AY33"/>
    <mergeCell ref="Z5:AB5"/>
    <mergeCell ref="W5:Y5"/>
    <mergeCell ref="Z19:AB19"/>
    <mergeCell ref="Z33:AB33"/>
    <mergeCell ref="W19:Y19"/>
    <mergeCell ref="W33:Y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K14" sqref="K14"/>
    </sheetView>
  </sheetViews>
  <sheetFormatPr defaultRowHeight="15" x14ac:dyDescent="0.25"/>
  <cols>
    <col min="1" max="1" width="8.5703125" bestFit="1" customWidth="1"/>
    <col min="2" max="2" width="14.85546875" bestFit="1" customWidth="1"/>
    <col min="3" max="4" width="12" bestFit="1" customWidth="1"/>
    <col min="5" max="5" width="14.28515625" bestFit="1" customWidth="1"/>
    <col min="6" max="10" width="12" bestFit="1" customWidth="1"/>
  </cols>
  <sheetData>
    <row r="1" spans="1:10" ht="15.75" thickBot="1" x14ac:dyDescent="0.3"/>
    <row r="2" spans="1:10" x14ac:dyDescent="0.25">
      <c r="A2" s="30" t="s">
        <v>25</v>
      </c>
      <c r="B2" s="31" t="s">
        <v>15</v>
      </c>
      <c r="C2" s="32"/>
      <c r="D2" s="33"/>
      <c r="E2" s="31" t="s">
        <v>14</v>
      </c>
      <c r="F2" s="32"/>
      <c r="G2" s="33"/>
      <c r="H2" s="31" t="s">
        <v>9</v>
      </c>
      <c r="I2" s="32"/>
      <c r="J2" s="33"/>
    </row>
    <row r="3" spans="1:10" x14ac:dyDescent="0.25">
      <c r="A3" s="22"/>
      <c r="B3" s="24" t="s">
        <v>0</v>
      </c>
      <c r="C3" s="25" t="s">
        <v>8</v>
      </c>
      <c r="D3" s="26" t="s">
        <v>12</v>
      </c>
      <c r="E3" s="24" t="s">
        <v>0</v>
      </c>
      <c r="F3" s="25" t="s">
        <v>8</v>
      </c>
      <c r="G3" s="26" t="s">
        <v>12</v>
      </c>
      <c r="H3" s="24" t="s">
        <v>10</v>
      </c>
      <c r="I3" s="25" t="s">
        <v>11</v>
      </c>
      <c r="J3" s="26" t="s">
        <v>12</v>
      </c>
    </row>
    <row r="4" spans="1:10" x14ac:dyDescent="0.25">
      <c r="A4" s="22" t="s">
        <v>1</v>
      </c>
      <c r="B4" s="24">
        <v>0.84444444444444444</v>
      </c>
      <c r="C4" s="25">
        <v>0.76666666666666661</v>
      </c>
      <c r="D4" s="26">
        <v>0.75555555555555565</v>
      </c>
      <c r="E4" s="24">
        <v>0.73333333333333328</v>
      </c>
      <c r="F4" s="25">
        <v>0.56666666666666665</v>
      </c>
      <c r="G4" s="26">
        <v>0.4555555555555556</v>
      </c>
      <c r="H4" s="24">
        <v>6.9890740457885174</v>
      </c>
      <c r="I4" s="25">
        <v>9.392224444125981</v>
      </c>
      <c r="J4" s="26">
        <v>12.066306168648717</v>
      </c>
    </row>
    <row r="5" spans="1:10" x14ac:dyDescent="0.25">
      <c r="A5" s="22" t="s">
        <v>2</v>
      </c>
      <c r="B5" s="24">
        <v>0.88888888888888884</v>
      </c>
      <c r="C5" s="25">
        <v>0.83333333333333337</v>
      </c>
      <c r="D5" s="26">
        <v>0.74444444444444446</v>
      </c>
      <c r="E5" s="24">
        <v>0.82222222222222219</v>
      </c>
      <c r="F5" s="25">
        <v>0.66666666666666663</v>
      </c>
      <c r="G5" s="26">
        <v>0.51666666666666672</v>
      </c>
      <c r="H5" s="24">
        <v>7.473270152778456</v>
      </c>
      <c r="I5" s="25">
        <v>10.383854372092836</v>
      </c>
      <c r="J5" s="26">
        <v>13.868233715443559</v>
      </c>
    </row>
    <row r="6" spans="1:10" ht="15.75" thickBot="1" x14ac:dyDescent="0.3">
      <c r="A6" s="23" t="s">
        <v>13</v>
      </c>
      <c r="B6" s="27">
        <v>0.91111111111111098</v>
      </c>
      <c r="C6" s="28">
        <v>0.93333333333333335</v>
      </c>
      <c r="D6" s="29">
        <v>0.87222222222222223</v>
      </c>
      <c r="E6" s="27">
        <v>0.82222222222222219</v>
      </c>
      <c r="F6" s="28">
        <v>0.81111111111111112</v>
      </c>
      <c r="G6" s="29">
        <v>0.6166666666666667</v>
      </c>
      <c r="H6" s="27">
        <v>7.5296230007047518</v>
      </c>
      <c r="I6" s="28">
        <v>11.614769661890849</v>
      </c>
      <c r="J6" s="29">
        <v>15.797467638460009</v>
      </c>
    </row>
    <row r="13" spans="1:10" x14ac:dyDescent="0.25">
      <c r="C13" s="5"/>
      <c r="D13" s="5"/>
      <c r="E13" s="5"/>
    </row>
    <row r="14" spans="1:10" x14ac:dyDescent="0.25">
      <c r="C14" s="5"/>
      <c r="D14" s="5"/>
      <c r="E14" s="5"/>
    </row>
    <row r="15" spans="1:10" x14ac:dyDescent="0.25">
      <c r="C15" s="5"/>
      <c r="D15" s="5"/>
      <c r="E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Summarized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Artie</cp:lastModifiedBy>
  <cp:lastPrinted>2014-02-19T15:29:15Z</cp:lastPrinted>
  <dcterms:created xsi:type="dcterms:W3CDTF">2014-02-19T08:28:57Z</dcterms:created>
  <dcterms:modified xsi:type="dcterms:W3CDTF">2014-02-25T17:48:17Z</dcterms:modified>
</cp:coreProperties>
</file>