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codeName="EstaPastaDeTrabalho"/>
  <mc:AlternateContent xmlns:mc="http://schemas.openxmlformats.org/markup-compatibility/2006">
    <mc:Choice Requires="x15">
      <x15ac:absPath xmlns:x15ac="http://schemas.microsoft.com/office/spreadsheetml/2010/11/ac" url="G:\Meu Drive\Doutorado\Papers\PSCC 2024\ResultsRepository\"/>
    </mc:Choice>
  </mc:AlternateContent>
  <xr:revisionPtr revIDLastSave="0" documentId="13_ncr:1_{F7B0D32D-CEB5-4EA7-83DB-A75E2D4C9C3D}" xr6:coauthVersionLast="36" xr6:coauthVersionMax="47" xr10:uidLastSave="{00000000-0000-0000-0000-000000000000}"/>
  <bookViews>
    <workbookView xWindow="28680" yWindow="-120" windowWidth="29040" windowHeight="15990" tabRatio="973" xr2:uid="{00000000-000D-0000-FFFF-FFFF00000000}"/>
  </bookViews>
  <sheets>
    <sheet name="bias_BenchmarkModels" sheetId="43" r:id="rId1"/>
    <sheet name="MAE_BenchmarkModels" sheetId="46" r:id="rId2"/>
    <sheet name="CRPS_BenchmarkModels" sheetId="47" r:id="rId3"/>
  </sheets>
  <calcPr calcId="191029"/>
</workbook>
</file>

<file path=xl/calcChain.xml><?xml version="1.0" encoding="utf-8"?>
<calcChain xmlns="http://schemas.openxmlformats.org/spreadsheetml/2006/main">
  <c r="D69" i="46" l="1"/>
  <c r="Q65" i="47" l="1"/>
  <c r="P65" i="47"/>
  <c r="O65" i="47"/>
  <c r="N65" i="47"/>
  <c r="Q65" i="46"/>
  <c r="P65" i="46"/>
  <c r="O65" i="46"/>
  <c r="N65" i="46"/>
  <c r="G65" i="47"/>
  <c r="F65" i="47"/>
  <c r="E65" i="47"/>
  <c r="D65" i="47"/>
  <c r="G65" i="46"/>
  <c r="F65" i="46"/>
  <c r="E65" i="46"/>
  <c r="D65" i="46"/>
  <c r="S65" i="47"/>
  <c r="S65" i="46"/>
  <c r="I65" i="47"/>
  <c r="I65" i="46"/>
  <c r="S65" i="43"/>
  <c r="I65" i="43"/>
  <c r="N65" i="43"/>
  <c r="O65" i="43"/>
  <c r="P65" i="43"/>
  <c r="Q65" i="43"/>
  <c r="G65" i="43"/>
  <c r="F65" i="43"/>
  <c r="E65" i="43"/>
  <c r="D65" i="43"/>
  <c r="S64" i="47" l="1"/>
  <c r="Q64" i="47"/>
  <c r="P64" i="47"/>
  <c r="O64" i="47"/>
  <c r="N64" i="47"/>
  <c r="I64" i="47"/>
  <c r="G64" i="47"/>
  <c r="F64" i="47"/>
  <c r="E64" i="47"/>
  <c r="D64" i="47"/>
  <c r="S63" i="47"/>
  <c r="Q63" i="47"/>
  <c r="P63" i="47"/>
  <c r="O63" i="47"/>
  <c r="N63" i="47"/>
  <c r="I63" i="47"/>
  <c r="G63" i="47"/>
  <c r="F63" i="47"/>
  <c r="E63" i="47"/>
  <c r="D63" i="47"/>
  <c r="S62" i="47"/>
  <c r="Q62" i="47"/>
  <c r="P62" i="47"/>
  <c r="O62" i="47"/>
  <c r="N62" i="47"/>
  <c r="I62" i="47"/>
  <c r="G62" i="47"/>
  <c r="F62" i="47"/>
  <c r="E62" i="47"/>
  <c r="D62" i="47"/>
  <c r="S61" i="47"/>
  <c r="Q61" i="47"/>
  <c r="P61" i="47"/>
  <c r="O61" i="47"/>
  <c r="N61" i="47"/>
  <c r="I61" i="47"/>
  <c r="G61" i="47"/>
  <c r="F61" i="47"/>
  <c r="E61" i="47"/>
  <c r="D61" i="47"/>
  <c r="S60" i="47"/>
  <c r="Q60" i="47"/>
  <c r="P60" i="47"/>
  <c r="O60" i="47"/>
  <c r="N60" i="47"/>
  <c r="I60" i="47"/>
  <c r="G60" i="47"/>
  <c r="F60" i="47"/>
  <c r="E60" i="47"/>
  <c r="D60" i="47"/>
  <c r="S59" i="47"/>
  <c r="Q59" i="47"/>
  <c r="P59" i="47"/>
  <c r="O59" i="47"/>
  <c r="N59" i="47"/>
  <c r="I59" i="47"/>
  <c r="G59" i="47"/>
  <c r="F59" i="47"/>
  <c r="E59" i="47"/>
  <c r="D59" i="47"/>
  <c r="S58" i="47"/>
  <c r="Q58" i="47"/>
  <c r="P58" i="47"/>
  <c r="O58" i="47"/>
  <c r="N58" i="47"/>
  <c r="I58" i="47"/>
  <c r="G58" i="47"/>
  <c r="F58" i="47"/>
  <c r="E58" i="47"/>
  <c r="D58" i="47"/>
  <c r="S57" i="47"/>
  <c r="Q57" i="47"/>
  <c r="P57" i="47"/>
  <c r="O57" i="47"/>
  <c r="N57" i="47"/>
  <c r="I57" i="47"/>
  <c r="G57" i="47"/>
  <c r="F57" i="47"/>
  <c r="E57" i="47"/>
  <c r="D57" i="47"/>
  <c r="S56" i="47"/>
  <c r="Q56" i="47"/>
  <c r="P56" i="47"/>
  <c r="O56" i="47"/>
  <c r="N56" i="47"/>
  <c r="I56" i="47"/>
  <c r="G56" i="47"/>
  <c r="F56" i="47"/>
  <c r="E56" i="47"/>
  <c r="D56" i="47"/>
  <c r="S55" i="47"/>
  <c r="Q55" i="47"/>
  <c r="P55" i="47"/>
  <c r="O55" i="47"/>
  <c r="N55" i="47"/>
  <c r="I55" i="47"/>
  <c r="G55" i="47"/>
  <c r="F55" i="47"/>
  <c r="E55" i="47"/>
  <c r="D55" i="47"/>
  <c r="S54" i="47"/>
  <c r="Q54" i="47"/>
  <c r="P54" i="47"/>
  <c r="O54" i="47"/>
  <c r="N54" i="47"/>
  <c r="I54" i="47"/>
  <c r="G54" i="47"/>
  <c r="F54" i="47"/>
  <c r="E54" i="47"/>
  <c r="D54" i="47"/>
  <c r="S53" i="47"/>
  <c r="Q53" i="47"/>
  <c r="P53" i="47"/>
  <c r="O53" i="47"/>
  <c r="N53" i="47"/>
  <c r="I53" i="47"/>
  <c r="G53" i="47"/>
  <c r="F53" i="47"/>
  <c r="E53" i="47"/>
  <c r="D53" i="47"/>
  <c r="S52" i="47"/>
  <c r="Q52" i="47"/>
  <c r="P52" i="47"/>
  <c r="O52" i="47"/>
  <c r="N52" i="47"/>
  <c r="I52" i="47"/>
  <c r="G52" i="47"/>
  <c r="F52" i="47"/>
  <c r="E52" i="47"/>
  <c r="D52" i="47"/>
  <c r="S51" i="47"/>
  <c r="Q51" i="47"/>
  <c r="P51" i="47"/>
  <c r="O51" i="47"/>
  <c r="N51" i="47"/>
  <c r="I51" i="47"/>
  <c r="G51" i="47"/>
  <c r="F51" i="47"/>
  <c r="E51" i="47"/>
  <c r="D51" i="47"/>
  <c r="S50" i="47"/>
  <c r="Q50" i="47"/>
  <c r="P50" i="47"/>
  <c r="O50" i="47"/>
  <c r="N50" i="47"/>
  <c r="I50" i="47"/>
  <c r="G50" i="47"/>
  <c r="F50" i="47"/>
  <c r="E50" i="47"/>
  <c r="D50" i="47"/>
  <c r="S49" i="47"/>
  <c r="Q49" i="47"/>
  <c r="P49" i="47"/>
  <c r="O49" i="47"/>
  <c r="N49" i="47"/>
  <c r="I49" i="47"/>
  <c r="G49" i="47"/>
  <c r="F49" i="47"/>
  <c r="E49" i="47"/>
  <c r="D49" i="47"/>
  <c r="Q48" i="47"/>
  <c r="P48" i="47"/>
  <c r="O48" i="47"/>
  <c r="N48" i="47"/>
  <c r="G48" i="47"/>
  <c r="F48" i="47"/>
  <c r="E48" i="47"/>
  <c r="D48" i="47"/>
  <c r="S64" i="46" l="1"/>
  <c r="Q64" i="46"/>
  <c r="P64" i="46"/>
  <c r="O64" i="46"/>
  <c r="N64" i="46"/>
  <c r="I64" i="46"/>
  <c r="G64" i="46"/>
  <c r="F64" i="46"/>
  <c r="E64" i="46"/>
  <c r="D64" i="46"/>
  <c r="S63" i="46"/>
  <c r="Q63" i="46"/>
  <c r="P63" i="46"/>
  <c r="O63" i="46"/>
  <c r="N63" i="46"/>
  <c r="I63" i="46"/>
  <c r="G63" i="46"/>
  <c r="F63" i="46"/>
  <c r="E63" i="46"/>
  <c r="D63" i="46"/>
  <c r="S62" i="46"/>
  <c r="Q62" i="46"/>
  <c r="P62" i="46"/>
  <c r="O62" i="46"/>
  <c r="N62" i="46"/>
  <c r="I62" i="46"/>
  <c r="G62" i="46"/>
  <c r="F62" i="46"/>
  <c r="E62" i="46"/>
  <c r="D62" i="46"/>
  <c r="S61" i="46"/>
  <c r="Q61" i="46"/>
  <c r="P61" i="46"/>
  <c r="O61" i="46"/>
  <c r="N61" i="46"/>
  <c r="I61" i="46"/>
  <c r="G61" i="46"/>
  <c r="F61" i="46"/>
  <c r="E61" i="46"/>
  <c r="D61" i="46"/>
  <c r="S60" i="46"/>
  <c r="Q60" i="46"/>
  <c r="P60" i="46"/>
  <c r="O60" i="46"/>
  <c r="N60" i="46"/>
  <c r="I60" i="46"/>
  <c r="G60" i="46"/>
  <c r="F60" i="46"/>
  <c r="E60" i="46"/>
  <c r="D60" i="46"/>
  <c r="S59" i="46"/>
  <c r="Q59" i="46"/>
  <c r="P59" i="46"/>
  <c r="O59" i="46"/>
  <c r="N59" i="46"/>
  <c r="I59" i="46"/>
  <c r="G59" i="46"/>
  <c r="F59" i="46"/>
  <c r="E59" i="46"/>
  <c r="D59" i="46"/>
  <c r="S58" i="46"/>
  <c r="Q58" i="46"/>
  <c r="P58" i="46"/>
  <c r="O58" i="46"/>
  <c r="N58" i="46"/>
  <c r="I58" i="46"/>
  <c r="G58" i="46"/>
  <c r="F58" i="46"/>
  <c r="E58" i="46"/>
  <c r="D58" i="46"/>
  <c r="S57" i="46"/>
  <c r="Q57" i="46"/>
  <c r="P57" i="46"/>
  <c r="O57" i="46"/>
  <c r="N57" i="46"/>
  <c r="I57" i="46"/>
  <c r="G57" i="46"/>
  <c r="F57" i="46"/>
  <c r="E57" i="46"/>
  <c r="D57" i="46"/>
  <c r="S56" i="46"/>
  <c r="Q56" i="46"/>
  <c r="P56" i="46"/>
  <c r="O56" i="46"/>
  <c r="N56" i="46"/>
  <c r="I56" i="46"/>
  <c r="G56" i="46"/>
  <c r="F56" i="46"/>
  <c r="E56" i="46"/>
  <c r="D56" i="46"/>
  <c r="S55" i="46"/>
  <c r="Q55" i="46"/>
  <c r="P55" i="46"/>
  <c r="O55" i="46"/>
  <c r="N55" i="46"/>
  <c r="I55" i="46"/>
  <c r="G55" i="46"/>
  <c r="F55" i="46"/>
  <c r="E55" i="46"/>
  <c r="D55" i="46"/>
  <c r="S54" i="46"/>
  <c r="Q54" i="46"/>
  <c r="P54" i="46"/>
  <c r="O54" i="46"/>
  <c r="N54" i="46"/>
  <c r="I54" i="46"/>
  <c r="G54" i="46"/>
  <c r="F54" i="46"/>
  <c r="E54" i="46"/>
  <c r="D54" i="46"/>
  <c r="S53" i="46"/>
  <c r="Q53" i="46"/>
  <c r="P53" i="46"/>
  <c r="O53" i="46"/>
  <c r="N53" i="46"/>
  <c r="I53" i="46"/>
  <c r="G53" i="46"/>
  <c r="F53" i="46"/>
  <c r="E53" i="46"/>
  <c r="D53" i="46"/>
  <c r="S52" i="46"/>
  <c r="Q52" i="46"/>
  <c r="P52" i="46"/>
  <c r="O52" i="46"/>
  <c r="N52" i="46"/>
  <c r="I52" i="46"/>
  <c r="G52" i="46"/>
  <c r="F52" i="46"/>
  <c r="E52" i="46"/>
  <c r="D52" i="46"/>
  <c r="S51" i="46"/>
  <c r="Q51" i="46"/>
  <c r="P51" i="46"/>
  <c r="O51" i="46"/>
  <c r="N51" i="46"/>
  <c r="I51" i="46"/>
  <c r="G51" i="46"/>
  <c r="F51" i="46"/>
  <c r="E51" i="46"/>
  <c r="D51" i="46"/>
  <c r="S50" i="46"/>
  <c r="Q50" i="46"/>
  <c r="P50" i="46"/>
  <c r="O50" i="46"/>
  <c r="N50" i="46"/>
  <c r="I50" i="46"/>
  <c r="G50" i="46"/>
  <c r="F50" i="46"/>
  <c r="E50" i="46"/>
  <c r="D50" i="46"/>
  <c r="S49" i="46"/>
  <c r="Q49" i="46"/>
  <c r="P49" i="46"/>
  <c r="O49" i="46"/>
  <c r="N49" i="46"/>
  <c r="I49" i="46"/>
  <c r="G49" i="46"/>
  <c r="F49" i="46"/>
  <c r="E49" i="46"/>
  <c r="D49" i="46"/>
  <c r="Q48" i="46"/>
  <c r="P48" i="46"/>
  <c r="O48" i="46"/>
  <c r="N48" i="46"/>
  <c r="G48" i="46"/>
  <c r="F48" i="46"/>
  <c r="E48" i="46"/>
  <c r="D48" i="46"/>
  <c r="S64" i="43" l="1"/>
  <c r="S63" i="43"/>
  <c r="S62" i="43"/>
  <c r="S61" i="43"/>
  <c r="S60" i="43"/>
  <c r="S59" i="43"/>
  <c r="S58" i="43"/>
  <c r="S57" i="43"/>
  <c r="S56" i="43"/>
  <c r="S55" i="43"/>
  <c r="S54" i="43"/>
  <c r="S53" i="43"/>
  <c r="S52" i="43"/>
  <c r="S51" i="43"/>
  <c r="S50" i="43"/>
  <c r="Q64" i="43"/>
  <c r="P64" i="43"/>
  <c r="O64" i="43"/>
  <c r="N64" i="43"/>
  <c r="Q63" i="43"/>
  <c r="P63" i="43"/>
  <c r="O63" i="43"/>
  <c r="N63" i="43"/>
  <c r="Q62" i="43"/>
  <c r="P62" i="43"/>
  <c r="O62" i="43"/>
  <c r="N62" i="43"/>
  <c r="Q61" i="43"/>
  <c r="P61" i="43"/>
  <c r="O61" i="43"/>
  <c r="N61" i="43"/>
  <c r="Q60" i="43"/>
  <c r="P60" i="43"/>
  <c r="O60" i="43"/>
  <c r="N60" i="43"/>
  <c r="Q59" i="43"/>
  <c r="P59" i="43"/>
  <c r="O59" i="43"/>
  <c r="N59" i="43"/>
  <c r="Q58" i="43"/>
  <c r="P58" i="43"/>
  <c r="O58" i="43"/>
  <c r="N58" i="43"/>
  <c r="Q57" i="43"/>
  <c r="P57" i="43"/>
  <c r="O57" i="43"/>
  <c r="N57" i="43"/>
  <c r="Q56" i="43"/>
  <c r="P56" i="43"/>
  <c r="O56" i="43"/>
  <c r="N56" i="43"/>
  <c r="Q55" i="43"/>
  <c r="P55" i="43"/>
  <c r="O55" i="43"/>
  <c r="N55" i="43"/>
  <c r="Q54" i="43"/>
  <c r="P54" i="43"/>
  <c r="O54" i="43"/>
  <c r="N54" i="43"/>
  <c r="Q53" i="43"/>
  <c r="P53" i="43"/>
  <c r="O53" i="43"/>
  <c r="N53" i="43"/>
  <c r="Q52" i="43"/>
  <c r="P52" i="43"/>
  <c r="O52" i="43"/>
  <c r="N52" i="43"/>
  <c r="Q51" i="43"/>
  <c r="P51" i="43"/>
  <c r="O51" i="43"/>
  <c r="N51" i="43"/>
  <c r="Q50" i="43"/>
  <c r="P50" i="43"/>
  <c r="O50" i="43"/>
  <c r="N50" i="43"/>
  <c r="Q49" i="43"/>
  <c r="P49" i="43"/>
  <c r="O49" i="43"/>
  <c r="N49" i="43"/>
  <c r="Q48" i="43"/>
  <c r="P48" i="43"/>
  <c r="O48" i="43"/>
  <c r="N48" i="43"/>
  <c r="G64" i="43"/>
  <c r="F64" i="43"/>
  <c r="E64" i="43"/>
  <c r="D64" i="43"/>
  <c r="G63" i="43"/>
  <c r="F63" i="43"/>
  <c r="E63" i="43"/>
  <c r="D63" i="43"/>
  <c r="G62" i="43"/>
  <c r="F62" i="43"/>
  <c r="E62" i="43"/>
  <c r="D62" i="43"/>
  <c r="G61" i="43"/>
  <c r="F61" i="43"/>
  <c r="E61" i="43"/>
  <c r="D61" i="43"/>
  <c r="G60" i="43"/>
  <c r="F60" i="43"/>
  <c r="E60" i="43"/>
  <c r="D60" i="43"/>
  <c r="G59" i="43"/>
  <c r="F59" i="43"/>
  <c r="E59" i="43"/>
  <c r="D59" i="43"/>
  <c r="G58" i="43"/>
  <c r="F58" i="43"/>
  <c r="E58" i="43"/>
  <c r="D58" i="43"/>
  <c r="G57" i="43"/>
  <c r="F57" i="43"/>
  <c r="E57" i="43"/>
  <c r="D57" i="43"/>
  <c r="G56" i="43"/>
  <c r="F56" i="43"/>
  <c r="E56" i="43"/>
  <c r="D56" i="43"/>
  <c r="G55" i="43"/>
  <c r="F55" i="43"/>
  <c r="E55" i="43"/>
  <c r="D55" i="43"/>
  <c r="G54" i="43"/>
  <c r="F54" i="43"/>
  <c r="E54" i="43"/>
  <c r="D54" i="43"/>
  <c r="G53" i="43"/>
  <c r="F53" i="43"/>
  <c r="E53" i="43"/>
  <c r="D53" i="43"/>
  <c r="G52" i="43"/>
  <c r="F52" i="43"/>
  <c r="E52" i="43"/>
  <c r="D52" i="43"/>
  <c r="G51" i="43"/>
  <c r="F51" i="43"/>
  <c r="E51" i="43"/>
  <c r="D51" i="43"/>
  <c r="G50" i="43"/>
  <c r="F50" i="43"/>
  <c r="E50" i="43"/>
  <c r="D50" i="43"/>
  <c r="G49" i="43"/>
  <c r="F49" i="43"/>
  <c r="E49" i="43"/>
  <c r="D49" i="43"/>
  <c r="G48" i="43"/>
  <c r="F48" i="43"/>
  <c r="E48" i="43"/>
  <c r="D48" i="43"/>
  <c r="I62" i="43"/>
  <c r="I63" i="43" l="1"/>
  <c r="I59" i="43"/>
  <c r="I57" i="43"/>
  <c r="I55" i="43"/>
  <c r="I53" i="43"/>
  <c r="I51" i="43"/>
  <c r="I49" i="43"/>
  <c r="I61" i="43" l="1"/>
  <c r="I60" i="43"/>
  <c r="I50" i="43"/>
  <c r="S49" i="43"/>
  <c r="I52" i="43"/>
  <c r="I54" i="43"/>
  <c r="I64" i="43"/>
  <c r="I56" i="43"/>
  <c r="I58" i="43"/>
</calcChain>
</file>

<file path=xl/sharedStrings.xml><?xml version="1.0" encoding="utf-8"?>
<sst xmlns="http://schemas.openxmlformats.org/spreadsheetml/2006/main" count="267" uniqueCount="32">
  <si>
    <t>K = 1</t>
  </si>
  <si>
    <t>K = 6</t>
  </si>
  <si>
    <t>K = 12</t>
  </si>
  <si>
    <t>K = 24</t>
  </si>
  <si>
    <t>PARp-A (J = 20)</t>
  </si>
  <si>
    <t>PARp-A (J = 30)</t>
  </si>
  <si>
    <t>PARp-A (J = 40)</t>
  </si>
  <si>
    <t>PARp-A (J = 50)</t>
  </si>
  <si>
    <t>PARp-A (J = 60)</t>
  </si>
  <si>
    <t>PARp-A (J = 70)</t>
  </si>
  <si>
    <t>PARp-A (J = 80)</t>
  </si>
  <si>
    <t>PARp-A (R = 1)</t>
  </si>
  <si>
    <t>PARp-A (R = 3)</t>
  </si>
  <si>
    <t>PARp-A (R = 10)</t>
  </si>
  <si>
    <t>SARIMA</t>
  </si>
  <si>
    <t>GAS</t>
  </si>
  <si>
    <t xml:space="preserve">PARp-A  </t>
  </si>
  <si>
    <t>Southeast submarket</t>
  </si>
  <si>
    <t>Northeast submarket</t>
  </si>
  <si>
    <t>Seasonal Naïve</t>
  </si>
  <si>
    <t>Summary of bias results</t>
  </si>
  <si>
    <t>PARp-A (NEWAVE)</t>
  </si>
  <si>
    <t>Structural Model</t>
  </si>
  <si>
    <t>%PARp-A</t>
  </si>
  <si>
    <t>Summary of MAE results</t>
  </si>
  <si>
    <t>Summary of CRPS results</t>
  </si>
  <si>
    <t>Accumulated bias sum for  K = 1 to K = 24</t>
  </si>
  <si>
    <t>SARIMA - Log</t>
  </si>
  <si>
    <t>Structural Model - Log</t>
  </si>
  <si>
    <t>Accumulated MAE sum for  K = 1 to K = 24</t>
  </si>
  <si>
    <t>Accumulated CRPS sum for  K = 1 to K = 24</t>
  </si>
  <si>
    <t>Monthly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</si>
</sst>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\ #,##0.0_-;\-\ #,##0.0_-;_-\ &quot;-&quot;??_-;_-@_-"/>
    <numFmt numFmtId="165" formatCode="0.0"/>
    <numFmt numFmtId="166" formatCode="#,##0.0"/>
    <numFmt numFmtId="169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11" fontId="0" fillId="0" borderId="0" xfId="0" applyNumberFormat="1"/>
    <xf numFmtId="0" fontId="0" fillId="0" borderId="0" xfId="0" applyBorder="1"/>
    <xf numFmtId="0" fontId="0" fillId="0" borderId="0" xfId="0" applyAlignment="1">
      <alignment horizontal="center"/>
    </xf>
    <xf numFmtId="164" fontId="0" fillId="0" borderId="2" xfId="2" applyNumberFormat="1" applyFont="1" applyBorder="1" applyAlignment="1">
      <alignment horizontal="center" vertical="center"/>
    </xf>
    <xf numFmtId="164" fontId="0" fillId="0" borderId="0" xfId="2" applyNumberFormat="1" applyFont="1" applyBorder="1" applyAlignment="1">
      <alignment horizontal="center" vertical="center"/>
    </xf>
    <xf numFmtId="164" fontId="0" fillId="0" borderId="1" xfId="2" applyNumberFormat="1" applyFont="1" applyBorder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2" xfId="2" applyNumberFormat="1" applyFont="1" applyBorder="1" applyAlignment="1">
      <alignment horizontal="center" vertical="center"/>
    </xf>
    <xf numFmtId="9" fontId="0" fillId="0" borderId="3" xfId="1" applyFont="1" applyBorder="1" applyAlignment="1">
      <alignment horizontal="center"/>
    </xf>
    <xf numFmtId="9" fontId="0" fillId="0" borderId="0" xfId="1" applyFont="1" applyAlignment="1">
      <alignment horizontal="center"/>
    </xf>
    <xf numFmtId="9" fontId="0" fillId="0" borderId="1" xfId="1" applyFont="1" applyBorder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6" fontId="0" fillId="0" borderId="1" xfId="2" applyNumberFormat="1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2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0" fillId="0" borderId="3" xfId="2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6" fontId="0" fillId="0" borderId="3" xfId="2" applyNumberFormat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/>
    </xf>
    <xf numFmtId="2" fontId="0" fillId="0" borderId="0" xfId="0" applyNumberFormat="1" applyAlignment="1">
      <alignment horizontal="left" indent="1"/>
    </xf>
    <xf numFmtId="9" fontId="0" fillId="0" borderId="0" xfId="1" applyFont="1"/>
    <xf numFmtId="2" fontId="0" fillId="0" borderId="0" xfId="0" applyNumberFormat="1"/>
    <xf numFmtId="165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9" fontId="0" fillId="0" borderId="2" xfId="1" applyFont="1" applyBorder="1" applyAlignment="1">
      <alignment horizontal="center" vertical="center"/>
    </xf>
    <xf numFmtId="9" fontId="0" fillId="0" borderId="0" xfId="1" applyFont="1" applyAlignment="1">
      <alignment horizontal="left" indent="1"/>
    </xf>
    <xf numFmtId="9" fontId="0" fillId="0" borderId="0" xfId="0" applyNumberFormat="1"/>
    <xf numFmtId="165" fontId="0" fillId="0" borderId="0" xfId="1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9" fontId="0" fillId="0" borderId="0" xfId="0" applyNumberFormat="1"/>
    <xf numFmtId="43" fontId="0" fillId="0" borderId="0" xfId="2" applyFont="1" applyAlignment="1">
      <alignment horizontal="center" vertical="center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6E67-B5BA-4498-AC40-504EA00A46AE}">
  <sheetPr codeName="Planilha1"/>
  <dimension ref="A1:AB86"/>
  <sheetViews>
    <sheetView showGridLines="0" tabSelected="1" topLeftCell="B1" workbookViewId="0">
      <selection activeCell="H8" sqref="H8"/>
    </sheetView>
  </sheetViews>
  <sheetFormatPr defaultRowHeight="15" x14ac:dyDescent="0.25"/>
  <cols>
    <col min="3" max="3" width="23.85546875" customWidth="1"/>
    <col min="4" max="7" width="13.5703125" bestFit="1" customWidth="1"/>
    <col min="8" max="8" width="11.140625" style="7" customWidth="1"/>
    <col min="9" max="12" width="12.85546875" bestFit="1" customWidth="1"/>
    <col min="13" max="13" width="21.7109375" bestFit="1" customWidth="1"/>
    <col min="14" max="15" width="13.5703125" bestFit="1" customWidth="1"/>
    <col min="16" max="16" width="13" bestFit="1" customWidth="1"/>
    <col min="17" max="17" width="13.5703125" bestFit="1" customWidth="1"/>
    <col min="18" max="18" width="12.85546875" bestFit="1" customWidth="1"/>
    <col min="19" max="19" width="12.5703125" bestFit="1" customWidth="1"/>
    <col min="20" max="20" width="12.85546875" bestFit="1" customWidth="1"/>
    <col min="21" max="22" width="12.5703125" bestFit="1" customWidth="1"/>
    <col min="23" max="23" width="12.85546875" bestFit="1" customWidth="1"/>
    <col min="24" max="27" width="12.5703125" bestFit="1" customWidth="1"/>
  </cols>
  <sheetData>
    <row r="1" spans="1:2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8.75" x14ac:dyDescent="0.25">
      <c r="A2" s="1"/>
      <c r="B2" s="1"/>
      <c r="C2" s="13"/>
      <c r="H2"/>
      <c r="AB2" s="1"/>
    </row>
    <row r="3" spans="1:28" x14ac:dyDescent="0.25">
      <c r="A3" s="1"/>
      <c r="B3" s="1"/>
      <c r="C3" s="1"/>
      <c r="D3" s="55"/>
      <c r="E3" s="55"/>
      <c r="F3" s="55"/>
      <c r="G3" s="55"/>
      <c r="H3" s="55"/>
      <c r="I3" s="55"/>
      <c r="J3" s="55"/>
      <c r="K3" s="5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8" ht="15.75" thickBot="1" x14ac:dyDescent="0.3">
      <c r="A4" s="1"/>
      <c r="B4" s="1"/>
      <c r="C4" s="19" t="s">
        <v>17</v>
      </c>
      <c r="D4" s="19">
        <v>1</v>
      </c>
      <c r="E4" s="19">
        <v>2</v>
      </c>
      <c r="F4" s="19">
        <v>3</v>
      </c>
      <c r="G4" s="19">
        <v>4</v>
      </c>
      <c r="H4" s="19">
        <v>5</v>
      </c>
      <c r="I4" s="19">
        <v>6</v>
      </c>
      <c r="J4" s="19">
        <v>7</v>
      </c>
      <c r="K4" s="19">
        <v>8</v>
      </c>
      <c r="L4" s="19">
        <v>9</v>
      </c>
      <c r="M4" s="19">
        <v>10</v>
      </c>
      <c r="N4" s="19">
        <v>11</v>
      </c>
      <c r="O4" s="19">
        <v>12</v>
      </c>
      <c r="P4" s="19">
        <v>13</v>
      </c>
      <c r="Q4" s="19">
        <v>14</v>
      </c>
      <c r="R4" s="19">
        <v>15</v>
      </c>
      <c r="S4" s="19">
        <v>16</v>
      </c>
      <c r="T4" s="19">
        <v>17</v>
      </c>
      <c r="U4" s="19">
        <v>18</v>
      </c>
      <c r="V4" s="19">
        <v>19</v>
      </c>
      <c r="W4" s="19">
        <v>20</v>
      </c>
      <c r="X4" s="19">
        <v>21</v>
      </c>
      <c r="Y4" s="19">
        <v>22</v>
      </c>
      <c r="Z4" s="19">
        <v>23</v>
      </c>
      <c r="AA4" s="19">
        <v>24</v>
      </c>
    </row>
    <row r="5" spans="1:28" ht="16.5" thickTop="1" thickBot="1" x14ac:dyDescent="0.3">
      <c r="A5" s="1"/>
      <c r="B5" s="55"/>
      <c r="C5" s="3" t="s">
        <v>21</v>
      </c>
      <c r="D5" s="15">
        <v>913.677903881578</v>
      </c>
      <c r="E5" s="15">
        <v>1751.85550258278</v>
      </c>
      <c r="F5" s="15">
        <v>1966.8925826</v>
      </c>
      <c r="G5" s="15">
        <v>2413.23274087248</v>
      </c>
      <c r="H5" s="15">
        <v>2589.5957762837802</v>
      </c>
      <c r="I5" s="15">
        <v>3015.9962407482899</v>
      </c>
      <c r="J5" s="15">
        <v>3195.6644410273898</v>
      </c>
      <c r="K5" s="15">
        <v>3486.1652544137901</v>
      </c>
      <c r="L5" s="15">
        <v>4209.6234888194404</v>
      </c>
      <c r="M5" s="15">
        <v>3998.5816635664301</v>
      </c>
      <c r="N5" s="15">
        <v>4223.3732457042197</v>
      </c>
      <c r="O5" s="15">
        <v>4539.74049567375</v>
      </c>
      <c r="P5" s="15">
        <v>4462.8749813571403</v>
      </c>
      <c r="Q5" s="15">
        <v>4855.36191287769</v>
      </c>
      <c r="R5" s="15">
        <v>5095.3303107970996</v>
      </c>
      <c r="S5" s="15">
        <v>5098.6308714598499</v>
      </c>
      <c r="T5" s="15">
        <v>5120.8333962500001</v>
      </c>
      <c r="U5" s="15">
        <v>5229.8261954814798</v>
      </c>
      <c r="V5" s="15">
        <v>5261.5892193283498</v>
      </c>
      <c r="W5" s="15">
        <v>5717.2982886466098</v>
      </c>
      <c r="X5" s="15">
        <v>5966.8074840151503</v>
      </c>
      <c r="Y5" s="15">
        <v>6286.7790716793897</v>
      </c>
      <c r="Z5" s="15">
        <v>6242.7172106922999</v>
      </c>
      <c r="AA5" s="15">
        <v>5977.8988712402997</v>
      </c>
    </row>
    <row r="6" spans="1:28" ht="15.75" thickTop="1" x14ac:dyDescent="0.25">
      <c r="A6" s="1"/>
      <c r="B6" s="55"/>
      <c r="C6" s="20" t="s">
        <v>4</v>
      </c>
      <c r="D6" s="14">
        <v>2489.3605079592699</v>
      </c>
      <c r="E6" s="14">
        <v>3673.76489603859</v>
      </c>
      <c r="F6" s="14">
        <v>3379.7260284333702</v>
      </c>
      <c r="G6" s="14">
        <v>3712.69186069125</v>
      </c>
      <c r="H6" s="14">
        <v>3872.5927643252799</v>
      </c>
      <c r="I6" s="14">
        <v>4332.61868530632</v>
      </c>
      <c r="J6" s="14">
        <v>4261.5295136225996</v>
      </c>
      <c r="K6" s="14">
        <v>4275.1372286784399</v>
      </c>
      <c r="L6" s="14">
        <v>4276.8522894979596</v>
      </c>
      <c r="M6" s="14">
        <v>3974.3618813957801</v>
      </c>
      <c r="N6" s="14">
        <v>4118.9757431610496</v>
      </c>
      <c r="O6" s="14">
        <v>4316.8953412111496</v>
      </c>
      <c r="P6" s="14">
        <v>4303.3848894629</v>
      </c>
      <c r="Q6" s="14">
        <v>4139.5021220396502</v>
      </c>
      <c r="R6" s="14">
        <v>3884.0855305672299</v>
      </c>
      <c r="S6" s="14">
        <v>3803.2173585051</v>
      </c>
      <c r="T6" s="14">
        <v>4397.7134174425901</v>
      </c>
      <c r="U6" s="14">
        <v>4875.9646839816196</v>
      </c>
      <c r="V6" s="14">
        <v>5314.5295944891805</v>
      </c>
      <c r="W6" s="14">
        <v>5349.5337082658698</v>
      </c>
      <c r="X6" s="14">
        <v>5338.9197924652499</v>
      </c>
      <c r="Y6" s="14">
        <v>5378.6868292606496</v>
      </c>
      <c r="Z6" s="14">
        <v>5436.4235909569998</v>
      </c>
      <c r="AA6" s="14">
        <v>5345.2945855548596</v>
      </c>
    </row>
    <row r="7" spans="1:28" x14ac:dyDescent="0.25">
      <c r="A7" s="1"/>
      <c r="B7" s="55"/>
      <c r="C7" s="20" t="s">
        <v>5</v>
      </c>
      <c r="D7" s="14">
        <v>2540.4251550593099</v>
      </c>
      <c r="E7" s="14">
        <v>3860.7163487408902</v>
      </c>
      <c r="F7" s="14">
        <v>4597.8583747828998</v>
      </c>
      <c r="G7" s="14">
        <v>5327.8077179274096</v>
      </c>
      <c r="H7" s="14">
        <v>5935.3238141092497</v>
      </c>
      <c r="I7" s="14">
        <v>6580.2369854654999</v>
      </c>
      <c r="J7" s="14">
        <v>6312.4729820368602</v>
      </c>
      <c r="K7" s="14">
        <v>6431.0716228681404</v>
      </c>
      <c r="L7" s="14">
        <v>6598.4125631717998</v>
      </c>
      <c r="M7" s="14">
        <v>6426.67146797243</v>
      </c>
      <c r="N7" s="14">
        <v>6599.7786489191303</v>
      </c>
      <c r="O7" s="14">
        <v>6641.5620414612204</v>
      </c>
      <c r="P7" s="14">
        <v>6972.5322152450799</v>
      </c>
      <c r="Q7" s="14">
        <v>7098.0782220952597</v>
      </c>
      <c r="R7" s="14">
        <v>7062.49658442494</v>
      </c>
      <c r="S7" s="14">
        <v>6838.21963558064</v>
      </c>
      <c r="T7" s="14">
        <v>6936.09336209507</v>
      </c>
      <c r="U7" s="14">
        <v>7087.5064574405696</v>
      </c>
      <c r="V7" s="14">
        <v>7268.1975660583203</v>
      </c>
      <c r="W7" s="14">
        <v>7148.2548635055</v>
      </c>
      <c r="X7" s="14">
        <v>6916.4778835441302</v>
      </c>
      <c r="Y7" s="14">
        <v>6942.9388064843897</v>
      </c>
      <c r="Z7" s="14">
        <v>7146.9741444756801</v>
      </c>
      <c r="AA7" s="14">
        <v>7070.0240202541399</v>
      </c>
    </row>
    <row r="8" spans="1:28" x14ac:dyDescent="0.25">
      <c r="A8" s="1"/>
      <c r="B8" s="55"/>
      <c r="C8" s="20" t="s">
        <v>6</v>
      </c>
      <c r="D8" s="14">
        <v>2313.17671345384</v>
      </c>
      <c r="E8" s="14">
        <v>3854.8396469515801</v>
      </c>
      <c r="F8" s="14">
        <v>4576.8164976244798</v>
      </c>
      <c r="G8" s="14">
        <v>5348.0294600204797</v>
      </c>
      <c r="H8" s="14">
        <v>5991.2218506850004</v>
      </c>
      <c r="I8" s="14">
        <v>6832.3535933948597</v>
      </c>
      <c r="J8" s="14">
        <v>6646.8464059652797</v>
      </c>
      <c r="K8" s="14">
        <v>6818.7941196125703</v>
      </c>
      <c r="L8" s="14">
        <v>7112.7859638339996</v>
      </c>
      <c r="M8" s="14">
        <v>7169.6950350638899</v>
      </c>
      <c r="N8" s="14">
        <v>7505.5477662561998</v>
      </c>
      <c r="O8" s="14">
        <v>7849.8819114825601</v>
      </c>
      <c r="P8" s="14">
        <v>8087.6151123239397</v>
      </c>
      <c r="Q8" s="14">
        <v>8179.3549732111096</v>
      </c>
      <c r="R8" s="14">
        <v>8174.9039231972401</v>
      </c>
      <c r="S8" s="14">
        <v>7979.7036260920204</v>
      </c>
      <c r="T8" s="14">
        <v>8153.5141167768497</v>
      </c>
      <c r="U8" s="14">
        <v>8353.6616367219704</v>
      </c>
      <c r="V8" s="14">
        <v>8586.3217850045894</v>
      </c>
      <c r="W8" s="14">
        <v>8497.8497646403193</v>
      </c>
      <c r="X8" s="14">
        <v>8300.4116089392701</v>
      </c>
      <c r="Y8" s="14">
        <v>8403.46422701146</v>
      </c>
      <c r="Z8" s="14">
        <v>8725.3647581309997</v>
      </c>
      <c r="AA8" s="14">
        <v>8662.8183398773599</v>
      </c>
    </row>
    <row r="9" spans="1:28" x14ac:dyDescent="0.25">
      <c r="A9" s="1"/>
      <c r="B9" s="55"/>
      <c r="C9" s="20" t="s">
        <v>7</v>
      </c>
      <c r="D9" s="14">
        <v>1218.17371152075</v>
      </c>
      <c r="E9" s="14">
        <v>2462.3100676090899</v>
      </c>
      <c r="F9" s="14">
        <v>3115.9080115859701</v>
      </c>
      <c r="G9" s="14">
        <v>3899.9350214265501</v>
      </c>
      <c r="H9" s="14">
        <v>4511.29722685454</v>
      </c>
      <c r="I9" s="14">
        <v>5298.8496932824901</v>
      </c>
      <c r="J9" s="14">
        <v>5176.1172884309999</v>
      </c>
      <c r="K9" s="14">
        <v>5365.4683066133903</v>
      </c>
      <c r="L9" s="14">
        <v>5584.3631150564497</v>
      </c>
      <c r="M9" s="14">
        <v>5597.1680010320397</v>
      </c>
      <c r="N9" s="14">
        <v>5836.7639584037197</v>
      </c>
      <c r="O9" s="14">
        <v>6210.7086846579004</v>
      </c>
      <c r="P9" s="14">
        <v>6404.4302048892896</v>
      </c>
      <c r="Q9" s="14">
        <v>6674.4611122717497</v>
      </c>
      <c r="R9" s="14">
        <v>6791.8712608597898</v>
      </c>
      <c r="S9" s="14">
        <v>6671.1625220325204</v>
      </c>
      <c r="T9" s="14">
        <v>6917.3486315986302</v>
      </c>
      <c r="U9" s="14">
        <v>7192.9731943628003</v>
      </c>
      <c r="V9" s="14">
        <v>7472.2341715408302</v>
      </c>
      <c r="W9" s="14">
        <v>7401.1830960736197</v>
      </c>
      <c r="X9" s="14">
        <v>7166.7470451092104</v>
      </c>
      <c r="Y9" s="14">
        <v>7269.4162984079503</v>
      </c>
      <c r="Z9" s="14">
        <v>7577.7062866139204</v>
      </c>
      <c r="AA9" s="14">
        <v>7530.4835267408898</v>
      </c>
    </row>
    <row r="10" spans="1:28" x14ac:dyDescent="0.25">
      <c r="A10" s="1"/>
      <c r="B10" s="55"/>
      <c r="C10" s="20" t="s">
        <v>8</v>
      </c>
      <c r="D10" s="14">
        <v>1077.0782564373101</v>
      </c>
      <c r="E10" s="14">
        <v>2331.7844125213101</v>
      </c>
      <c r="F10" s="14">
        <v>3006.0288090597101</v>
      </c>
      <c r="G10" s="14">
        <v>3822.5162938130102</v>
      </c>
      <c r="H10" s="14">
        <v>4498.8187829303097</v>
      </c>
      <c r="I10" s="14">
        <v>5324.8502778096999</v>
      </c>
      <c r="J10" s="14">
        <v>5101.3337610722101</v>
      </c>
      <c r="K10" s="14">
        <v>5177.0541537791396</v>
      </c>
      <c r="L10" s="14">
        <v>5280.3644711943798</v>
      </c>
      <c r="M10" s="14">
        <v>5200.0823051780499</v>
      </c>
      <c r="N10" s="14">
        <v>5382.6966528364901</v>
      </c>
      <c r="O10" s="14">
        <v>5710.5236251649503</v>
      </c>
      <c r="P10" s="14">
        <v>5880.9044849330003</v>
      </c>
      <c r="Q10" s="14">
        <v>6133.3038806324403</v>
      </c>
      <c r="R10" s="14">
        <v>6229.0751857236501</v>
      </c>
      <c r="S10" s="14">
        <v>6094.1230122982197</v>
      </c>
      <c r="T10" s="14">
        <v>6318.5263327890498</v>
      </c>
      <c r="U10" s="14">
        <v>6569.3157202849598</v>
      </c>
      <c r="V10" s="14">
        <v>6847.2020526585602</v>
      </c>
      <c r="W10" s="14">
        <v>6776.5218047066801</v>
      </c>
      <c r="X10" s="14">
        <v>6542.8360625445303</v>
      </c>
      <c r="Y10" s="14">
        <v>6637.3856580565598</v>
      </c>
      <c r="Z10" s="14">
        <v>6925.6884680694802</v>
      </c>
      <c r="AA10" s="14">
        <v>6882.2100990055797</v>
      </c>
    </row>
    <row r="11" spans="1:28" x14ac:dyDescent="0.25">
      <c r="A11" s="1"/>
      <c r="B11" s="55"/>
      <c r="C11" s="20" t="s">
        <v>9</v>
      </c>
      <c r="D11" s="14">
        <v>803.20996884232295</v>
      </c>
      <c r="E11" s="14">
        <v>1854.6543658957701</v>
      </c>
      <c r="F11" s="14">
        <v>2341.9377501157301</v>
      </c>
      <c r="G11" s="14">
        <v>3058.2764180090899</v>
      </c>
      <c r="H11" s="14">
        <v>3645.7364751107898</v>
      </c>
      <c r="I11" s="14">
        <v>4484.2744551149799</v>
      </c>
      <c r="J11" s="14">
        <v>4224.9049585872499</v>
      </c>
      <c r="K11" s="14">
        <v>4302.3439494691402</v>
      </c>
      <c r="L11" s="14">
        <v>4380.4864688306498</v>
      </c>
      <c r="M11" s="14">
        <v>4317.1351095598302</v>
      </c>
      <c r="N11" s="14">
        <v>4490.5619735381997</v>
      </c>
      <c r="O11" s="14">
        <v>4818.8019945268597</v>
      </c>
      <c r="P11" s="14">
        <v>5080.7041233216896</v>
      </c>
      <c r="Q11" s="14">
        <v>5405.8816924031098</v>
      </c>
      <c r="R11" s="14">
        <v>5549.2233877065401</v>
      </c>
      <c r="S11" s="14">
        <v>5414.2634284197802</v>
      </c>
      <c r="T11" s="14">
        <v>5631.9981172792905</v>
      </c>
      <c r="U11" s="14">
        <v>5874.8463625251297</v>
      </c>
      <c r="V11" s="14">
        <v>6133.7015253543304</v>
      </c>
      <c r="W11" s="14">
        <v>6055.4749405694602</v>
      </c>
      <c r="X11" s="14">
        <v>5820.7359769128398</v>
      </c>
      <c r="Y11" s="14">
        <v>5912.2096707145201</v>
      </c>
      <c r="Z11" s="14">
        <v>6197.7521970243397</v>
      </c>
      <c r="AA11" s="14">
        <v>6172.7095749232503</v>
      </c>
    </row>
    <row r="12" spans="1:28" ht="15.75" thickBot="1" x14ac:dyDescent="0.3">
      <c r="A12" s="1"/>
      <c r="B12" s="55"/>
      <c r="C12" s="19" t="s">
        <v>10</v>
      </c>
      <c r="D12" s="16">
        <v>835.76523634696503</v>
      </c>
      <c r="E12" s="16">
        <v>1968.82843050614</v>
      </c>
      <c r="F12" s="16">
        <v>2493.5392682134302</v>
      </c>
      <c r="G12" s="16">
        <v>3172.7519311004799</v>
      </c>
      <c r="H12" s="16">
        <v>3743.8306846546702</v>
      </c>
      <c r="I12" s="16">
        <v>4446.2950685054602</v>
      </c>
      <c r="J12" s="16">
        <v>4175.6107180723202</v>
      </c>
      <c r="K12" s="16">
        <v>4242.2695041193201</v>
      </c>
      <c r="L12" s="16">
        <v>4357.9429081215103</v>
      </c>
      <c r="M12" s="16">
        <v>4286.6057602495703</v>
      </c>
      <c r="N12" s="16">
        <v>4449.5758063569701</v>
      </c>
      <c r="O12" s="16">
        <v>4786.0346151273397</v>
      </c>
      <c r="P12" s="16">
        <v>5026.0212037840001</v>
      </c>
      <c r="Q12" s="16">
        <v>5322.7979421130003</v>
      </c>
      <c r="R12" s="16">
        <v>5447.72190350858</v>
      </c>
      <c r="S12" s="16">
        <v>5323.32934248119</v>
      </c>
      <c r="T12" s="16">
        <v>5514.42544052823</v>
      </c>
      <c r="U12" s="16">
        <v>5748.7671453552603</v>
      </c>
      <c r="V12" s="16">
        <v>5994.2270784769898</v>
      </c>
      <c r="W12" s="16">
        <v>5898.3756985872396</v>
      </c>
      <c r="X12" s="16">
        <v>5672.6472887235996</v>
      </c>
      <c r="Y12" s="16">
        <v>5750.2295976181003</v>
      </c>
      <c r="Z12" s="16">
        <v>6030.4024070473197</v>
      </c>
      <c r="AA12" s="16">
        <v>5994.8942842835704</v>
      </c>
    </row>
    <row r="13" spans="1:28" ht="15.75" thickTop="1" x14ac:dyDescent="0.25">
      <c r="A13" s="1"/>
      <c r="B13" s="55"/>
      <c r="C13" s="20" t="s">
        <v>11</v>
      </c>
      <c r="D13" s="14">
        <v>804.35029224928996</v>
      </c>
      <c r="E13" s="14">
        <v>1900.7311039477099</v>
      </c>
      <c r="F13" s="14">
        <v>2372.3406460964102</v>
      </c>
      <c r="G13" s="14">
        <v>3071.26291251469</v>
      </c>
      <c r="H13" s="14">
        <v>3635.9709554830501</v>
      </c>
      <c r="I13" s="14">
        <v>4401.2319182122601</v>
      </c>
      <c r="J13" s="14">
        <v>4134.0090194474997</v>
      </c>
      <c r="K13" s="14">
        <v>4225.6312415439697</v>
      </c>
      <c r="L13" s="14">
        <v>4387.0889556693901</v>
      </c>
      <c r="M13" s="14">
        <v>4325.8270942789104</v>
      </c>
      <c r="N13" s="14">
        <v>4504.0855433463203</v>
      </c>
      <c r="O13" s="14">
        <v>4838.8796394258197</v>
      </c>
      <c r="P13" s="14">
        <v>5089.46244265312</v>
      </c>
      <c r="Q13" s="14">
        <v>5375.3485041497897</v>
      </c>
      <c r="R13" s="14">
        <v>5478.3872116000603</v>
      </c>
      <c r="S13" s="14">
        <v>5347.8525591860898</v>
      </c>
      <c r="T13" s="14">
        <v>5531.7450022297398</v>
      </c>
      <c r="U13" s="14">
        <v>5758.8703999084601</v>
      </c>
      <c r="V13" s="14">
        <v>5994.2361050373902</v>
      </c>
      <c r="W13" s="14">
        <v>5893.16296393221</v>
      </c>
      <c r="X13" s="14">
        <v>5675.2131302438202</v>
      </c>
      <c r="Y13" s="14">
        <v>5754.8321730017597</v>
      </c>
      <c r="Z13" s="14">
        <v>6034.3766058770598</v>
      </c>
      <c r="AA13" s="14">
        <v>5998.9345898504798</v>
      </c>
    </row>
    <row r="14" spans="1:28" x14ac:dyDescent="0.25">
      <c r="A14" s="1"/>
      <c r="B14" s="55"/>
      <c r="C14" s="20" t="s">
        <v>12</v>
      </c>
      <c r="D14" s="14">
        <v>551.90470745937705</v>
      </c>
      <c r="E14" s="14">
        <v>1695.7099147840399</v>
      </c>
      <c r="F14" s="14">
        <v>2146.8034795663698</v>
      </c>
      <c r="G14" s="14">
        <v>2820.6282233870302</v>
      </c>
      <c r="H14" s="14">
        <v>3329.3257033096802</v>
      </c>
      <c r="I14" s="14">
        <v>4064.28350077704</v>
      </c>
      <c r="J14" s="14">
        <v>3857.1358290314001</v>
      </c>
      <c r="K14" s="14">
        <v>3971.51865414451</v>
      </c>
      <c r="L14" s="14">
        <v>4135.4781877736305</v>
      </c>
      <c r="M14" s="14">
        <v>4087.0169942457301</v>
      </c>
      <c r="N14" s="14">
        <v>4281.3331656433602</v>
      </c>
      <c r="O14" s="14">
        <v>4619.7682263372899</v>
      </c>
      <c r="P14" s="14">
        <v>4858.2663344341499</v>
      </c>
      <c r="Q14" s="14">
        <v>5180.3885623267797</v>
      </c>
      <c r="R14" s="14">
        <v>5303.4906423106104</v>
      </c>
      <c r="S14" s="14">
        <v>5177.9335395873204</v>
      </c>
      <c r="T14" s="14">
        <v>5361.8822796739596</v>
      </c>
      <c r="U14" s="14">
        <v>5588.8423139257502</v>
      </c>
      <c r="V14" s="14">
        <v>5836.2345713818504</v>
      </c>
      <c r="W14" s="14">
        <v>5743.1997078283002</v>
      </c>
      <c r="X14" s="14">
        <v>5523.9035422181996</v>
      </c>
      <c r="Y14" s="14">
        <v>5604.67950767189</v>
      </c>
      <c r="Z14" s="14">
        <v>5889.2683475388503</v>
      </c>
      <c r="AA14" s="14">
        <v>5853.49231178636</v>
      </c>
    </row>
    <row r="15" spans="1:28" ht="15.75" thickBot="1" x14ac:dyDescent="0.3">
      <c r="A15" s="1"/>
      <c r="B15" s="55"/>
      <c r="C15" s="19" t="s">
        <v>13</v>
      </c>
      <c r="D15" s="16">
        <v>452.965303542963</v>
      </c>
      <c r="E15" s="16">
        <v>1323.2863093928199</v>
      </c>
      <c r="F15" s="16">
        <v>1661.00814328923</v>
      </c>
      <c r="G15" s="16">
        <v>2224.7828216142998</v>
      </c>
      <c r="H15" s="16">
        <v>2700.6038800405099</v>
      </c>
      <c r="I15" s="16">
        <v>3378.9582335549298</v>
      </c>
      <c r="J15" s="16">
        <v>3183.6259045000302</v>
      </c>
      <c r="K15" s="16">
        <v>3254.5020883565198</v>
      </c>
      <c r="L15" s="16">
        <v>3419.8858024288502</v>
      </c>
      <c r="M15" s="16">
        <v>3333.1357877253299</v>
      </c>
      <c r="N15" s="16">
        <v>3521.7280467845899</v>
      </c>
      <c r="O15" s="16">
        <v>3865.8684260374098</v>
      </c>
      <c r="P15" s="16">
        <v>4180.9687027338096</v>
      </c>
      <c r="Q15" s="16">
        <v>4520.0092003397604</v>
      </c>
      <c r="R15" s="16">
        <v>4638.1239244450398</v>
      </c>
      <c r="S15" s="16">
        <v>4535.0022848131302</v>
      </c>
      <c r="T15" s="16">
        <v>4735.8207633277098</v>
      </c>
      <c r="U15" s="16">
        <v>4983.2128677318597</v>
      </c>
      <c r="V15" s="16">
        <v>5251.0575010164002</v>
      </c>
      <c r="W15" s="16">
        <v>5176.0738421075202</v>
      </c>
      <c r="X15" s="16">
        <v>4965.6708971423895</v>
      </c>
      <c r="Y15" s="16">
        <v>5031.7904482031799</v>
      </c>
      <c r="Z15" s="16">
        <v>5316.8042234250897</v>
      </c>
      <c r="AA15" s="16">
        <v>5295.4348522166001</v>
      </c>
    </row>
    <row r="16" spans="1:28" ht="16.5" thickTop="1" thickBot="1" x14ac:dyDescent="0.3">
      <c r="A16" s="1"/>
      <c r="B16" s="55"/>
      <c r="C16" s="3" t="s">
        <v>19</v>
      </c>
      <c r="D16" s="15">
        <v>161.200360526315</v>
      </c>
      <c r="E16" s="15">
        <v>172.56672052980099</v>
      </c>
      <c r="F16" s="15">
        <v>99.136965333333393</v>
      </c>
      <c r="G16" s="15">
        <v>319.88372348993198</v>
      </c>
      <c r="H16" s="15">
        <v>403.63395135135102</v>
      </c>
      <c r="I16" s="15">
        <v>446.49928435374102</v>
      </c>
      <c r="J16" s="15">
        <v>487.55969041095801</v>
      </c>
      <c r="K16" s="15">
        <v>520.09672275861999</v>
      </c>
      <c r="L16" s="15">
        <v>582.140380555555</v>
      </c>
      <c r="M16" s="15">
        <v>605.41087272727202</v>
      </c>
      <c r="N16" s="15">
        <v>636.65144225352105</v>
      </c>
      <c r="O16" s="15">
        <v>627.92946666666603</v>
      </c>
      <c r="P16" s="15">
        <v>1273.65003492857</v>
      </c>
      <c r="Q16" s="15">
        <v>1281.81075460431</v>
      </c>
      <c r="R16" s="15">
        <v>1206.5297455796999</v>
      </c>
      <c r="S16" s="15">
        <v>1084.98361233576</v>
      </c>
      <c r="T16" s="15">
        <v>978.70349183823396</v>
      </c>
      <c r="U16" s="15">
        <v>991.96270288888797</v>
      </c>
      <c r="V16" s="15">
        <v>1127.57414097014</v>
      </c>
      <c r="W16" s="18">
        <v>1196.8199615789399</v>
      </c>
      <c r="X16" s="18">
        <v>1221.0533703787801</v>
      </c>
      <c r="Y16" s="18">
        <v>1238.06866328244</v>
      </c>
      <c r="Z16" s="18">
        <v>1200.8358837692299</v>
      </c>
      <c r="AA16" s="18">
        <v>1167.23158829457</v>
      </c>
    </row>
    <row r="17" spans="1:28" ht="15.75" thickTop="1" x14ac:dyDescent="0.25">
      <c r="A17" s="1"/>
      <c r="B17" s="28"/>
      <c r="C17" s="35" t="s">
        <v>14</v>
      </c>
      <c r="D17" s="42">
        <v>398.83273807885303</v>
      </c>
      <c r="E17" s="42">
        <v>700.08719761428404</v>
      </c>
      <c r="F17" s="42">
        <v>189.54208135858599</v>
      </c>
      <c r="G17" s="42">
        <v>429.25201700941602</v>
      </c>
      <c r="H17" s="42">
        <v>640.30700867692804</v>
      </c>
      <c r="I17" s="42">
        <v>951.05107118139699</v>
      </c>
      <c r="J17" s="42">
        <v>869.22609377648405</v>
      </c>
      <c r="K17" s="42">
        <v>788.11248588842705</v>
      </c>
      <c r="L17" s="42">
        <v>702.99431732294795</v>
      </c>
      <c r="M17" s="42">
        <v>632.90341588266404</v>
      </c>
      <c r="N17" s="42">
        <v>983.49155999916695</v>
      </c>
      <c r="O17" s="42">
        <v>986.47074138558798</v>
      </c>
      <c r="P17" s="42">
        <v>768.45464199670198</v>
      </c>
      <c r="Q17" s="42">
        <v>1319.0947870383</v>
      </c>
      <c r="R17" s="42">
        <v>964.81792340534105</v>
      </c>
      <c r="S17" s="42">
        <v>878.81596227272905</v>
      </c>
      <c r="T17" s="42">
        <v>630.24002305154295</v>
      </c>
      <c r="U17" s="42">
        <v>819.98414381198597</v>
      </c>
      <c r="V17" s="42">
        <v>1204.7362438581799</v>
      </c>
      <c r="W17" s="43">
        <v>1194.95893570982</v>
      </c>
      <c r="X17" s="43">
        <v>1278.54819011066</v>
      </c>
      <c r="Y17" s="43">
        <v>1210.0849269473199</v>
      </c>
      <c r="Z17" s="43">
        <v>1378.30833378938</v>
      </c>
      <c r="AA17" s="43">
        <v>1250.52593434086</v>
      </c>
    </row>
    <row r="18" spans="1:28" ht="15.75" thickBot="1" x14ac:dyDescent="0.3">
      <c r="A18" s="1"/>
      <c r="B18" s="20"/>
      <c r="C18" s="19" t="s">
        <v>27</v>
      </c>
      <c r="D18" s="16">
        <v>1259.03001511242</v>
      </c>
      <c r="E18" s="16">
        <v>1930.2797651776</v>
      </c>
      <c r="F18" s="16">
        <v>1745.7523454295099</v>
      </c>
      <c r="G18" s="16">
        <v>2086.63025877985</v>
      </c>
      <c r="H18" s="16">
        <v>2307.3677189770401</v>
      </c>
      <c r="I18" s="16">
        <v>2648.9183267563699</v>
      </c>
      <c r="J18" s="16">
        <v>2724.25791684466</v>
      </c>
      <c r="K18" s="16">
        <v>2649.0862233194898</v>
      </c>
      <c r="L18" s="16">
        <v>2519.6292625388101</v>
      </c>
      <c r="M18" s="16">
        <v>2440.77626326154</v>
      </c>
      <c r="N18" s="16">
        <v>2630.1553706832801</v>
      </c>
      <c r="O18" s="16">
        <v>2612.7552210455701</v>
      </c>
      <c r="P18" s="16">
        <v>2537.8178129736698</v>
      </c>
      <c r="Q18" s="16">
        <v>3200.9825072096401</v>
      </c>
      <c r="R18" s="16">
        <v>3083.7197806311701</v>
      </c>
      <c r="S18" s="16">
        <v>2958.1424200561601</v>
      </c>
      <c r="T18" s="16">
        <v>2709.7279785639298</v>
      </c>
      <c r="U18" s="16">
        <v>2829.3234054877798</v>
      </c>
      <c r="V18" s="16">
        <v>3195.2057909452201</v>
      </c>
      <c r="W18" s="17">
        <v>3159.2521253373002</v>
      </c>
      <c r="X18" s="17">
        <v>3192.3775414735001</v>
      </c>
      <c r="Y18" s="17">
        <v>3128.15007609442</v>
      </c>
      <c r="Z18" s="17">
        <v>3265.3692085111502</v>
      </c>
      <c r="AA18" s="17">
        <v>3095.9835942741101</v>
      </c>
    </row>
    <row r="19" spans="1:28" ht="15.75" thickTop="1" x14ac:dyDescent="0.25">
      <c r="A19" s="1"/>
      <c r="B19" s="28"/>
      <c r="C19" s="35" t="s">
        <v>22</v>
      </c>
      <c r="D19" s="42">
        <v>196.98231036071601</v>
      </c>
      <c r="E19" s="42">
        <v>106.206601278618</v>
      </c>
      <c r="F19" s="42">
        <v>108.681720112665</v>
      </c>
      <c r="G19" s="42">
        <v>402.61713877378099</v>
      </c>
      <c r="H19" s="42">
        <v>156.143165202912</v>
      </c>
      <c r="I19" s="42">
        <v>147.91586263820099</v>
      </c>
      <c r="J19" s="42">
        <v>325.30928857095603</v>
      </c>
      <c r="K19" s="42">
        <v>153.287011082492</v>
      </c>
      <c r="L19" s="42">
        <v>223.74499288468101</v>
      </c>
      <c r="M19" s="42">
        <v>348.88777707453499</v>
      </c>
      <c r="N19" s="42">
        <v>568.31298194931003</v>
      </c>
      <c r="O19" s="42">
        <v>406.82206757490502</v>
      </c>
      <c r="P19" s="42">
        <v>595.57132393831296</v>
      </c>
      <c r="Q19" s="42">
        <v>723.62602475924098</v>
      </c>
      <c r="R19" s="42">
        <v>679.04140143716097</v>
      </c>
      <c r="S19" s="42">
        <v>793.45223874179896</v>
      </c>
      <c r="T19" s="42">
        <v>555.53980381080396</v>
      </c>
      <c r="U19" s="42">
        <v>660.68863034176104</v>
      </c>
      <c r="V19" s="42">
        <v>612.33563516618597</v>
      </c>
      <c r="W19" s="43">
        <v>297.84868685620501</v>
      </c>
      <c r="X19" s="43">
        <v>612.12589116834999</v>
      </c>
      <c r="Y19" s="43">
        <v>882.75799234418002</v>
      </c>
      <c r="Z19" s="43">
        <v>965.47495465154805</v>
      </c>
      <c r="AA19" s="43">
        <v>915.00148636757899</v>
      </c>
      <c r="AB19" s="6"/>
    </row>
    <row r="20" spans="1:28" ht="15.75" thickBot="1" x14ac:dyDescent="0.3">
      <c r="A20" s="1"/>
      <c r="B20" s="20"/>
      <c r="C20" s="19" t="s">
        <v>28</v>
      </c>
      <c r="D20" s="16">
        <v>142.59614020115399</v>
      </c>
      <c r="E20" s="16">
        <v>293.14646689019401</v>
      </c>
      <c r="F20" s="16">
        <v>467.87437353817</v>
      </c>
      <c r="G20" s="16">
        <v>1120.05777607765</v>
      </c>
      <c r="H20" s="16">
        <v>1407.30008529876</v>
      </c>
      <c r="I20" s="16">
        <v>1871.3151840026401</v>
      </c>
      <c r="J20" s="16">
        <v>2537.3586559537298</v>
      </c>
      <c r="K20" s="16">
        <v>2677.13372509587</v>
      </c>
      <c r="L20" s="16">
        <v>2884.0297036199099</v>
      </c>
      <c r="M20" s="16">
        <v>2953.1566603613101</v>
      </c>
      <c r="N20" s="16">
        <v>3030.6625732345301</v>
      </c>
      <c r="O20" s="16">
        <v>2978.5543667728498</v>
      </c>
      <c r="P20" s="16">
        <v>3296.9662032320498</v>
      </c>
      <c r="Q20" s="16">
        <v>3674.6262965191099</v>
      </c>
      <c r="R20" s="16">
        <v>3931.5783579877998</v>
      </c>
      <c r="S20" s="16">
        <v>4450.3076381535002</v>
      </c>
      <c r="T20" s="16">
        <v>4892.8150373214803</v>
      </c>
      <c r="U20" s="16">
        <v>5610.5931904097097</v>
      </c>
      <c r="V20" s="16">
        <v>6197.1683012090798</v>
      </c>
      <c r="W20" s="17">
        <v>6205.86941169686</v>
      </c>
      <c r="X20" s="17">
        <v>6436.8789921484004</v>
      </c>
      <c r="Y20" s="17">
        <v>6606.7100732856898</v>
      </c>
      <c r="Z20" s="17">
        <v>6534.6568386918998</v>
      </c>
      <c r="AA20" s="17">
        <v>6512.4324319874804</v>
      </c>
    </row>
    <row r="21" spans="1:28" ht="16.5" thickTop="1" thickBot="1" x14ac:dyDescent="0.3">
      <c r="A21" s="1"/>
      <c r="B21" s="20"/>
      <c r="C21" s="3" t="s">
        <v>15</v>
      </c>
      <c r="D21" s="15">
        <v>723.122884803224</v>
      </c>
      <c r="E21" s="15">
        <v>2130.6071981413402</v>
      </c>
      <c r="F21" s="15">
        <v>1409.0710399331899</v>
      </c>
      <c r="G21" s="15">
        <v>1704.4308628407</v>
      </c>
      <c r="H21" s="15">
        <v>2005.0263870239501</v>
      </c>
      <c r="I21" s="15">
        <v>2136.5508062970998</v>
      </c>
      <c r="J21" s="15">
        <v>1787.5845819727699</v>
      </c>
      <c r="K21" s="15">
        <v>1709.1258077321099</v>
      </c>
      <c r="L21" s="15">
        <v>1848.7517733462801</v>
      </c>
      <c r="M21" s="15">
        <v>1901.9846267009</v>
      </c>
      <c r="N21" s="15">
        <v>2046.0868106174901</v>
      </c>
      <c r="O21" s="15">
        <v>2647.28539845871</v>
      </c>
      <c r="P21" s="15">
        <v>3418.5878764678901</v>
      </c>
      <c r="Q21" s="15">
        <v>4814.9607713693604</v>
      </c>
      <c r="R21" s="15">
        <v>4080.0052767816801</v>
      </c>
      <c r="S21" s="15">
        <v>3865.5382855644002</v>
      </c>
      <c r="T21" s="15">
        <v>3531.65193876697</v>
      </c>
      <c r="U21" s="15">
        <v>3403.3119774279198</v>
      </c>
      <c r="V21" s="15">
        <v>3274.9442597168099</v>
      </c>
      <c r="W21" s="15">
        <v>3008.9146879833802</v>
      </c>
      <c r="X21" s="15">
        <v>3164.37200485424</v>
      </c>
      <c r="Y21" s="15">
        <v>2737.07015038185</v>
      </c>
      <c r="Z21" s="15">
        <v>2908.99885043518</v>
      </c>
      <c r="AA21" s="15">
        <v>3245.7603916652001</v>
      </c>
    </row>
    <row r="22" spans="1:28" ht="15.75" thickTop="1" x14ac:dyDescent="0.25">
      <c r="A22" s="1"/>
      <c r="B22" s="20"/>
      <c r="C22" s="20" t="s">
        <v>31</v>
      </c>
      <c r="D22" s="14">
        <v>1821.1664137499999</v>
      </c>
      <c r="E22" s="14">
        <v>1967.0962575496601</v>
      </c>
      <c r="F22" s="14">
        <v>1885.1733659333299</v>
      </c>
      <c r="G22" s="14">
        <v>2117.9069455704698</v>
      </c>
      <c r="H22" s="14">
        <v>2182.0345600675601</v>
      </c>
      <c r="I22" s="14">
        <v>2222.4292849659801</v>
      </c>
      <c r="J22" s="14">
        <v>2253.10112938356</v>
      </c>
      <c r="K22" s="14">
        <v>2280.3313440689599</v>
      </c>
      <c r="L22" s="14">
        <v>2328.6106589583301</v>
      </c>
      <c r="M22" s="14">
        <v>2341.1780761538398</v>
      </c>
      <c r="N22" s="14">
        <v>2383.2367949999998</v>
      </c>
      <c r="O22" s="14">
        <v>2386.9019495744601</v>
      </c>
      <c r="P22" s="14">
        <v>3206.5513920714202</v>
      </c>
      <c r="Q22" s="14">
        <v>3362.8561502877601</v>
      </c>
      <c r="R22" s="14">
        <v>3280.41967311594</v>
      </c>
      <c r="S22" s="14">
        <v>3174.01142255474</v>
      </c>
      <c r="T22" s="14">
        <v>3048.5170212499902</v>
      </c>
      <c r="U22" s="14">
        <v>3061.2446288148099</v>
      </c>
      <c r="V22" s="14">
        <v>3187.7263797761102</v>
      </c>
      <c r="W22" s="14">
        <v>3253.4016909022498</v>
      </c>
      <c r="X22" s="14">
        <v>3264.86450674242</v>
      </c>
      <c r="Y22" s="14">
        <v>3272.4660678625901</v>
      </c>
      <c r="Z22" s="14">
        <v>3249.3471914615302</v>
      </c>
      <c r="AA22" s="14">
        <v>3231.6228286046398</v>
      </c>
    </row>
    <row r="23" spans="1:28" x14ac:dyDescent="0.25">
      <c r="A23" s="1"/>
      <c r="B23" s="1"/>
      <c r="C23" s="1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8" ht="15.75" thickBot="1" x14ac:dyDescent="0.3">
      <c r="A24" s="1"/>
      <c r="B24" s="1"/>
      <c r="C24" s="19" t="s">
        <v>18</v>
      </c>
      <c r="D24" s="19">
        <v>1</v>
      </c>
      <c r="E24" s="19">
        <v>2</v>
      </c>
      <c r="F24" s="19">
        <v>3</v>
      </c>
      <c r="G24" s="19">
        <v>4</v>
      </c>
      <c r="H24" s="19">
        <v>5</v>
      </c>
      <c r="I24" s="19">
        <v>6</v>
      </c>
      <c r="J24" s="19">
        <v>7</v>
      </c>
      <c r="K24" s="19">
        <v>8</v>
      </c>
      <c r="L24" s="19">
        <v>9</v>
      </c>
      <c r="M24" s="19">
        <v>10</v>
      </c>
      <c r="N24" s="19">
        <v>11</v>
      </c>
      <c r="O24" s="19">
        <v>12</v>
      </c>
      <c r="P24" s="19">
        <v>13</v>
      </c>
      <c r="Q24" s="19">
        <v>14</v>
      </c>
      <c r="R24" s="19">
        <v>15</v>
      </c>
      <c r="S24" s="19">
        <v>16</v>
      </c>
      <c r="T24" s="19">
        <v>17</v>
      </c>
      <c r="U24" s="19">
        <v>18</v>
      </c>
      <c r="V24" s="19">
        <v>19</v>
      </c>
      <c r="W24" s="19">
        <v>20</v>
      </c>
      <c r="X24" s="19">
        <v>21</v>
      </c>
      <c r="Y24" s="19">
        <v>22</v>
      </c>
      <c r="Z24" s="19">
        <v>23</v>
      </c>
      <c r="AA24" s="19">
        <v>24</v>
      </c>
    </row>
    <row r="25" spans="1:28" ht="16.5" thickTop="1" thickBot="1" x14ac:dyDescent="0.3">
      <c r="A25" s="1"/>
      <c r="B25" s="55"/>
      <c r="C25" s="3" t="s">
        <v>21</v>
      </c>
      <c r="D25" s="15">
        <v>536.32600098026296</v>
      </c>
      <c r="E25" s="15">
        <v>904.39628575496602</v>
      </c>
      <c r="F25" s="15">
        <v>1144.23013099333</v>
      </c>
      <c r="G25" s="15">
        <v>1286.09470234228</v>
      </c>
      <c r="H25" s="15">
        <v>1474.70811925</v>
      </c>
      <c r="I25" s="15">
        <v>1620.1440622380901</v>
      </c>
      <c r="J25" s="15">
        <v>1701.1547612945201</v>
      </c>
      <c r="K25" s="15">
        <v>1817.8200906827501</v>
      </c>
      <c r="L25" s="15">
        <v>1997.5474593680501</v>
      </c>
      <c r="M25" s="15">
        <v>2084.2419101328601</v>
      </c>
      <c r="N25" s="15">
        <v>2163.0988883732398</v>
      </c>
      <c r="O25" s="15">
        <v>2267.9469797801398</v>
      </c>
      <c r="P25" s="15">
        <v>2336.6314332071402</v>
      </c>
      <c r="Q25" s="15">
        <v>2504.6200622230199</v>
      </c>
      <c r="R25" s="15">
        <v>2593.16809165942</v>
      </c>
      <c r="S25" s="15">
        <v>2654.6147200656901</v>
      </c>
      <c r="T25" s="15">
        <v>2666.19400844852</v>
      </c>
      <c r="U25" s="15">
        <v>2695.9203085111099</v>
      </c>
      <c r="V25" s="15">
        <v>2756.61646006716</v>
      </c>
      <c r="W25" s="15">
        <v>2868.9728319473602</v>
      </c>
      <c r="X25" s="15">
        <v>3023.4379897651502</v>
      </c>
      <c r="Y25" s="15">
        <v>3117.5175087709899</v>
      </c>
      <c r="Z25" s="15">
        <v>3151.3915857615402</v>
      </c>
      <c r="AA25" s="15">
        <v>3133.3769081317801</v>
      </c>
    </row>
    <row r="26" spans="1:28" ht="15.75" thickTop="1" x14ac:dyDescent="0.25">
      <c r="A26" s="1"/>
      <c r="B26" s="55"/>
      <c r="C26" s="20" t="s">
        <v>4</v>
      </c>
      <c r="D26" s="14">
        <v>516.70853184350995</v>
      </c>
      <c r="E26" s="14">
        <v>719.69656921452702</v>
      </c>
      <c r="F26" s="14">
        <v>945.74302069202395</v>
      </c>
      <c r="G26" s="14">
        <v>1175.7457330664199</v>
      </c>
      <c r="H26" s="14">
        <v>1292.8130054732101</v>
      </c>
      <c r="I26" s="14">
        <v>1244.82549542018</v>
      </c>
      <c r="J26" s="14">
        <v>1215.69366878287</v>
      </c>
      <c r="K26" s="14">
        <v>1189.9622042799999</v>
      </c>
      <c r="L26" s="14">
        <v>1110.4057547426701</v>
      </c>
      <c r="M26" s="14">
        <v>1230.9281058577701</v>
      </c>
      <c r="N26" s="14">
        <v>1156.03218719028</v>
      </c>
      <c r="O26" s="14">
        <v>1183.7979987050201</v>
      </c>
      <c r="P26" s="14">
        <v>1401.96568942559</v>
      </c>
      <c r="Q26" s="14">
        <v>1408.2348113504599</v>
      </c>
      <c r="R26" s="14">
        <v>1388.54490380275</v>
      </c>
      <c r="S26" s="14">
        <v>1217.1479810292999</v>
      </c>
      <c r="T26" s="14">
        <v>1155.0534746352801</v>
      </c>
      <c r="U26" s="14">
        <v>1169.11770233419</v>
      </c>
      <c r="V26" s="14">
        <v>1198.0148871925601</v>
      </c>
      <c r="W26" s="14">
        <v>1232.8165637595</v>
      </c>
      <c r="X26" s="14">
        <v>1175.15543167648</v>
      </c>
      <c r="Y26" s="14">
        <v>1218.3277727202901</v>
      </c>
      <c r="Z26" s="14">
        <v>1234.15339634218</v>
      </c>
      <c r="AA26" s="14">
        <v>1255.2032896713399</v>
      </c>
    </row>
    <row r="27" spans="1:28" x14ac:dyDescent="0.25">
      <c r="A27" s="1"/>
      <c r="B27" s="55"/>
      <c r="C27" s="20" t="s">
        <v>5</v>
      </c>
      <c r="D27" s="14">
        <v>458.983503779785</v>
      </c>
      <c r="E27" s="14">
        <v>606.88133833260895</v>
      </c>
      <c r="F27" s="14">
        <v>764.13028706941998</v>
      </c>
      <c r="G27" s="14">
        <v>895.471827353305</v>
      </c>
      <c r="H27" s="14">
        <v>1021.50334392644</v>
      </c>
      <c r="I27" s="14">
        <v>1058.41277995122</v>
      </c>
      <c r="J27" s="14">
        <v>1102.5242417945899</v>
      </c>
      <c r="K27" s="14">
        <v>1134.13891356307</v>
      </c>
      <c r="L27" s="14">
        <v>1157.2883015084201</v>
      </c>
      <c r="M27" s="14">
        <v>1226.9018258676399</v>
      </c>
      <c r="N27" s="14">
        <v>1276.1915597423299</v>
      </c>
      <c r="O27" s="14">
        <v>1389.7218468706301</v>
      </c>
      <c r="P27" s="14">
        <v>1638.5367877777301</v>
      </c>
      <c r="Q27" s="14">
        <v>1684.7233449569901</v>
      </c>
      <c r="R27" s="14">
        <v>1795.87892809303</v>
      </c>
      <c r="S27" s="14">
        <v>1720.2667606089601</v>
      </c>
      <c r="T27" s="14">
        <v>1715.8212458717101</v>
      </c>
      <c r="U27" s="14">
        <v>1741.7586044162099</v>
      </c>
      <c r="V27" s="14">
        <v>1765.0870019264701</v>
      </c>
      <c r="W27" s="14">
        <v>1803.8898749228399</v>
      </c>
      <c r="X27" s="14">
        <v>1765.69032574164</v>
      </c>
      <c r="Y27" s="14">
        <v>1774.16841937906</v>
      </c>
      <c r="Z27" s="14">
        <v>1822.4139890337599</v>
      </c>
      <c r="AA27" s="14">
        <v>1872.5217088537199</v>
      </c>
    </row>
    <row r="28" spans="1:28" x14ac:dyDescent="0.25">
      <c r="A28" s="1"/>
      <c r="B28" s="55"/>
      <c r="C28" s="20" t="s">
        <v>6</v>
      </c>
      <c r="D28" s="14">
        <v>365.06958142104298</v>
      </c>
      <c r="E28" s="14">
        <v>489.30609614188899</v>
      </c>
      <c r="F28" s="14">
        <v>637.44964126166997</v>
      </c>
      <c r="G28" s="14">
        <v>774.12144065084897</v>
      </c>
      <c r="H28" s="14">
        <v>945.18752741875096</v>
      </c>
      <c r="I28" s="14">
        <v>1068.8171844097101</v>
      </c>
      <c r="J28" s="14">
        <v>1143.3634215735101</v>
      </c>
      <c r="K28" s="14">
        <v>1193.98124793938</v>
      </c>
      <c r="L28" s="14">
        <v>1234.56322152845</v>
      </c>
      <c r="M28" s="14">
        <v>1288.6096322634201</v>
      </c>
      <c r="N28" s="14">
        <v>1349.53709916719</v>
      </c>
      <c r="O28" s="14">
        <v>1479.9449250799501</v>
      </c>
      <c r="P28" s="14">
        <v>1658.5320572247599</v>
      </c>
      <c r="Q28" s="14">
        <v>1735.966237937</v>
      </c>
      <c r="R28" s="14">
        <v>1853.6609304228</v>
      </c>
      <c r="S28" s="14">
        <v>1799.66917134392</v>
      </c>
      <c r="T28" s="14">
        <v>1830.79900417512</v>
      </c>
      <c r="U28" s="14">
        <v>1907.9490315672399</v>
      </c>
      <c r="V28" s="14">
        <v>1976.4638995113601</v>
      </c>
      <c r="W28" s="14">
        <v>2040.7881087636199</v>
      </c>
      <c r="X28" s="14">
        <v>2007.53587810362</v>
      </c>
      <c r="Y28" s="14">
        <v>2005.83654036895</v>
      </c>
      <c r="Z28" s="14">
        <v>2084.6755549893201</v>
      </c>
      <c r="AA28" s="14">
        <v>2156.2731669259001</v>
      </c>
    </row>
    <row r="29" spans="1:28" x14ac:dyDescent="0.25">
      <c r="A29" s="1"/>
      <c r="B29" s="55"/>
      <c r="C29" s="20" t="s">
        <v>7</v>
      </c>
      <c r="D29" s="14">
        <v>240.11165278571201</v>
      </c>
      <c r="E29" s="14">
        <v>351.50253584905897</v>
      </c>
      <c r="F29" s="14">
        <v>475.30652536595699</v>
      </c>
      <c r="G29" s="14">
        <v>656.043484583083</v>
      </c>
      <c r="H29" s="14">
        <v>872.05128187265996</v>
      </c>
      <c r="I29" s="14">
        <v>1019.20277859871</v>
      </c>
      <c r="J29" s="14">
        <v>1104.57425077015</v>
      </c>
      <c r="K29" s="14">
        <v>1142.39179587847</v>
      </c>
      <c r="L29" s="14">
        <v>1174.16094712377</v>
      </c>
      <c r="M29" s="14">
        <v>1226.9162784600501</v>
      </c>
      <c r="N29" s="14">
        <v>1274.2763916213801</v>
      </c>
      <c r="O29" s="14">
        <v>1399.24676319894</v>
      </c>
      <c r="P29" s="14">
        <v>1558.71309501989</v>
      </c>
      <c r="Q29" s="14">
        <v>1641.80314335549</v>
      </c>
      <c r="R29" s="14">
        <v>1729.44394390653</v>
      </c>
      <c r="S29" s="14">
        <v>1661.67058984865</v>
      </c>
      <c r="T29" s="14">
        <v>1708.93903932379</v>
      </c>
      <c r="U29" s="14">
        <v>1784.43421295752</v>
      </c>
      <c r="V29" s="14">
        <v>1855.57809035897</v>
      </c>
      <c r="W29" s="14">
        <v>1917.2337063801599</v>
      </c>
      <c r="X29" s="14">
        <v>1876.72823103511</v>
      </c>
      <c r="Y29" s="14">
        <v>1883.04387240036</v>
      </c>
      <c r="Z29" s="14">
        <v>1956.26352438923</v>
      </c>
      <c r="AA29" s="14">
        <v>2025.5872685510501</v>
      </c>
    </row>
    <row r="30" spans="1:28" x14ac:dyDescent="0.25">
      <c r="A30" s="1"/>
      <c r="B30" s="55"/>
      <c r="C30" s="20" t="s">
        <v>8</v>
      </c>
      <c r="D30" s="14">
        <v>364.01936056126902</v>
      </c>
      <c r="E30" s="14">
        <v>589.888531153347</v>
      </c>
      <c r="F30" s="14">
        <v>753.27882301792704</v>
      </c>
      <c r="G30" s="14">
        <v>895.85720969232102</v>
      </c>
      <c r="H30" s="14">
        <v>1061.39132009639</v>
      </c>
      <c r="I30" s="14">
        <v>1174.85659770093</v>
      </c>
      <c r="J30" s="14">
        <v>1256.7237041900801</v>
      </c>
      <c r="K30" s="14">
        <v>1291.90296696013</v>
      </c>
      <c r="L30" s="14">
        <v>1319.45777798422</v>
      </c>
      <c r="M30" s="14">
        <v>1373.1167168977699</v>
      </c>
      <c r="N30" s="14">
        <v>1431.5368046589399</v>
      </c>
      <c r="O30" s="14">
        <v>1561.7959177103101</v>
      </c>
      <c r="P30" s="14">
        <v>1725.47686799075</v>
      </c>
      <c r="Q30" s="14">
        <v>1830.7179476108199</v>
      </c>
      <c r="R30" s="14">
        <v>1930.3431216358099</v>
      </c>
      <c r="S30" s="14">
        <v>1852.9919841511501</v>
      </c>
      <c r="T30" s="14">
        <v>1887.8265059544799</v>
      </c>
      <c r="U30" s="14">
        <v>1950.16832790233</v>
      </c>
      <c r="V30" s="14">
        <v>2015.9926637210301</v>
      </c>
      <c r="W30" s="14">
        <v>2072.4085834924499</v>
      </c>
      <c r="X30" s="14">
        <v>2033.7527427647201</v>
      </c>
      <c r="Y30" s="14">
        <v>2043.17783311515</v>
      </c>
      <c r="Z30" s="14">
        <v>2122.98483898421</v>
      </c>
      <c r="AA30" s="14">
        <v>2204.70804625457</v>
      </c>
    </row>
    <row r="31" spans="1:28" x14ac:dyDescent="0.25">
      <c r="A31" s="1"/>
      <c r="B31" s="55"/>
      <c r="C31" s="20" t="s">
        <v>9</v>
      </c>
      <c r="D31" s="14">
        <v>475.87512345187503</v>
      </c>
      <c r="E31" s="14">
        <v>795.33662582717295</v>
      </c>
      <c r="F31" s="14">
        <v>999.73150995461401</v>
      </c>
      <c r="G31" s="14">
        <v>1177.21115348079</v>
      </c>
      <c r="H31" s="14">
        <v>1392.2285952519301</v>
      </c>
      <c r="I31" s="14">
        <v>1531.0934797044099</v>
      </c>
      <c r="J31" s="14">
        <v>1612.3551603462399</v>
      </c>
      <c r="K31" s="14">
        <v>1651.20711469245</v>
      </c>
      <c r="L31" s="14">
        <v>1674.74248746596</v>
      </c>
      <c r="M31" s="14">
        <v>1721.93517848237</v>
      </c>
      <c r="N31" s="14">
        <v>1775.8887347411601</v>
      </c>
      <c r="O31" s="14">
        <v>1907.65675919009</v>
      </c>
      <c r="P31" s="14">
        <v>2103.6913749067298</v>
      </c>
      <c r="Q31" s="14">
        <v>2221.4289142060802</v>
      </c>
      <c r="R31" s="14">
        <v>2333.1139868691098</v>
      </c>
      <c r="S31" s="14">
        <v>2267.3929806165502</v>
      </c>
      <c r="T31" s="14">
        <v>2308.7411512881199</v>
      </c>
      <c r="U31" s="14">
        <v>2377.2531219129201</v>
      </c>
      <c r="V31" s="14">
        <v>2451.44978672449</v>
      </c>
      <c r="W31" s="14">
        <v>2515.0725258431098</v>
      </c>
      <c r="X31" s="14">
        <v>2473.85503932643</v>
      </c>
      <c r="Y31" s="14">
        <v>2484.2230963331699</v>
      </c>
      <c r="Z31" s="14">
        <v>2567.8802239256202</v>
      </c>
      <c r="AA31" s="14">
        <v>2638.4203587171</v>
      </c>
    </row>
    <row r="32" spans="1:28" ht="15.75" thickBot="1" x14ac:dyDescent="0.3">
      <c r="A32" s="1"/>
      <c r="B32" s="55"/>
      <c r="C32" s="19" t="s">
        <v>10</v>
      </c>
      <c r="D32" s="16">
        <v>419.62442433750903</v>
      </c>
      <c r="E32" s="16">
        <v>720.87129272562402</v>
      </c>
      <c r="F32" s="16">
        <v>962.28005263165505</v>
      </c>
      <c r="G32" s="16">
        <v>1163.8358197775301</v>
      </c>
      <c r="H32" s="16">
        <v>1384.9952354869199</v>
      </c>
      <c r="I32" s="16">
        <v>1533.0162569399199</v>
      </c>
      <c r="J32" s="16">
        <v>1630.8891218141</v>
      </c>
      <c r="K32" s="16">
        <v>1681.03341830097</v>
      </c>
      <c r="L32" s="16">
        <v>1712.0974602746201</v>
      </c>
      <c r="M32" s="16">
        <v>1770.7137365313299</v>
      </c>
      <c r="N32" s="16">
        <v>1829.0108980535899</v>
      </c>
      <c r="O32" s="16">
        <v>1982.7462816555701</v>
      </c>
      <c r="P32" s="16">
        <v>2167.5294480184598</v>
      </c>
      <c r="Q32" s="16">
        <v>2312.5908548131301</v>
      </c>
      <c r="R32" s="16">
        <v>2417.9605971334399</v>
      </c>
      <c r="S32" s="16">
        <v>2343.8791486022001</v>
      </c>
      <c r="T32" s="16">
        <v>2392.64092986282</v>
      </c>
      <c r="U32" s="16">
        <v>2465.7179977147498</v>
      </c>
      <c r="V32" s="16">
        <v>2543.9072243599599</v>
      </c>
      <c r="W32" s="16">
        <v>2616.77397441004</v>
      </c>
      <c r="X32" s="16">
        <v>2577.0544735798799</v>
      </c>
      <c r="Y32" s="16">
        <v>2588.5089457484401</v>
      </c>
      <c r="Z32" s="16">
        <v>2673.67494665392</v>
      </c>
      <c r="AA32" s="16">
        <v>2748.3263632918502</v>
      </c>
    </row>
    <row r="33" spans="1:27" ht="15.75" thickTop="1" x14ac:dyDescent="0.25">
      <c r="A33" s="1"/>
      <c r="B33" s="55"/>
      <c r="C33" s="20" t="s">
        <v>11</v>
      </c>
      <c r="D33" s="14">
        <v>432.770515268189</v>
      </c>
      <c r="E33" s="14">
        <v>762.85089080826003</v>
      </c>
      <c r="F33" s="14">
        <v>1019.4486535275601</v>
      </c>
      <c r="G33" s="14">
        <v>1228.45976398735</v>
      </c>
      <c r="H33" s="14">
        <v>1450.95902633829</v>
      </c>
      <c r="I33" s="14">
        <v>1594.76048879988</v>
      </c>
      <c r="J33" s="14">
        <v>1681.9054860093599</v>
      </c>
      <c r="K33" s="14">
        <v>1724.6562609944399</v>
      </c>
      <c r="L33" s="14">
        <v>1746.1467342753899</v>
      </c>
      <c r="M33" s="14">
        <v>1792.1348412894599</v>
      </c>
      <c r="N33" s="14">
        <v>1838.61577487257</v>
      </c>
      <c r="O33" s="14">
        <v>1985.88573575192</v>
      </c>
      <c r="P33" s="14">
        <v>2168.2587811652502</v>
      </c>
      <c r="Q33" s="14">
        <v>2306.41674067543</v>
      </c>
      <c r="R33" s="14">
        <v>2416.0230274618398</v>
      </c>
      <c r="S33" s="14">
        <v>2344.2225873572402</v>
      </c>
      <c r="T33" s="14">
        <v>2393.7758321670099</v>
      </c>
      <c r="U33" s="14">
        <v>2468.1302394438699</v>
      </c>
      <c r="V33" s="14">
        <v>2547.4234412102401</v>
      </c>
      <c r="W33" s="14">
        <v>2620.3146610318299</v>
      </c>
      <c r="X33" s="14">
        <v>2578.2037489966601</v>
      </c>
      <c r="Y33" s="14">
        <v>2588.1996538286398</v>
      </c>
      <c r="Z33" s="14">
        <v>2671.1538428257099</v>
      </c>
      <c r="AA33" s="14">
        <v>2739.2034897068602</v>
      </c>
    </row>
    <row r="34" spans="1:27" x14ac:dyDescent="0.25">
      <c r="A34" s="1"/>
      <c r="B34" s="55"/>
      <c r="C34" s="20" t="s">
        <v>12</v>
      </c>
      <c r="D34" s="14">
        <v>340.57653422242902</v>
      </c>
      <c r="E34" s="14">
        <v>627.95239950292398</v>
      </c>
      <c r="F34" s="14">
        <v>866.22032799772398</v>
      </c>
      <c r="G34" s="14">
        <v>1067.8307587279801</v>
      </c>
      <c r="H34" s="14">
        <v>1279.0499884558701</v>
      </c>
      <c r="I34" s="14">
        <v>1414.81111180316</v>
      </c>
      <c r="J34" s="14">
        <v>1500.6953550017199</v>
      </c>
      <c r="K34" s="14">
        <v>1539.3323272344701</v>
      </c>
      <c r="L34" s="14">
        <v>1557.7252057087901</v>
      </c>
      <c r="M34" s="14">
        <v>1599.4893127714399</v>
      </c>
      <c r="N34" s="14">
        <v>1639.7898422831599</v>
      </c>
      <c r="O34" s="14">
        <v>1783.7530875503401</v>
      </c>
      <c r="P34" s="14">
        <v>1964.20725960615</v>
      </c>
      <c r="Q34" s="14">
        <v>2094.7452432770901</v>
      </c>
      <c r="R34" s="14">
        <v>2204.4954364488099</v>
      </c>
      <c r="S34" s="14">
        <v>2140.97566185703</v>
      </c>
      <c r="T34" s="14">
        <v>2191.5767147675501</v>
      </c>
      <c r="U34" s="14">
        <v>2268.1184703446402</v>
      </c>
      <c r="V34" s="14">
        <v>2350.30290126825</v>
      </c>
      <c r="W34" s="14">
        <v>2423.39751930085</v>
      </c>
      <c r="X34" s="14">
        <v>2382.4710488814499</v>
      </c>
      <c r="Y34" s="14">
        <v>2392.3395679807199</v>
      </c>
      <c r="Z34" s="14">
        <v>2472.0726366149402</v>
      </c>
      <c r="AA34" s="14">
        <v>2540.32270991312</v>
      </c>
    </row>
    <row r="35" spans="1:27" ht="15.75" thickBot="1" x14ac:dyDescent="0.3">
      <c r="A35" s="1"/>
      <c r="B35" s="55"/>
      <c r="C35" s="19" t="s">
        <v>13</v>
      </c>
      <c r="D35" s="16">
        <v>171.73571616654201</v>
      </c>
      <c r="E35" s="16">
        <v>378.42504790149798</v>
      </c>
      <c r="F35" s="16">
        <v>571.14943845997595</v>
      </c>
      <c r="G35" s="16">
        <v>753.63591921724299</v>
      </c>
      <c r="H35" s="16">
        <v>946.75176865186995</v>
      </c>
      <c r="I35" s="16">
        <v>1067.9024531165801</v>
      </c>
      <c r="J35" s="16">
        <v>1141.4964801654601</v>
      </c>
      <c r="K35" s="16">
        <v>1168.9452491340801</v>
      </c>
      <c r="L35" s="16">
        <v>1178.6506051736501</v>
      </c>
      <c r="M35" s="16">
        <v>1214.2711821921</v>
      </c>
      <c r="N35" s="16">
        <v>1241.41400452316</v>
      </c>
      <c r="O35" s="16">
        <v>1349.8989588342499</v>
      </c>
      <c r="P35" s="16">
        <v>1444.2131805469801</v>
      </c>
      <c r="Q35" s="16">
        <v>1558.8074262237401</v>
      </c>
      <c r="R35" s="16">
        <v>1672.9527921280901</v>
      </c>
      <c r="S35" s="16">
        <v>1623.09329023021</v>
      </c>
      <c r="T35" s="16">
        <v>1679.69648303144</v>
      </c>
      <c r="U35" s="16">
        <v>1757.16613862644</v>
      </c>
      <c r="V35" s="16">
        <v>1841.64712498309</v>
      </c>
      <c r="W35" s="16">
        <v>1912.2120489251599</v>
      </c>
      <c r="X35" s="16">
        <v>1869.2092983526099</v>
      </c>
      <c r="Y35" s="16">
        <v>1877.9050024974999</v>
      </c>
      <c r="Z35" s="16">
        <v>1958.0357208647299</v>
      </c>
      <c r="AA35" s="16">
        <v>2013.0295334067901</v>
      </c>
    </row>
    <row r="36" spans="1:27" ht="16.5" thickTop="1" thickBot="1" x14ac:dyDescent="0.3">
      <c r="A36" s="1"/>
      <c r="B36" s="1"/>
      <c r="C36" s="3" t="s">
        <v>19</v>
      </c>
      <c r="D36" s="15">
        <v>-36.882860078947502</v>
      </c>
      <c r="E36" s="15">
        <v>-18.083276370860901</v>
      </c>
      <c r="F36" s="15">
        <v>6.0754351199999697</v>
      </c>
      <c r="G36" s="15">
        <v>30.605136026845699</v>
      </c>
      <c r="H36" s="15">
        <v>76.430711270270507</v>
      </c>
      <c r="I36" s="15">
        <v>90.7375868571431</v>
      </c>
      <c r="J36" s="15">
        <v>95.447638821918105</v>
      </c>
      <c r="K36" s="15">
        <v>100.739622537931</v>
      </c>
      <c r="L36" s="15">
        <v>103.76177269444401</v>
      </c>
      <c r="M36" s="15">
        <v>105.60066620979001</v>
      </c>
      <c r="N36" s="15">
        <v>108.279684985915</v>
      </c>
      <c r="O36" s="15">
        <v>100.070391971631</v>
      </c>
      <c r="P36" s="15">
        <v>-110.48025964999999</v>
      </c>
      <c r="Q36" s="15">
        <v>-62.199973748201302</v>
      </c>
      <c r="R36" s="15">
        <v>7.97640325362332</v>
      </c>
      <c r="S36" s="15">
        <v>-2.3831120510948298</v>
      </c>
      <c r="T36" s="15">
        <v>-17.897767286764498</v>
      </c>
      <c r="U36" s="15">
        <v>-19.052639637036702</v>
      </c>
      <c r="V36" s="15">
        <v>-15.251614559701199</v>
      </c>
      <c r="W36" s="15">
        <v>-13.4059124135335</v>
      </c>
      <c r="X36" s="15">
        <v>-12.3017905378785</v>
      </c>
      <c r="Y36" s="15">
        <v>-12.8461553511448</v>
      </c>
      <c r="Z36" s="15">
        <v>-19.083048853845799</v>
      </c>
      <c r="AA36" s="15">
        <v>-25.319429077519001</v>
      </c>
    </row>
    <row r="37" spans="1:27" ht="15.75" thickTop="1" x14ac:dyDescent="0.25">
      <c r="A37" s="1"/>
      <c r="B37" s="1"/>
      <c r="C37" s="35" t="s">
        <v>14</v>
      </c>
      <c r="D37" s="42">
        <v>378.980878093206</v>
      </c>
      <c r="E37" s="42">
        <v>613.960924578142</v>
      </c>
      <c r="F37" s="42">
        <v>402.70544630230103</v>
      </c>
      <c r="G37" s="42">
        <v>352.64431326467701</v>
      </c>
      <c r="H37" s="42">
        <v>452.82604808828899</v>
      </c>
      <c r="I37" s="42">
        <v>555.20513524493299</v>
      </c>
      <c r="J37" s="42">
        <v>507.24035766701098</v>
      </c>
      <c r="K37" s="42">
        <v>438.504595645574</v>
      </c>
      <c r="L37" s="42">
        <v>396.24820990828499</v>
      </c>
      <c r="M37" s="42">
        <v>386.43481242118401</v>
      </c>
      <c r="N37" s="42">
        <v>515.39854052396095</v>
      </c>
      <c r="O37" s="42">
        <v>522.80626939387196</v>
      </c>
      <c r="P37" s="42">
        <v>427.75687693478602</v>
      </c>
      <c r="Q37" s="42">
        <v>585.44533944463001</v>
      </c>
      <c r="R37" s="42">
        <v>578.51270768556606</v>
      </c>
      <c r="S37" s="42">
        <v>489.32184449484902</v>
      </c>
      <c r="T37" s="42">
        <v>391.42242884054502</v>
      </c>
      <c r="U37" s="42">
        <v>414.20516655508698</v>
      </c>
      <c r="V37" s="42">
        <v>526.46236945278997</v>
      </c>
      <c r="W37" s="42">
        <v>504.8306982611</v>
      </c>
      <c r="X37" s="42">
        <v>493.85737428600498</v>
      </c>
      <c r="Y37" s="42">
        <v>463.48982342290202</v>
      </c>
      <c r="Z37" s="42">
        <v>467.71934655825902</v>
      </c>
      <c r="AA37" s="42">
        <v>402.625260199563</v>
      </c>
    </row>
    <row r="38" spans="1:27" ht="15.75" thickBot="1" x14ac:dyDescent="0.3">
      <c r="A38" s="7"/>
      <c r="B38" s="7"/>
      <c r="C38" s="19" t="s">
        <v>27</v>
      </c>
      <c r="D38" s="16">
        <v>363.203091346983</v>
      </c>
      <c r="E38" s="16">
        <v>592.52002000602999</v>
      </c>
      <c r="F38" s="16">
        <v>485.11083036708999</v>
      </c>
      <c r="G38" s="16">
        <v>486.64420785450301</v>
      </c>
      <c r="H38" s="16">
        <v>523.99437391978802</v>
      </c>
      <c r="I38" s="16">
        <v>570.62858015250595</v>
      </c>
      <c r="J38" s="16">
        <v>582.69443226619103</v>
      </c>
      <c r="K38" s="16">
        <v>565.71304792072794</v>
      </c>
      <c r="L38" s="16">
        <v>532.72003618677502</v>
      </c>
      <c r="M38" s="16">
        <v>524.46258050348297</v>
      </c>
      <c r="N38" s="16">
        <v>571.34759480523098</v>
      </c>
      <c r="O38" s="16">
        <v>589.48353920760701</v>
      </c>
      <c r="P38" s="16">
        <v>621.45222960830699</v>
      </c>
      <c r="Q38" s="16">
        <v>766.06919485596302</v>
      </c>
      <c r="R38" s="16">
        <v>792.67677391139705</v>
      </c>
      <c r="S38" s="16">
        <v>752.52540329396697</v>
      </c>
      <c r="T38" s="16">
        <v>696.58488733056799</v>
      </c>
      <c r="U38" s="16">
        <v>687.26735925943797</v>
      </c>
      <c r="V38" s="16">
        <v>736.77255766700705</v>
      </c>
      <c r="W38" s="16">
        <v>732.43272713861199</v>
      </c>
      <c r="X38" s="16">
        <v>741.92622474866505</v>
      </c>
      <c r="Y38" s="16">
        <v>732.85455171050501</v>
      </c>
      <c r="Z38" s="16">
        <v>748.03893926441106</v>
      </c>
      <c r="AA38" s="16">
        <v>727.75770530471402</v>
      </c>
    </row>
    <row r="39" spans="1:27" ht="15.75" thickTop="1" x14ac:dyDescent="0.25">
      <c r="A39" s="7"/>
      <c r="B39" s="7"/>
      <c r="C39" s="35" t="s">
        <v>22</v>
      </c>
      <c r="D39" s="42">
        <v>31.7412357396129</v>
      </c>
      <c r="E39" s="42">
        <v>24.481926372833499</v>
      </c>
      <c r="F39" s="42">
        <v>-30.780047820226699</v>
      </c>
      <c r="G39" s="42">
        <v>-15.749623215509301</v>
      </c>
      <c r="H39" s="42">
        <v>-22.118166185764998</v>
      </c>
      <c r="I39" s="42">
        <v>-13.9016201943321</v>
      </c>
      <c r="J39" s="42">
        <v>17.101416809029001</v>
      </c>
      <c r="K39" s="42">
        <v>-26.421310045905699</v>
      </c>
      <c r="L39" s="42">
        <v>-14.0557342614379</v>
      </c>
      <c r="M39" s="42">
        <v>-0.26696386499441099</v>
      </c>
      <c r="N39" s="42">
        <v>67.289086728396697</v>
      </c>
      <c r="O39" s="42">
        <v>33.681276172033797</v>
      </c>
      <c r="P39" s="42">
        <v>83.380825313180594</v>
      </c>
      <c r="Q39" s="42">
        <v>70.849500095902002</v>
      </c>
      <c r="R39" s="42">
        <v>75.217649619887098</v>
      </c>
      <c r="S39" s="42">
        <v>107.052287690311</v>
      </c>
      <c r="T39" s="42">
        <v>1.4708315282328399</v>
      </c>
      <c r="U39" s="42">
        <v>4.5168644551175703</v>
      </c>
      <c r="V39" s="42">
        <v>-84.122452280637006</v>
      </c>
      <c r="W39" s="42">
        <v>-268.690364915906</v>
      </c>
      <c r="X39" s="42">
        <v>-152.15849806916901</v>
      </c>
      <c r="Y39" s="42">
        <v>-58.696214825123803</v>
      </c>
      <c r="Z39" s="42">
        <v>-21.941064153474599</v>
      </c>
      <c r="AA39" s="42">
        <v>27.598023392975801</v>
      </c>
    </row>
    <row r="40" spans="1:27" ht="15.75" thickBot="1" x14ac:dyDescent="0.3">
      <c r="A40" s="7"/>
      <c r="B40" s="7"/>
      <c r="C40" s="19" t="s">
        <v>28</v>
      </c>
      <c r="D40" s="16">
        <v>164.66082847611301</v>
      </c>
      <c r="E40" s="16">
        <v>235.21785345349701</v>
      </c>
      <c r="F40" s="16">
        <v>222.49134771798001</v>
      </c>
      <c r="G40" s="16">
        <v>250.59859287338799</v>
      </c>
      <c r="H40" s="16">
        <v>278.35660108854398</v>
      </c>
      <c r="I40" s="16">
        <v>346.01669058413199</v>
      </c>
      <c r="J40" s="16">
        <v>515.86023825735697</v>
      </c>
      <c r="K40" s="16">
        <v>670.32787657733104</v>
      </c>
      <c r="L40" s="16">
        <v>918.91373020491801</v>
      </c>
      <c r="M40" s="16">
        <v>1179.52844083524</v>
      </c>
      <c r="N40" s="16">
        <v>1453.1343452118199</v>
      </c>
      <c r="O40" s="16">
        <v>1669.5156462832499</v>
      </c>
      <c r="P40" s="16">
        <v>1921.4189365433499</v>
      </c>
      <c r="Q40" s="16">
        <v>1982.2109599539201</v>
      </c>
      <c r="R40" s="16">
        <v>2013.8080932027201</v>
      </c>
      <c r="S40" s="16">
        <v>2026.59089227653</v>
      </c>
      <c r="T40" s="16">
        <v>2053.99725862797</v>
      </c>
      <c r="U40" s="16">
        <v>2139.8500769365201</v>
      </c>
      <c r="V40" s="16">
        <v>2281.7427877281498</v>
      </c>
      <c r="W40" s="16">
        <v>2317.3453269944898</v>
      </c>
      <c r="X40" s="16">
        <v>2548.07921209394</v>
      </c>
      <c r="Y40" s="16">
        <v>2846.1081275780798</v>
      </c>
      <c r="Z40" s="16">
        <v>3175.6323786376902</v>
      </c>
      <c r="AA40" s="16">
        <v>3554.9020286617001</v>
      </c>
    </row>
    <row r="41" spans="1:27" ht="16.5" thickTop="1" thickBot="1" x14ac:dyDescent="0.3">
      <c r="A41" s="7"/>
      <c r="B41" s="7"/>
      <c r="C41" s="3" t="s">
        <v>15</v>
      </c>
      <c r="D41" s="21">
        <v>167.525180410817</v>
      </c>
      <c r="E41" s="21">
        <v>734.456368019514</v>
      </c>
      <c r="F41" s="21">
        <v>329.16123825828299</v>
      </c>
      <c r="G41" s="21">
        <v>140.567230288079</v>
      </c>
      <c r="H41" s="21">
        <v>122.273441097</v>
      </c>
      <c r="I41" s="21">
        <v>0.53006955655617705</v>
      </c>
      <c r="J41" s="21">
        <v>-1.3029705306372501</v>
      </c>
      <c r="K41" s="21">
        <v>10.9727034324704</v>
      </c>
      <c r="L41" s="21">
        <v>93.062209441060503</v>
      </c>
      <c r="M41" s="21">
        <v>169.442961852661</v>
      </c>
      <c r="N41" s="21">
        <v>372.68116535693099</v>
      </c>
      <c r="O41" s="21">
        <v>1098.42402538125</v>
      </c>
      <c r="P41" s="21">
        <v>2033.2827478310401</v>
      </c>
      <c r="Q41" s="21">
        <v>2850.0808418285901</v>
      </c>
      <c r="R41" s="21">
        <v>2789.4980168561501</v>
      </c>
      <c r="S41" s="21">
        <v>2127.2637797029902</v>
      </c>
      <c r="T41" s="21">
        <v>1501.0222394636801</v>
      </c>
      <c r="U41" s="21">
        <v>1166.1671409437199</v>
      </c>
      <c r="V41" s="21">
        <v>1151.92851451566</v>
      </c>
      <c r="W41" s="21">
        <v>602.13300586503794</v>
      </c>
      <c r="X41" s="21">
        <v>727.92333029463703</v>
      </c>
      <c r="Y41" s="21">
        <v>1081.64104531661</v>
      </c>
      <c r="Z41" s="21">
        <v>2043.16291310562</v>
      </c>
      <c r="AA41" s="21">
        <v>3623.034197252</v>
      </c>
    </row>
    <row r="42" spans="1:27" ht="15.75" thickTop="1" x14ac:dyDescent="0.25">
      <c r="C42" s="54" t="s">
        <v>31</v>
      </c>
      <c r="D42" s="14">
        <v>11.5404058289472</v>
      </c>
      <c r="E42" s="14">
        <v>12.9249780529798</v>
      </c>
      <c r="F42" s="14">
        <v>-1.10025542666669</v>
      </c>
      <c r="G42" s="14">
        <v>4.9703468859059496</v>
      </c>
      <c r="H42" s="14">
        <v>19.644470851351102</v>
      </c>
      <c r="I42" s="14">
        <v>19.738038680271799</v>
      </c>
      <c r="J42" s="14">
        <v>18.6785731917806</v>
      </c>
      <c r="K42" s="14">
        <v>19.607321972413501</v>
      </c>
      <c r="L42" s="14">
        <v>16.335150597222</v>
      </c>
      <c r="M42" s="14">
        <v>16.139522279719898</v>
      </c>
      <c r="N42" s="14">
        <v>18.188532999999701</v>
      </c>
      <c r="O42" s="14">
        <v>9.3402956453899399</v>
      </c>
      <c r="P42" s="14">
        <v>246.68781177856999</v>
      </c>
      <c r="Q42" s="14">
        <v>278.27081761870397</v>
      </c>
      <c r="R42" s="14">
        <v>309.18538876086899</v>
      </c>
      <c r="S42" s="14">
        <v>281.00090254744401</v>
      </c>
      <c r="T42" s="14">
        <v>233.85833565441101</v>
      </c>
      <c r="U42" s="14">
        <v>219.51224925185099</v>
      </c>
      <c r="V42" s="14">
        <v>219.33726603731199</v>
      </c>
      <c r="W42" s="14">
        <v>218.767095105262</v>
      </c>
      <c r="X42" s="14">
        <v>215.37820946212</v>
      </c>
      <c r="Y42" s="14">
        <v>215.01834846564799</v>
      </c>
      <c r="Z42" s="14">
        <v>210.534258838461</v>
      </c>
      <c r="AA42" s="14">
        <v>206.077857744185</v>
      </c>
    </row>
    <row r="43" spans="1:27" x14ac:dyDescent="0.25">
      <c r="C43" s="5"/>
    </row>
    <row r="44" spans="1:27" ht="18.75" x14ac:dyDescent="0.25">
      <c r="C44" s="13" t="s">
        <v>20</v>
      </c>
    </row>
    <row r="45" spans="1:27" x14ac:dyDescent="0.25">
      <c r="C45" s="5"/>
    </row>
    <row r="46" spans="1:27" x14ac:dyDescent="0.25">
      <c r="C46" s="1"/>
      <c r="D46" s="55" t="s">
        <v>17</v>
      </c>
      <c r="E46" s="55"/>
      <c r="F46" s="55"/>
      <c r="G46" s="55"/>
      <c r="H46" s="56"/>
      <c r="I46" s="6"/>
      <c r="N46" s="55" t="s">
        <v>18</v>
      </c>
      <c r="O46" s="55"/>
      <c r="P46" s="55"/>
      <c r="Q46" s="55"/>
      <c r="R46" s="56"/>
    </row>
    <row r="47" spans="1:27" ht="30" customHeight="1" thickBot="1" x14ac:dyDescent="0.3">
      <c r="C47" s="2"/>
      <c r="D47" s="19" t="s">
        <v>0</v>
      </c>
      <c r="E47" s="19" t="s">
        <v>1</v>
      </c>
      <c r="F47" s="19" t="s">
        <v>2</v>
      </c>
      <c r="G47" s="19" t="s">
        <v>3</v>
      </c>
      <c r="H47" s="57" t="s">
        <v>26</v>
      </c>
      <c r="I47" s="57"/>
      <c r="N47" s="19" t="s">
        <v>0</v>
      </c>
      <c r="O47" s="19" t="s">
        <v>1</v>
      </c>
      <c r="P47" s="19" t="s">
        <v>2</v>
      </c>
      <c r="Q47" s="19" t="s">
        <v>3</v>
      </c>
      <c r="R47" s="57" t="s">
        <v>26</v>
      </c>
      <c r="S47" s="57"/>
    </row>
    <row r="48" spans="1:27" ht="16.5" thickTop="1" thickBot="1" x14ac:dyDescent="0.3">
      <c r="C48" s="3" t="s">
        <v>16</v>
      </c>
      <c r="D48" s="8">
        <f>D5</f>
        <v>913.677903881578</v>
      </c>
      <c r="E48" s="8">
        <f>I5</f>
        <v>3015.9962407482899</v>
      </c>
      <c r="F48" s="8">
        <f>O5</f>
        <v>4539.74049567375</v>
      </c>
      <c r="G48" s="8">
        <f>AA5</f>
        <v>5977.8988712402997</v>
      </c>
      <c r="H48" s="8">
        <v>92353.032311578907</v>
      </c>
      <c r="I48" s="26" t="s">
        <v>23</v>
      </c>
      <c r="M48" s="3" t="s">
        <v>16</v>
      </c>
      <c r="N48" s="12">
        <f>D25</f>
        <v>536.32600098026296</v>
      </c>
      <c r="O48" s="12">
        <f>I25</f>
        <v>1620.1440622380901</v>
      </c>
      <c r="P48" s="12">
        <f>O25</f>
        <v>2267.9469797801398</v>
      </c>
      <c r="Q48" s="12">
        <f>AA25</f>
        <v>3133.3769081317801</v>
      </c>
      <c r="R48" s="10">
        <v>47750.324076157798</v>
      </c>
      <c r="S48" s="26" t="s">
        <v>23</v>
      </c>
    </row>
    <row r="49" spans="3:20" ht="15.75" thickTop="1" x14ac:dyDescent="0.25">
      <c r="C49" s="20" t="s">
        <v>4</v>
      </c>
      <c r="D49" s="11">
        <f t="shared" ref="D49:D65" si="0">D6</f>
        <v>2489.3605079592699</v>
      </c>
      <c r="E49" s="11">
        <f t="shared" ref="E49:E64" si="1">I6</f>
        <v>4332.61868530632</v>
      </c>
      <c r="F49" s="11">
        <f t="shared" ref="F49:F64" si="2">O6</f>
        <v>4316.8953412111496</v>
      </c>
      <c r="G49" s="11">
        <f t="shared" ref="G49:G64" si="3">AA6</f>
        <v>5345.2945855548596</v>
      </c>
      <c r="H49" s="9">
        <v>95682.087965697399</v>
      </c>
      <c r="I49" s="23">
        <f>H49/$H$48</f>
        <v>1.0360470638677786</v>
      </c>
      <c r="M49" s="20" t="s">
        <v>4</v>
      </c>
      <c r="N49" s="31">
        <f t="shared" ref="N49:N64" si="4">D26</f>
        <v>516.70853184350995</v>
      </c>
      <c r="O49" s="31">
        <f t="shared" ref="O49:O64" si="5">I26</f>
        <v>1244.82549542018</v>
      </c>
      <c r="P49" s="31">
        <f t="shared" ref="P49:P64" si="6">O26</f>
        <v>1183.7979987050201</v>
      </c>
      <c r="Q49" s="31">
        <f t="shared" ref="Q49:Q64" si="7">AA26</f>
        <v>1255.2032896713399</v>
      </c>
      <c r="R49" s="32">
        <v>25805.946296008002</v>
      </c>
      <c r="S49" s="23">
        <f>R49/$R$48</f>
        <v>0.5404349979876506</v>
      </c>
    </row>
    <row r="50" spans="3:20" x14ac:dyDescent="0.25">
      <c r="C50" s="20" t="s">
        <v>5</v>
      </c>
      <c r="D50" s="11">
        <f t="shared" si="0"/>
        <v>2540.4251550593099</v>
      </c>
      <c r="E50" s="11">
        <f t="shared" si="1"/>
        <v>6580.2369854654999</v>
      </c>
      <c r="F50" s="11">
        <f t="shared" si="2"/>
        <v>6641.5620414612204</v>
      </c>
      <c r="G50" s="11">
        <f t="shared" si="3"/>
        <v>7070.0240202541399</v>
      </c>
      <c r="H50" s="9">
        <v>139855.03018797201</v>
      </c>
      <c r="I50" s="27">
        <f t="shared" ref="I50:I65" si="8">H50/$H$48</f>
        <v>1.5143523356778559</v>
      </c>
      <c r="M50" s="20" t="s">
        <v>5</v>
      </c>
      <c r="N50" s="31">
        <f t="shared" si="4"/>
        <v>458.983503779785</v>
      </c>
      <c r="O50" s="31">
        <f t="shared" si="5"/>
        <v>1058.41277995122</v>
      </c>
      <c r="P50" s="31">
        <f t="shared" si="6"/>
        <v>1389.7218468706301</v>
      </c>
      <c r="Q50" s="31">
        <f t="shared" si="7"/>
        <v>1872.5217088537199</v>
      </c>
      <c r="R50" s="32">
        <v>30242.550558281098</v>
      </c>
      <c r="S50" s="24">
        <f t="shared" ref="S50:S63" si="9">R50/$R$48</f>
        <v>0.63334754566370577</v>
      </c>
    </row>
    <row r="51" spans="3:20" x14ac:dyDescent="0.25">
      <c r="C51" s="20" t="s">
        <v>6</v>
      </c>
      <c r="D51" s="11">
        <f t="shared" si="0"/>
        <v>2313.17671345384</v>
      </c>
      <c r="E51" s="11">
        <f t="shared" si="1"/>
        <v>6832.3535933948597</v>
      </c>
      <c r="F51" s="11">
        <f t="shared" si="2"/>
        <v>7849.8819114825601</v>
      </c>
      <c r="G51" s="11">
        <f t="shared" si="3"/>
        <v>8662.8183398773599</v>
      </c>
      <c r="H51" s="9">
        <v>157537.354287002</v>
      </c>
      <c r="I51" s="27">
        <f t="shared" si="8"/>
        <v>1.7058168025875475</v>
      </c>
      <c r="M51" s="20" t="s">
        <v>6</v>
      </c>
      <c r="N51" s="31">
        <f t="shared" si="4"/>
        <v>365.06958142104298</v>
      </c>
      <c r="O51" s="31">
        <f t="shared" si="5"/>
        <v>1068.8171844097101</v>
      </c>
      <c r="P51" s="31">
        <f t="shared" si="6"/>
        <v>1479.9449250799501</v>
      </c>
      <c r="Q51" s="31">
        <f t="shared" si="7"/>
        <v>2156.2731669259001</v>
      </c>
      <c r="R51" s="32">
        <v>31811.626121087502</v>
      </c>
      <c r="S51" s="24">
        <f t="shared" si="9"/>
        <v>0.6662075438556313</v>
      </c>
    </row>
    <row r="52" spans="3:20" x14ac:dyDescent="0.25">
      <c r="C52" s="20" t="s">
        <v>7</v>
      </c>
      <c r="D52" s="11">
        <f t="shared" si="0"/>
        <v>1218.17371152075</v>
      </c>
      <c r="E52" s="11">
        <f t="shared" si="1"/>
        <v>5298.8496932824901</v>
      </c>
      <c r="F52" s="11">
        <f t="shared" si="2"/>
        <v>6210.7086846579004</v>
      </c>
      <c r="G52" s="11">
        <f t="shared" si="3"/>
        <v>7530.4835267408898</v>
      </c>
      <c r="H52" s="9">
        <v>127123.118899056</v>
      </c>
      <c r="I52" s="27">
        <f t="shared" si="8"/>
        <v>1.3764910119049523</v>
      </c>
      <c r="M52" s="20" t="s">
        <v>7</v>
      </c>
      <c r="N52" s="31">
        <f t="shared" si="4"/>
        <v>240.11165278571201</v>
      </c>
      <c r="O52" s="31">
        <f t="shared" si="5"/>
        <v>1019.20277859871</v>
      </c>
      <c r="P52" s="31">
        <f t="shared" si="6"/>
        <v>1399.24676319894</v>
      </c>
      <c r="Q52" s="31">
        <f t="shared" si="7"/>
        <v>2025.5872685510501</v>
      </c>
      <c r="R52" s="32">
        <v>29519.138005286801</v>
      </c>
      <c r="S52" s="24">
        <f t="shared" si="9"/>
        <v>0.61819764737525607</v>
      </c>
    </row>
    <row r="53" spans="3:20" x14ac:dyDescent="0.25">
      <c r="C53" s="20" t="s">
        <v>8</v>
      </c>
      <c r="D53" s="11">
        <f t="shared" si="0"/>
        <v>1077.0782564373101</v>
      </c>
      <c r="E53" s="11">
        <f t="shared" si="1"/>
        <v>5324.8502778096999</v>
      </c>
      <c r="F53" s="11">
        <f t="shared" si="2"/>
        <v>5710.5236251649503</v>
      </c>
      <c r="G53" s="11">
        <f t="shared" si="3"/>
        <v>6882.2100990055797</v>
      </c>
      <c r="H53" s="9">
        <v>118489.938231258</v>
      </c>
      <c r="I53" s="27">
        <f t="shared" si="8"/>
        <v>1.283010803927898</v>
      </c>
      <c r="M53" s="20" t="s">
        <v>8</v>
      </c>
      <c r="N53" s="31">
        <f t="shared" si="4"/>
        <v>364.01936056126902</v>
      </c>
      <c r="O53" s="31">
        <f t="shared" si="5"/>
        <v>1174.85659770093</v>
      </c>
      <c r="P53" s="31">
        <f t="shared" si="6"/>
        <v>1561.7959177103101</v>
      </c>
      <c r="Q53" s="31">
        <f t="shared" si="7"/>
        <v>2204.70804625457</v>
      </c>
      <c r="R53" s="32">
        <v>33420.437288533103</v>
      </c>
      <c r="S53" s="24">
        <f t="shared" si="9"/>
        <v>0.69989969565924381</v>
      </c>
    </row>
    <row r="54" spans="3:20" x14ac:dyDescent="0.25">
      <c r="C54" s="20" t="s">
        <v>9</v>
      </c>
      <c r="D54" s="11">
        <f t="shared" si="0"/>
        <v>803.20996884232295</v>
      </c>
      <c r="E54" s="11">
        <f t="shared" si="1"/>
        <v>4484.2744551149799</v>
      </c>
      <c r="F54" s="11">
        <f t="shared" si="2"/>
        <v>4818.8019945268597</v>
      </c>
      <c r="G54" s="11">
        <f t="shared" si="3"/>
        <v>6172.7095749232503</v>
      </c>
      <c r="H54" s="9">
        <v>102073.923207197</v>
      </c>
      <c r="I54" s="27">
        <f t="shared" si="8"/>
        <v>1.10525795041382</v>
      </c>
      <c r="M54" s="20" t="s">
        <v>9</v>
      </c>
      <c r="N54" s="31">
        <f t="shared" si="4"/>
        <v>475.87512345187503</v>
      </c>
      <c r="O54" s="31">
        <f t="shared" si="5"/>
        <v>1531.0934797044099</v>
      </c>
      <c r="P54" s="31">
        <f t="shared" si="6"/>
        <v>1907.65675919009</v>
      </c>
      <c r="Q54" s="31">
        <f t="shared" si="7"/>
        <v>2638.4203587171</v>
      </c>
      <c r="R54" s="32">
        <v>41396.549737233901</v>
      </c>
      <c r="S54" s="24">
        <f t="shared" si="9"/>
        <v>0.86693756614530715</v>
      </c>
    </row>
    <row r="55" spans="3:20" ht="15.75" thickBot="1" x14ac:dyDescent="0.3">
      <c r="C55" s="19" t="s">
        <v>10</v>
      </c>
      <c r="D55" s="10">
        <f t="shared" si="0"/>
        <v>835.76523634696503</v>
      </c>
      <c r="E55" s="10">
        <f t="shared" si="1"/>
        <v>4446.2950685054602</v>
      </c>
      <c r="F55" s="10">
        <f t="shared" si="2"/>
        <v>4786.0346151273397</v>
      </c>
      <c r="G55" s="10">
        <f t="shared" si="3"/>
        <v>5994.8942842835704</v>
      </c>
      <c r="H55" s="10">
        <v>100976.79332231299</v>
      </c>
      <c r="I55" s="25">
        <f t="shared" si="8"/>
        <v>1.093378211791026</v>
      </c>
      <c r="M55" s="19" t="s">
        <v>10</v>
      </c>
      <c r="N55" s="33">
        <f t="shared" si="4"/>
        <v>419.62442433750903</v>
      </c>
      <c r="O55" s="33">
        <f t="shared" si="5"/>
        <v>1533.0162569399199</v>
      </c>
      <c r="P55" s="33">
        <f t="shared" si="6"/>
        <v>1982.7462816555701</v>
      </c>
      <c r="Q55" s="33">
        <f t="shared" si="7"/>
        <v>2748.3263632918502</v>
      </c>
      <c r="R55" s="30">
        <v>42433.413178270799</v>
      </c>
      <c r="S55" s="25">
        <f t="shared" si="9"/>
        <v>0.88865183638529932</v>
      </c>
    </row>
    <row r="56" spans="3:20" ht="15.75" thickTop="1" x14ac:dyDescent="0.25">
      <c r="C56" s="20" t="s">
        <v>11</v>
      </c>
      <c r="D56" s="11">
        <f t="shared" si="0"/>
        <v>804.35029224928996</v>
      </c>
      <c r="E56" s="11">
        <f t="shared" si="1"/>
        <v>4401.2319182122601</v>
      </c>
      <c r="F56" s="11">
        <f t="shared" si="2"/>
        <v>4838.8796394258197</v>
      </c>
      <c r="G56" s="11">
        <f t="shared" si="3"/>
        <v>5998.9345898504798</v>
      </c>
      <c r="H56" s="9">
        <v>100808.033143408</v>
      </c>
      <c r="I56" s="27">
        <f t="shared" si="8"/>
        <v>1.0915508740774615</v>
      </c>
      <c r="M56" s="20" t="s">
        <v>11</v>
      </c>
      <c r="N56" s="31">
        <f t="shared" si="4"/>
        <v>432.770515268189</v>
      </c>
      <c r="O56" s="31">
        <f t="shared" si="5"/>
        <v>1594.76048879988</v>
      </c>
      <c r="P56" s="31">
        <f t="shared" si="6"/>
        <v>1985.88573575192</v>
      </c>
      <c r="Q56" s="31">
        <f t="shared" si="7"/>
        <v>2739.2034897068602</v>
      </c>
      <c r="R56" s="32">
        <v>42880.645048912003</v>
      </c>
      <c r="S56" s="24">
        <f t="shared" si="9"/>
        <v>0.89801788529269322</v>
      </c>
    </row>
    <row r="57" spans="3:20" x14ac:dyDescent="0.25">
      <c r="C57" s="20" t="s">
        <v>12</v>
      </c>
      <c r="D57" s="11">
        <f t="shared" si="0"/>
        <v>551.90470745937705</v>
      </c>
      <c r="E57" s="11">
        <f t="shared" si="1"/>
        <v>4064.28350077704</v>
      </c>
      <c r="F57" s="11">
        <f t="shared" si="2"/>
        <v>4619.7682263372899</v>
      </c>
      <c r="G57" s="11">
        <f t="shared" si="3"/>
        <v>5853.49231178636</v>
      </c>
      <c r="H57" s="9">
        <v>96091.453593932296</v>
      </c>
      <c r="I57" s="27">
        <f t="shared" si="8"/>
        <v>1.0404796809458381</v>
      </c>
      <c r="M57" s="20" t="s">
        <v>12</v>
      </c>
      <c r="N57" s="31">
        <f t="shared" si="4"/>
        <v>340.57653422242902</v>
      </c>
      <c r="O57" s="31">
        <f t="shared" si="5"/>
        <v>1414.81111180316</v>
      </c>
      <c r="P57" s="31">
        <f t="shared" si="6"/>
        <v>1783.7530875503401</v>
      </c>
      <c r="Q57" s="31">
        <f t="shared" si="7"/>
        <v>2540.32270991312</v>
      </c>
      <c r="R57" s="32">
        <v>38781.300157125101</v>
      </c>
      <c r="S57" s="24">
        <f t="shared" si="9"/>
        <v>0.81216831314636007</v>
      </c>
    </row>
    <row r="58" spans="3:20" ht="15.75" thickBot="1" x14ac:dyDescent="0.3">
      <c r="C58" s="19" t="s">
        <v>13</v>
      </c>
      <c r="D58" s="10">
        <f t="shared" si="0"/>
        <v>452.965303542963</v>
      </c>
      <c r="E58" s="10">
        <f t="shared" si="1"/>
        <v>3378.9582335549298</v>
      </c>
      <c r="F58" s="10">
        <f t="shared" si="2"/>
        <v>3865.8684260374098</v>
      </c>
      <c r="G58" s="10">
        <f t="shared" si="3"/>
        <v>5295.4348522166001</v>
      </c>
      <c r="H58" s="10">
        <v>82693.822336588593</v>
      </c>
      <c r="I58" s="27">
        <f t="shared" si="8"/>
        <v>0.8954099315071512</v>
      </c>
      <c r="M58" s="19" t="s">
        <v>13</v>
      </c>
      <c r="N58" s="33">
        <f t="shared" si="4"/>
        <v>171.73571616654201</v>
      </c>
      <c r="O58" s="33">
        <f t="shared" si="5"/>
        <v>1067.9024531165801</v>
      </c>
      <c r="P58" s="33">
        <f t="shared" si="6"/>
        <v>1349.8989588342499</v>
      </c>
      <c r="Q58" s="33">
        <f t="shared" si="7"/>
        <v>2013.0295334067901</v>
      </c>
      <c r="R58" s="30">
        <v>29409.688841753599</v>
      </c>
      <c r="S58" s="25">
        <f t="shared" si="9"/>
        <v>0.61590553385245284</v>
      </c>
    </row>
    <row r="59" spans="3:20" ht="16.5" thickTop="1" thickBot="1" x14ac:dyDescent="0.3">
      <c r="C59" s="3" t="s">
        <v>19</v>
      </c>
      <c r="D59" s="8">
        <f t="shared" si="0"/>
        <v>161.200360526315</v>
      </c>
      <c r="E59" s="8">
        <f t="shared" si="1"/>
        <v>446.49928435374102</v>
      </c>
      <c r="F59" s="8">
        <f t="shared" si="2"/>
        <v>627.92946666666603</v>
      </c>
      <c r="G59" s="8">
        <f t="shared" si="3"/>
        <v>1167.23158829457</v>
      </c>
      <c r="H59" s="8">
        <v>17193.2467518421</v>
      </c>
      <c r="I59" s="23">
        <f t="shared" si="8"/>
        <v>0.18616873015967522</v>
      </c>
      <c r="M59" s="3" t="s">
        <v>19</v>
      </c>
      <c r="N59" s="21">
        <f t="shared" si="4"/>
        <v>-36.882860078947502</v>
      </c>
      <c r="O59" s="21">
        <f t="shared" si="5"/>
        <v>90.7375868571431</v>
      </c>
      <c r="P59" s="21">
        <f t="shared" si="6"/>
        <v>100.070391971631</v>
      </c>
      <c r="Q59" s="21">
        <f t="shared" si="7"/>
        <v>-25.319429077519001</v>
      </c>
      <c r="R59" s="22">
        <v>451.51544081578498</v>
      </c>
      <c r="S59" s="24">
        <f t="shared" si="9"/>
        <v>9.4557565744612625E-3</v>
      </c>
    </row>
    <row r="60" spans="3:20" ht="15.75" thickTop="1" x14ac:dyDescent="0.25">
      <c r="C60" s="35" t="s">
        <v>14</v>
      </c>
      <c r="D60" s="36">
        <f t="shared" si="0"/>
        <v>398.83273807885303</v>
      </c>
      <c r="E60" s="36">
        <f t="shared" si="1"/>
        <v>951.05107118139699</v>
      </c>
      <c r="F60" s="36">
        <f t="shared" si="2"/>
        <v>986.47074138558798</v>
      </c>
      <c r="G60" s="36">
        <f t="shared" si="3"/>
        <v>1250.52593434086</v>
      </c>
      <c r="H60" s="36">
        <v>19302.671154884501</v>
      </c>
      <c r="I60" s="23">
        <f t="shared" ref="I60" si="10">H60/$H$48</f>
        <v>0.20900960879943298</v>
      </c>
      <c r="J60" s="6"/>
      <c r="K60" s="6"/>
      <c r="L60" s="6"/>
      <c r="M60" s="35" t="s">
        <v>14</v>
      </c>
      <c r="N60" s="37">
        <f t="shared" si="4"/>
        <v>378.980878093206</v>
      </c>
      <c r="O60" s="37">
        <f t="shared" si="5"/>
        <v>555.20513524493299</v>
      </c>
      <c r="P60" s="37">
        <f t="shared" si="6"/>
        <v>522.80626939387196</v>
      </c>
      <c r="Q60" s="37">
        <f t="shared" si="7"/>
        <v>402.625260199563</v>
      </c>
      <c r="R60" s="38">
        <v>10410.4058672136</v>
      </c>
      <c r="S60" s="23">
        <f t="shared" si="9"/>
        <v>0.21801749137052698</v>
      </c>
    </row>
    <row r="61" spans="3:20" ht="15.75" thickBot="1" x14ac:dyDescent="0.3">
      <c r="C61" s="19" t="s">
        <v>27</v>
      </c>
      <c r="D61" s="10">
        <f t="shared" si="0"/>
        <v>1259.03001511242</v>
      </c>
      <c r="E61" s="10">
        <f t="shared" si="1"/>
        <v>2648.9183267563699</v>
      </c>
      <c r="F61" s="10">
        <f t="shared" si="2"/>
        <v>2612.7552210455701</v>
      </c>
      <c r="G61" s="10">
        <f t="shared" si="3"/>
        <v>3095.9835942741101</v>
      </c>
      <c r="H61" s="10">
        <v>58598.851075239501</v>
      </c>
      <c r="I61" s="34">
        <f t="shared" si="8"/>
        <v>0.63450922626492445</v>
      </c>
      <c r="J61" s="29"/>
      <c r="K61" s="1"/>
      <c r="L61" s="1"/>
      <c r="M61" s="19" t="s">
        <v>27</v>
      </c>
      <c r="N61" s="33">
        <f t="shared" si="4"/>
        <v>363.203091346983</v>
      </c>
      <c r="O61" s="33">
        <f t="shared" si="5"/>
        <v>570.62858015250595</v>
      </c>
      <c r="P61" s="33">
        <f t="shared" si="6"/>
        <v>589.48353920760701</v>
      </c>
      <c r="Q61" s="33">
        <f t="shared" si="7"/>
        <v>727.75770530471402</v>
      </c>
      <c r="R61" s="33">
        <v>13875.9326102041</v>
      </c>
      <c r="S61" s="25">
        <f t="shared" si="9"/>
        <v>0.29059347509502009</v>
      </c>
      <c r="T61" s="40"/>
    </row>
    <row r="62" spans="3:20" ht="15.75" thickTop="1" x14ac:dyDescent="0.25">
      <c r="C62" s="35" t="s">
        <v>22</v>
      </c>
      <c r="D62" s="36">
        <f t="shared" si="0"/>
        <v>196.98231036071601</v>
      </c>
      <c r="E62" s="36">
        <f t="shared" si="1"/>
        <v>147.91586263820099</v>
      </c>
      <c r="F62" s="36">
        <f t="shared" si="2"/>
        <v>406.82206757490502</v>
      </c>
      <c r="G62" s="36">
        <f t="shared" si="3"/>
        <v>915.00148636757899</v>
      </c>
      <c r="H62" s="36">
        <v>10327.596387993401</v>
      </c>
      <c r="I62" s="39">
        <f t="shared" si="8"/>
        <v>0.11182736645993768</v>
      </c>
      <c r="J62" s="40"/>
      <c r="K62" s="41"/>
      <c r="L62" s="41"/>
      <c r="M62" s="35" t="s">
        <v>22</v>
      </c>
      <c r="N62" s="37">
        <f t="shared" si="4"/>
        <v>31.7412357396129</v>
      </c>
      <c r="O62" s="37">
        <f t="shared" si="5"/>
        <v>-13.9016201943321</v>
      </c>
      <c r="P62" s="37">
        <f t="shared" si="6"/>
        <v>33.681276172033797</v>
      </c>
      <c r="Q62" s="37">
        <f t="shared" si="7"/>
        <v>27.598023392975801</v>
      </c>
      <c r="R62" s="37">
        <v>-128.61055878949301</v>
      </c>
      <c r="S62" s="23">
        <f t="shared" si="9"/>
        <v>-2.6933965638509566E-3</v>
      </c>
      <c r="T62" s="40"/>
    </row>
    <row r="63" spans="3:20" ht="15.75" thickBot="1" x14ac:dyDescent="0.3">
      <c r="C63" s="19" t="s">
        <v>28</v>
      </c>
      <c r="D63" s="10">
        <f t="shared" si="0"/>
        <v>142.59614020115399</v>
      </c>
      <c r="E63" s="10">
        <f t="shared" si="1"/>
        <v>1871.3151840026401</v>
      </c>
      <c r="F63" s="10">
        <f t="shared" si="2"/>
        <v>2978.5543667728498</v>
      </c>
      <c r="G63" s="10">
        <f t="shared" si="3"/>
        <v>6512.4324319874804</v>
      </c>
      <c r="H63" s="10">
        <v>77901.003530541595</v>
      </c>
      <c r="I63" s="4">
        <f t="shared" si="8"/>
        <v>0.84351321857760631</v>
      </c>
      <c r="J63" s="29"/>
      <c r="K63" s="1"/>
      <c r="L63" s="1"/>
      <c r="M63" s="19" t="s">
        <v>28</v>
      </c>
      <c r="N63" s="33">
        <f t="shared" si="4"/>
        <v>164.66082847611301</v>
      </c>
      <c r="O63" s="33">
        <f t="shared" si="5"/>
        <v>346.01669058413199</v>
      </c>
      <c r="P63" s="33">
        <f t="shared" si="6"/>
        <v>1669.5156462832499</v>
      </c>
      <c r="Q63" s="33">
        <f t="shared" si="7"/>
        <v>3554.9020286617001</v>
      </c>
      <c r="R63" s="33">
        <v>32904.184301878202</v>
      </c>
      <c r="S63" s="25">
        <f t="shared" si="9"/>
        <v>0.68908818816389106</v>
      </c>
      <c r="T63" s="40"/>
    </row>
    <row r="64" spans="3:20" ht="16.5" thickTop="1" thickBot="1" x14ac:dyDescent="0.3">
      <c r="C64" s="3" t="s">
        <v>15</v>
      </c>
      <c r="D64" s="8">
        <f t="shared" si="0"/>
        <v>723.122884803224</v>
      </c>
      <c r="E64" s="8">
        <f t="shared" si="1"/>
        <v>2136.5508062970998</v>
      </c>
      <c r="F64" s="8">
        <f t="shared" si="2"/>
        <v>2647.28539845871</v>
      </c>
      <c r="G64" s="8">
        <f t="shared" si="3"/>
        <v>3245.7603916652001</v>
      </c>
      <c r="H64" s="8">
        <v>57967.156800807003</v>
      </c>
      <c r="I64" s="50">
        <f t="shared" si="8"/>
        <v>0.62766923131704555</v>
      </c>
      <c r="J64" s="29"/>
      <c r="K64" s="1"/>
      <c r="L64" s="1"/>
      <c r="M64" s="3" t="s">
        <v>15</v>
      </c>
      <c r="N64" s="21">
        <f t="shared" si="4"/>
        <v>167.525180410817</v>
      </c>
      <c r="O64" s="21">
        <f t="shared" si="5"/>
        <v>0.53006955655617705</v>
      </c>
      <c r="P64" s="21">
        <f t="shared" si="6"/>
        <v>1098.42402538125</v>
      </c>
      <c r="Q64" s="21">
        <f t="shared" si="7"/>
        <v>3623.034197252</v>
      </c>
      <c r="R64" s="21">
        <v>22339.962411029901</v>
      </c>
      <c r="S64" s="50">
        <f>R64/$R$48</f>
        <v>0.46784944067394219</v>
      </c>
      <c r="T64" s="6"/>
    </row>
    <row r="65" spans="3:20" ht="15.75" thickTop="1" x14ac:dyDescent="0.25">
      <c r="C65" s="54" t="s">
        <v>31</v>
      </c>
      <c r="D65" s="14">
        <f t="shared" si="0"/>
        <v>1821.1664137499999</v>
      </c>
      <c r="E65" s="14">
        <f t="shared" ref="E65" si="11">I22</f>
        <v>2222.4292849659801</v>
      </c>
      <c r="F65" s="14">
        <f t="shared" ref="F65" si="12">O22</f>
        <v>2386.9019495744601</v>
      </c>
      <c r="G65" s="14">
        <f t="shared" ref="G65" si="13">AA22</f>
        <v>3231.6228286046398</v>
      </c>
      <c r="H65" s="14">
        <v>59322.885706315697</v>
      </c>
      <c r="I65" s="4">
        <f t="shared" si="8"/>
        <v>0.64234908396048407</v>
      </c>
      <c r="M65" s="54" t="s">
        <v>31</v>
      </c>
      <c r="N65" s="31">
        <f t="shared" ref="N65" si="14">D42</f>
        <v>11.5404058289472</v>
      </c>
      <c r="O65" s="31">
        <f t="shared" ref="O65" si="15">I42</f>
        <v>19.738038680271799</v>
      </c>
      <c r="P65" s="31">
        <f t="shared" ref="P65" si="16">O42</f>
        <v>9.3402956453899399</v>
      </c>
      <c r="Q65" s="31">
        <f t="shared" ref="Q65" si="17">AA42</f>
        <v>206.077857744185</v>
      </c>
      <c r="R65" s="31">
        <v>2691.3020001315599</v>
      </c>
      <c r="S65" s="4">
        <f>R65/$R$48</f>
        <v>5.6361963027500232E-2</v>
      </c>
      <c r="T65" s="6"/>
    </row>
    <row r="66" spans="3:20" x14ac:dyDescent="0.25">
      <c r="C66" s="5"/>
    </row>
    <row r="67" spans="3:20" x14ac:dyDescent="0.25">
      <c r="C67" s="5"/>
    </row>
    <row r="68" spans="3:20" x14ac:dyDescent="0.25">
      <c r="C68" s="5"/>
    </row>
    <row r="69" spans="3:20" x14ac:dyDescent="0.25">
      <c r="C69" s="5"/>
      <c r="D69" s="47"/>
      <c r="E69" s="47"/>
      <c r="F69" s="47"/>
      <c r="G69" s="47"/>
      <c r="H69" s="47"/>
      <c r="I69" s="45"/>
      <c r="J69" s="47"/>
      <c r="K69" s="47"/>
      <c r="L69" s="47"/>
      <c r="M69" s="47"/>
      <c r="N69" s="46"/>
      <c r="O69" s="58"/>
      <c r="P69" s="46"/>
      <c r="Q69" s="46"/>
      <c r="R69" s="46"/>
      <c r="S69" s="46"/>
    </row>
    <row r="70" spans="3:20" x14ac:dyDescent="0.25">
      <c r="D70" s="44"/>
      <c r="E70" s="44"/>
      <c r="F70" s="44"/>
      <c r="G70" s="44"/>
      <c r="H70" s="44"/>
      <c r="N70" s="46"/>
      <c r="O70" s="46"/>
      <c r="P70" s="46"/>
      <c r="Q70" s="46"/>
      <c r="R70" s="46"/>
    </row>
    <row r="71" spans="3:20" x14ac:dyDescent="0.25">
      <c r="D71" s="44"/>
      <c r="E71" s="44"/>
      <c r="F71" s="44"/>
      <c r="G71" s="44"/>
      <c r="H71" s="44"/>
      <c r="I71" s="51"/>
      <c r="J71" s="44"/>
      <c r="K71" s="44"/>
      <c r="L71" s="44"/>
      <c r="M71" s="44"/>
      <c r="N71" s="44"/>
      <c r="O71" s="44"/>
      <c r="P71" s="44"/>
      <c r="Q71" s="44"/>
      <c r="R71" s="44"/>
      <c r="S71" s="45"/>
    </row>
    <row r="72" spans="3:20" x14ac:dyDescent="0.25">
      <c r="D72" s="44"/>
      <c r="E72" s="44"/>
      <c r="F72" s="44"/>
      <c r="G72" s="44"/>
      <c r="H72" s="44"/>
      <c r="I72" s="45"/>
      <c r="N72" s="46"/>
      <c r="O72" s="46"/>
      <c r="P72" s="46"/>
      <c r="Q72" s="46"/>
      <c r="R72" s="46"/>
      <c r="S72" s="45"/>
    </row>
    <row r="73" spans="3:20" x14ac:dyDescent="0.25">
      <c r="D73" s="44"/>
      <c r="E73" s="44"/>
      <c r="F73" s="44"/>
      <c r="G73" s="44"/>
      <c r="H73" s="44"/>
      <c r="I73" s="45"/>
      <c r="N73" s="46"/>
      <c r="O73" s="46"/>
      <c r="P73" s="46"/>
      <c r="Q73" s="46"/>
      <c r="R73" s="46"/>
      <c r="S73" s="45"/>
    </row>
    <row r="74" spans="3:20" x14ac:dyDescent="0.25">
      <c r="D74" s="44"/>
      <c r="E74" s="44"/>
      <c r="F74" s="44"/>
      <c r="G74" s="44"/>
      <c r="H74" s="44"/>
      <c r="I74" s="45"/>
      <c r="N74" s="46"/>
      <c r="O74" s="46"/>
      <c r="P74" s="46"/>
      <c r="Q74" s="46"/>
      <c r="R74" s="46"/>
      <c r="S74" s="45"/>
    </row>
    <row r="75" spans="3:20" x14ac:dyDescent="0.25">
      <c r="D75" s="44"/>
      <c r="E75" s="44"/>
      <c r="F75" s="44"/>
      <c r="G75" s="44"/>
      <c r="H75" s="44"/>
      <c r="I75" s="45"/>
      <c r="N75" s="46"/>
      <c r="O75" s="46"/>
      <c r="P75" s="46"/>
      <c r="Q75" s="46"/>
      <c r="R75" s="46"/>
      <c r="S75" s="45"/>
    </row>
    <row r="76" spans="3:20" x14ac:dyDescent="0.25">
      <c r="D76" s="44"/>
      <c r="E76" s="44"/>
      <c r="F76" s="44"/>
      <c r="G76" s="44"/>
      <c r="H76" s="44"/>
      <c r="I76" s="45"/>
      <c r="N76" s="46"/>
      <c r="O76" s="46"/>
      <c r="P76" s="46"/>
      <c r="Q76" s="46"/>
      <c r="R76" s="46"/>
      <c r="S76" s="45"/>
    </row>
    <row r="77" spans="3:20" x14ac:dyDescent="0.25">
      <c r="D77" s="44"/>
      <c r="E77" s="44"/>
      <c r="F77" s="44"/>
      <c r="G77" s="44"/>
      <c r="H77" s="44"/>
      <c r="I77" s="45"/>
      <c r="N77" s="46"/>
      <c r="O77" s="46"/>
      <c r="P77" s="46"/>
      <c r="Q77" s="46"/>
      <c r="R77" s="46"/>
      <c r="S77" s="45"/>
    </row>
    <row r="78" spans="3:20" x14ac:dyDescent="0.25">
      <c r="D78" s="44"/>
      <c r="E78" s="44"/>
      <c r="F78" s="44"/>
      <c r="G78" s="44"/>
      <c r="H78" s="44"/>
      <c r="I78" s="45"/>
      <c r="N78" s="46"/>
      <c r="O78" s="46"/>
      <c r="P78" s="46"/>
      <c r="Q78" s="46"/>
      <c r="R78" s="46"/>
      <c r="S78" s="45"/>
    </row>
    <row r="79" spans="3:20" x14ac:dyDescent="0.25">
      <c r="D79" s="44"/>
      <c r="E79" s="44"/>
      <c r="F79" s="44"/>
      <c r="G79" s="44"/>
      <c r="H79" s="44"/>
      <c r="I79" s="45"/>
      <c r="N79" s="46"/>
      <c r="O79" s="46"/>
      <c r="P79" s="46"/>
      <c r="Q79" s="46"/>
      <c r="R79" s="46"/>
      <c r="S79" s="45"/>
    </row>
    <row r="80" spans="3:20" x14ac:dyDescent="0.25">
      <c r="D80" s="44"/>
      <c r="E80" s="44"/>
      <c r="F80" s="44"/>
      <c r="G80" s="44"/>
      <c r="H80" s="44"/>
      <c r="I80" s="45"/>
      <c r="N80" s="46"/>
      <c r="O80" s="46"/>
      <c r="P80" s="46"/>
      <c r="Q80" s="46"/>
      <c r="R80" s="46"/>
      <c r="S80" s="45"/>
    </row>
    <row r="81" spans="4:19" x14ac:dyDescent="0.25">
      <c r="D81" s="44"/>
      <c r="E81" s="44"/>
      <c r="F81" s="44"/>
      <c r="G81" s="44"/>
      <c r="H81" s="44"/>
      <c r="I81" s="45"/>
      <c r="N81" s="46"/>
      <c r="O81" s="46"/>
      <c r="P81" s="46"/>
      <c r="Q81" s="46"/>
      <c r="R81" s="46"/>
      <c r="S81" s="45"/>
    </row>
    <row r="82" spans="4:19" x14ac:dyDescent="0.25">
      <c r="D82" s="44"/>
      <c r="E82" s="44"/>
      <c r="F82" s="44"/>
      <c r="G82" s="44"/>
      <c r="H82" s="44"/>
      <c r="I82" s="45"/>
      <c r="N82" s="46"/>
      <c r="O82" s="46"/>
      <c r="P82" s="46"/>
      <c r="Q82" s="46"/>
      <c r="R82" s="46"/>
      <c r="S82" s="45"/>
    </row>
    <row r="83" spans="4:19" x14ac:dyDescent="0.25">
      <c r="D83" s="44"/>
      <c r="E83" s="44"/>
      <c r="F83" s="44"/>
      <c r="G83" s="44"/>
      <c r="H83" s="44"/>
      <c r="I83" s="45"/>
      <c r="N83" s="46"/>
      <c r="O83" s="46"/>
      <c r="P83" s="46"/>
      <c r="Q83" s="46"/>
      <c r="R83" s="46"/>
      <c r="S83" s="45"/>
    </row>
    <row r="84" spans="4:19" x14ac:dyDescent="0.25">
      <c r="D84" s="44"/>
      <c r="E84" s="44"/>
      <c r="F84" s="44"/>
      <c r="G84" s="44"/>
      <c r="H84" s="44"/>
      <c r="I84" s="45"/>
      <c r="N84" s="46"/>
      <c r="O84" s="46"/>
      <c r="P84" s="46"/>
      <c r="Q84" s="46"/>
      <c r="R84" s="46"/>
      <c r="S84" s="45"/>
    </row>
    <row r="85" spans="4:19" x14ac:dyDescent="0.25">
      <c r="D85" s="44"/>
      <c r="E85" s="44"/>
      <c r="F85" s="44"/>
      <c r="G85" s="44"/>
      <c r="H85" s="44"/>
      <c r="I85" s="45"/>
      <c r="N85" s="46"/>
      <c r="O85" s="46"/>
      <c r="P85" s="46"/>
      <c r="Q85" s="46"/>
      <c r="R85" s="46"/>
      <c r="S85" s="45"/>
    </row>
    <row r="86" spans="4:19" x14ac:dyDescent="0.25">
      <c r="D86" s="44"/>
      <c r="E86" s="44"/>
      <c r="F86" s="44"/>
      <c r="G86" s="44"/>
      <c r="H86" s="44"/>
      <c r="I86" s="45"/>
      <c r="N86" s="46"/>
      <c r="O86" s="46"/>
      <c r="P86" s="46"/>
      <c r="Q86" s="46"/>
      <c r="R86" s="46"/>
      <c r="S86" s="45"/>
    </row>
  </sheetData>
  <mergeCells count="8">
    <mergeCell ref="H47:I47"/>
    <mergeCell ref="R47:S47"/>
    <mergeCell ref="N46:R46"/>
    <mergeCell ref="D3:G3"/>
    <mergeCell ref="H3:K3"/>
    <mergeCell ref="B5:B16"/>
    <mergeCell ref="B25:B35"/>
    <mergeCell ref="D46:H4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50A4C-E5B2-4349-B1B5-B01C4567DE51}">
  <sheetPr codeName="Planilha2"/>
  <dimension ref="A1:AB86"/>
  <sheetViews>
    <sheetView showGridLines="0" topLeftCell="A43" workbookViewId="0">
      <selection activeCell="D70" sqref="D70"/>
    </sheetView>
  </sheetViews>
  <sheetFormatPr defaultRowHeight="15" x14ac:dyDescent="0.25"/>
  <cols>
    <col min="3" max="3" width="23.85546875" customWidth="1"/>
    <col min="4" max="4" width="12" bestFit="1" customWidth="1"/>
    <col min="5" max="7" width="12.7109375" bestFit="1" customWidth="1"/>
    <col min="8" max="8" width="11.140625" style="7" customWidth="1"/>
    <col min="9" max="12" width="12.7109375" bestFit="1" customWidth="1"/>
    <col min="13" max="13" width="21.5703125" bestFit="1" customWidth="1"/>
    <col min="14" max="18" width="12.7109375" bestFit="1" customWidth="1"/>
    <col min="19" max="19" width="12" bestFit="1" customWidth="1"/>
    <col min="20" max="20" width="12.7109375" bestFit="1" customWidth="1"/>
    <col min="21" max="22" width="12" bestFit="1" customWidth="1"/>
    <col min="23" max="23" width="12.7109375" bestFit="1" customWidth="1"/>
    <col min="24" max="27" width="12" bestFit="1" customWidth="1"/>
  </cols>
  <sheetData>
    <row r="1" spans="1:2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8.75" x14ac:dyDescent="0.25">
      <c r="A2" s="1"/>
      <c r="B2" s="1"/>
      <c r="C2" s="13"/>
      <c r="H2"/>
      <c r="AB2" s="1"/>
    </row>
    <row r="3" spans="1:28" x14ac:dyDescent="0.25">
      <c r="A3" s="1"/>
      <c r="B3" s="1"/>
      <c r="C3" s="1"/>
      <c r="D3" s="55"/>
      <c r="E3" s="55"/>
      <c r="F3" s="55"/>
      <c r="G3" s="55"/>
      <c r="H3" s="55"/>
      <c r="I3" s="55"/>
      <c r="J3" s="55"/>
      <c r="K3" s="5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8" ht="15.75" thickBot="1" x14ac:dyDescent="0.3">
      <c r="A4" s="1"/>
      <c r="B4" s="1"/>
      <c r="C4" s="19" t="s">
        <v>17</v>
      </c>
      <c r="D4" s="19">
        <v>1</v>
      </c>
      <c r="E4" s="19">
        <v>2</v>
      </c>
      <c r="F4" s="19">
        <v>3</v>
      </c>
      <c r="G4" s="19">
        <v>4</v>
      </c>
      <c r="H4" s="19">
        <v>5</v>
      </c>
      <c r="I4" s="19">
        <v>6</v>
      </c>
      <c r="J4" s="19">
        <v>7</v>
      </c>
      <c r="K4" s="19">
        <v>8</v>
      </c>
      <c r="L4" s="19">
        <v>9</v>
      </c>
      <c r="M4" s="19">
        <v>10</v>
      </c>
      <c r="N4" s="19">
        <v>11</v>
      </c>
      <c r="O4" s="19">
        <v>12</v>
      </c>
      <c r="P4" s="19">
        <v>13</v>
      </c>
      <c r="Q4" s="19">
        <v>14</v>
      </c>
      <c r="R4" s="19">
        <v>15</v>
      </c>
      <c r="S4" s="19">
        <v>16</v>
      </c>
      <c r="T4" s="19">
        <v>17</v>
      </c>
      <c r="U4" s="19">
        <v>18</v>
      </c>
      <c r="V4" s="19">
        <v>19</v>
      </c>
      <c r="W4" s="19">
        <v>20</v>
      </c>
      <c r="X4" s="19">
        <v>21</v>
      </c>
      <c r="Y4" s="19">
        <v>22</v>
      </c>
      <c r="Z4" s="19">
        <v>23</v>
      </c>
      <c r="AA4" s="19">
        <v>24</v>
      </c>
    </row>
    <row r="5" spans="1:28" ht="16.5" thickTop="1" thickBot="1" x14ac:dyDescent="0.3">
      <c r="A5" s="1"/>
      <c r="B5" s="55"/>
      <c r="C5" s="3" t="s">
        <v>21</v>
      </c>
      <c r="D5" s="15">
        <v>5308.7638845394704</v>
      </c>
      <c r="E5" s="15">
        <v>6144.4657738410497</v>
      </c>
      <c r="F5" s="15">
        <v>6610.79824046666</v>
      </c>
      <c r="G5" s="15">
        <v>6637.2312204697901</v>
      </c>
      <c r="H5" s="15">
        <v>6535.5069423648602</v>
      </c>
      <c r="I5" s="15">
        <v>6512.1085414285599</v>
      </c>
      <c r="J5" s="15">
        <v>6690.6259719862901</v>
      </c>
      <c r="K5" s="15">
        <v>6713.5901974482704</v>
      </c>
      <c r="L5" s="15">
        <v>6919.6413099305501</v>
      </c>
      <c r="M5" s="15">
        <v>6892.3986574125802</v>
      </c>
      <c r="N5" s="15">
        <v>6849.2077797887196</v>
      </c>
      <c r="O5" s="15">
        <v>7003.6794661702097</v>
      </c>
      <c r="P5" s="15">
        <v>7135.1736286428504</v>
      </c>
      <c r="Q5" s="15">
        <v>7062.8515999280498</v>
      </c>
      <c r="R5" s="15">
        <v>7098.29697384057</v>
      </c>
      <c r="S5" s="15">
        <v>7310.2250048905098</v>
      </c>
      <c r="T5" s="15">
        <v>7208.9951152205804</v>
      </c>
      <c r="U5" s="15">
        <v>7393.0587086666601</v>
      </c>
      <c r="V5" s="15">
        <v>7181.1981020149196</v>
      </c>
      <c r="W5" s="15">
        <v>7448.7028387217997</v>
      </c>
      <c r="X5" s="15">
        <v>7618.7511035606003</v>
      </c>
      <c r="Y5" s="15">
        <v>7735.1850814503696</v>
      </c>
      <c r="Z5" s="15">
        <v>7669.0913513076803</v>
      </c>
      <c r="AA5" s="15">
        <v>7533.6336244186004</v>
      </c>
    </row>
    <row r="6" spans="1:28" ht="15.75" thickTop="1" x14ac:dyDescent="0.25">
      <c r="A6" s="1"/>
      <c r="B6" s="55"/>
      <c r="C6" s="28" t="s">
        <v>4</v>
      </c>
      <c r="D6" s="14">
        <v>8766.3807010176006</v>
      </c>
      <c r="E6" s="14">
        <v>9727.5054045140205</v>
      </c>
      <c r="F6" s="14">
        <v>9282.4447959198205</v>
      </c>
      <c r="G6" s="14">
        <v>9111.0510498110107</v>
      </c>
      <c r="H6" s="14">
        <v>8360.2499631608898</v>
      </c>
      <c r="I6" s="14">
        <v>8046.3325975692096</v>
      </c>
      <c r="J6" s="14">
        <v>7879.3755090465202</v>
      </c>
      <c r="K6" s="14">
        <v>8195.9022891519598</v>
      </c>
      <c r="L6" s="14">
        <v>7830.1600742897599</v>
      </c>
      <c r="M6" s="14">
        <v>7862.7921704703704</v>
      </c>
      <c r="N6" s="14">
        <v>7778.6529481207199</v>
      </c>
      <c r="O6" s="14">
        <v>8016.0778816417896</v>
      </c>
      <c r="P6" s="14">
        <v>7964.4034713005103</v>
      </c>
      <c r="Q6" s="14">
        <v>7648.9223293014302</v>
      </c>
      <c r="R6" s="14">
        <v>7526.6249429918798</v>
      </c>
      <c r="S6" s="14">
        <v>7538.3838655689196</v>
      </c>
      <c r="T6" s="14">
        <v>7610.4233722098297</v>
      </c>
      <c r="U6" s="14">
        <v>7767.4164142085601</v>
      </c>
      <c r="V6" s="14">
        <v>7835.3106292218899</v>
      </c>
      <c r="W6" s="14">
        <v>7868.8984173017298</v>
      </c>
      <c r="X6" s="14">
        <v>7911.9386656011802</v>
      </c>
      <c r="Y6" s="14">
        <v>7733.7998132077901</v>
      </c>
      <c r="Z6" s="14">
        <v>7619.0277908430198</v>
      </c>
      <c r="AA6" s="14">
        <v>7472.7634254904997</v>
      </c>
    </row>
    <row r="7" spans="1:28" x14ac:dyDescent="0.25">
      <c r="A7" s="1"/>
      <c r="B7" s="55"/>
      <c r="C7" s="28" t="s">
        <v>5</v>
      </c>
      <c r="D7" s="14">
        <v>6571.3843746411103</v>
      </c>
      <c r="E7" s="14">
        <v>7351.2121845474403</v>
      </c>
      <c r="F7" s="14">
        <v>7909.7893361043098</v>
      </c>
      <c r="G7" s="14">
        <v>7842.6166579230403</v>
      </c>
      <c r="H7" s="14">
        <v>7762.8469888537002</v>
      </c>
      <c r="I7" s="14">
        <v>8015.1979545872</v>
      </c>
      <c r="J7" s="14">
        <v>7935.4511095643002</v>
      </c>
      <c r="K7" s="14">
        <v>7984.72586162274</v>
      </c>
      <c r="L7" s="14">
        <v>8016.6033634686701</v>
      </c>
      <c r="M7" s="14">
        <v>8017.3420253347904</v>
      </c>
      <c r="N7" s="14">
        <v>8070.0278345222996</v>
      </c>
      <c r="O7" s="14">
        <v>8108.4881252720998</v>
      </c>
      <c r="P7" s="14">
        <v>8347.8439839828898</v>
      </c>
      <c r="Q7" s="14">
        <v>8265.1663129587396</v>
      </c>
      <c r="R7" s="14">
        <v>8253.7994326108492</v>
      </c>
      <c r="S7" s="14">
        <v>8232.9666717604105</v>
      </c>
      <c r="T7" s="14">
        <v>8281.4215950138296</v>
      </c>
      <c r="U7" s="14">
        <v>8283.9616274147102</v>
      </c>
      <c r="V7" s="14">
        <v>8255.4908100579596</v>
      </c>
      <c r="W7" s="14">
        <v>8258.1949373661591</v>
      </c>
      <c r="X7" s="14">
        <v>8110.6404648564403</v>
      </c>
      <c r="Y7" s="14">
        <v>8198.1238733644495</v>
      </c>
      <c r="Z7" s="14">
        <v>8267.2284638381898</v>
      </c>
      <c r="AA7" s="14">
        <v>8247.3867843745702</v>
      </c>
    </row>
    <row r="8" spans="1:28" x14ac:dyDescent="0.25">
      <c r="A8" s="1"/>
      <c r="B8" s="55"/>
      <c r="C8" s="28" t="s">
        <v>6</v>
      </c>
      <c r="D8" s="14">
        <v>6454.9724130164204</v>
      </c>
      <c r="E8" s="14">
        <v>7848.7951680595397</v>
      </c>
      <c r="F8" s="14">
        <v>8498.7256201648597</v>
      </c>
      <c r="G8" s="14">
        <v>8245.07219158318</v>
      </c>
      <c r="H8" s="14">
        <v>8020.8396087282799</v>
      </c>
      <c r="I8" s="14">
        <v>8427.2612248612295</v>
      </c>
      <c r="J8" s="14">
        <v>8351.4501394782801</v>
      </c>
      <c r="K8" s="14">
        <v>8372.9419636800594</v>
      </c>
      <c r="L8" s="14">
        <v>8312.8821724234294</v>
      </c>
      <c r="M8" s="14">
        <v>8377.2812512076798</v>
      </c>
      <c r="N8" s="14">
        <v>8606.98005539728</v>
      </c>
      <c r="O8" s="14">
        <v>8879.2064288077399</v>
      </c>
      <c r="P8" s="14">
        <v>9009.1352708239701</v>
      </c>
      <c r="Q8" s="14">
        <v>9025.6529014344396</v>
      </c>
      <c r="R8" s="14">
        <v>9008.8989117886795</v>
      </c>
      <c r="S8" s="14">
        <v>9023.5216344104992</v>
      </c>
      <c r="T8" s="14">
        <v>9025.4504161416407</v>
      </c>
      <c r="U8" s="14">
        <v>9062.7832027843997</v>
      </c>
      <c r="V8" s="14">
        <v>9140.8337457609305</v>
      </c>
      <c r="W8" s="14">
        <v>9052.7462503383504</v>
      </c>
      <c r="X8" s="14">
        <v>8980.7590232550501</v>
      </c>
      <c r="Y8" s="14">
        <v>9134.1088561740307</v>
      </c>
      <c r="Z8" s="14">
        <v>9279.7408052932205</v>
      </c>
      <c r="AA8" s="14">
        <v>9233.1224978096307</v>
      </c>
    </row>
    <row r="9" spans="1:28" x14ac:dyDescent="0.25">
      <c r="A9" s="1"/>
      <c r="B9" s="55"/>
      <c r="C9" s="28" t="s">
        <v>7</v>
      </c>
      <c r="D9" s="14">
        <v>5864.4178394279097</v>
      </c>
      <c r="E9" s="14">
        <v>6825.4655891579396</v>
      </c>
      <c r="F9" s="14">
        <v>7392.6205870587301</v>
      </c>
      <c r="G9" s="14">
        <v>7509.5086960713797</v>
      </c>
      <c r="H9" s="14">
        <v>7545.9073650979999</v>
      </c>
      <c r="I9" s="14">
        <v>7700.4636766371405</v>
      </c>
      <c r="J9" s="14">
        <v>7664.1009367749703</v>
      </c>
      <c r="K9" s="14">
        <v>7560.0914559952698</v>
      </c>
      <c r="L9" s="14">
        <v>7520.5722403651198</v>
      </c>
      <c r="M9" s="14">
        <v>7527.4840086248396</v>
      </c>
      <c r="N9" s="14">
        <v>7505.5689249490497</v>
      </c>
      <c r="O9" s="14">
        <v>7744.5724334300503</v>
      </c>
      <c r="P9" s="14">
        <v>7951.3878269884699</v>
      </c>
      <c r="Q9" s="14">
        <v>8049.7933999684401</v>
      </c>
      <c r="R9" s="14">
        <v>8124.7789020043701</v>
      </c>
      <c r="S9" s="14">
        <v>8215.0646506995308</v>
      </c>
      <c r="T9" s="14">
        <v>8276.5599085109097</v>
      </c>
      <c r="U9" s="14">
        <v>8330.0068000944993</v>
      </c>
      <c r="V9" s="14">
        <v>8386.9758009288998</v>
      </c>
      <c r="W9" s="14">
        <v>8329.8004367608191</v>
      </c>
      <c r="X9" s="14">
        <v>8132.71692475492</v>
      </c>
      <c r="Y9" s="14">
        <v>8269.5706463266597</v>
      </c>
      <c r="Z9" s="14">
        <v>8370.4501787099998</v>
      </c>
      <c r="AA9" s="14">
        <v>8358.2384214742306</v>
      </c>
    </row>
    <row r="10" spans="1:28" x14ac:dyDescent="0.25">
      <c r="A10" s="1"/>
      <c r="B10" s="55"/>
      <c r="C10" s="28" t="s">
        <v>8</v>
      </c>
      <c r="D10" s="14">
        <v>5916.7526263990903</v>
      </c>
      <c r="E10" s="14">
        <v>6871.4427687244397</v>
      </c>
      <c r="F10" s="14">
        <v>7516.7744598214404</v>
      </c>
      <c r="G10" s="14">
        <v>7530.5597755665603</v>
      </c>
      <c r="H10" s="14">
        <v>7430.5918778625601</v>
      </c>
      <c r="I10" s="14">
        <v>7535.6828160982004</v>
      </c>
      <c r="J10" s="14">
        <v>7398.4013068033901</v>
      </c>
      <c r="K10" s="14">
        <v>7308.6328965830198</v>
      </c>
      <c r="L10" s="14">
        <v>7196.3921601982001</v>
      </c>
      <c r="M10" s="14">
        <v>7291.5564304427899</v>
      </c>
      <c r="N10" s="14">
        <v>7371.4576847546296</v>
      </c>
      <c r="O10" s="14">
        <v>7574.5432857123196</v>
      </c>
      <c r="P10" s="14">
        <v>7717.0553513105597</v>
      </c>
      <c r="Q10" s="14">
        <v>7761.1877647215197</v>
      </c>
      <c r="R10" s="14">
        <v>7782.4068020916702</v>
      </c>
      <c r="S10" s="14">
        <v>7861.0272051860202</v>
      </c>
      <c r="T10" s="14">
        <v>7892.6943352045801</v>
      </c>
      <c r="U10" s="14">
        <v>7890.5501249951203</v>
      </c>
      <c r="V10" s="14">
        <v>7943.6376061349301</v>
      </c>
      <c r="W10" s="14">
        <v>7876.8235784445096</v>
      </c>
      <c r="X10" s="14">
        <v>7724.9733248607199</v>
      </c>
      <c r="Y10" s="14">
        <v>7837.0741307099297</v>
      </c>
      <c r="Z10" s="14">
        <v>7932.3487502221597</v>
      </c>
      <c r="AA10" s="14">
        <v>7969.7544371232998</v>
      </c>
    </row>
    <row r="11" spans="1:28" x14ac:dyDescent="0.25">
      <c r="A11" s="1"/>
      <c r="B11" s="55"/>
      <c r="C11" s="28" t="s">
        <v>9</v>
      </c>
      <c r="D11" s="14">
        <v>5772.0118103075902</v>
      </c>
      <c r="E11" s="14">
        <v>6545.1553825341298</v>
      </c>
      <c r="F11" s="14">
        <v>7078.0424846846199</v>
      </c>
      <c r="G11" s="14">
        <v>7051.5002816518299</v>
      </c>
      <c r="H11" s="14">
        <v>7118.5676274768603</v>
      </c>
      <c r="I11" s="14">
        <v>7298.4476643128801</v>
      </c>
      <c r="J11" s="14">
        <v>7169.6234553027798</v>
      </c>
      <c r="K11" s="14">
        <v>7098.6938307604796</v>
      </c>
      <c r="L11" s="14">
        <v>7060.5189300454704</v>
      </c>
      <c r="M11" s="14">
        <v>7079.5690836213798</v>
      </c>
      <c r="N11" s="14">
        <v>7024.1731410995799</v>
      </c>
      <c r="O11" s="14">
        <v>7195.7702385208104</v>
      </c>
      <c r="P11" s="14">
        <v>7349.5204902420401</v>
      </c>
      <c r="Q11" s="14">
        <v>7416.1968301055904</v>
      </c>
      <c r="R11" s="14">
        <v>7494.1485812783703</v>
      </c>
      <c r="S11" s="14">
        <v>7558.2042212258602</v>
      </c>
      <c r="T11" s="14">
        <v>7625.6915212164004</v>
      </c>
      <c r="U11" s="14">
        <v>7669.9253069489096</v>
      </c>
      <c r="V11" s="14">
        <v>7720.3177637204499</v>
      </c>
      <c r="W11" s="14">
        <v>7616.1283318936003</v>
      </c>
      <c r="X11" s="14">
        <v>7462.9334890914997</v>
      </c>
      <c r="Y11" s="14">
        <v>7533.3704937531202</v>
      </c>
      <c r="Z11" s="14">
        <v>7600.9917479912901</v>
      </c>
      <c r="AA11" s="14">
        <v>7627.60545471762</v>
      </c>
    </row>
    <row r="12" spans="1:28" ht="15.75" thickBot="1" x14ac:dyDescent="0.3">
      <c r="A12" s="1"/>
      <c r="B12" s="55"/>
      <c r="C12" s="19" t="s">
        <v>10</v>
      </c>
      <c r="D12" s="16">
        <v>5736.67808173309</v>
      </c>
      <c r="E12" s="16">
        <v>6557.6533436473901</v>
      </c>
      <c r="F12" s="16">
        <v>7153.6361829282696</v>
      </c>
      <c r="G12" s="16">
        <v>7214.3209464024303</v>
      </c>
      <c r="H12" s="16">
        <v>7181.5687882835</v>
      </c>
      <c r="I12" s="16">
        <v>7261.9814048898097</v>
      </c>
      <c r="J12" s="16">
        <v>7135.0554396350699</v>
      </c>
      <c r="K12" s="16">
        <v>7044.3722683936103</v>
      </c>
      <c r="L12" s="16">
        <v>7001.4116155117199</v>
      </c>
      <c r="M12" s="16">
        <v>7006.8393223389803</v>
      </c>
      <c r="N12" s="16">
        <v>6978.3333969750402</v>
      </c>
      <c r="O12" s="16">
        <v>7157.85909110988</v>
      </c>
      <c r="P12" s="16">
        <v>7277.8480237899203</v>
      </c>
      <c r="Q12" s="16">
        <v>7343.7334294187503</v>
      </c>
      <c r="R12" s="16">
        <v>7363.3956285553004</v>
      </c>
      <c r="S12" s="16">
        <v>7441.4078648957702</v>
      </c>
      <c r="T12" s="16">
        <v>7441.4648475127797</v>
      </c>
      <c r="U12" s="16">
        <v>7512.7876621637797</v>
      </c>
      <c r="V12" s="16">
        <v>7520.0729947865702</v>
      </c>
      <c r="W12" s="16">
        <v>7434.0747240186502</v>
      </c>
      <c r="X12" s="16">
        <v>7297.7348941231803</v>
      </c>
      <c r="Y12" s="16">
        <v>7390.9452770879698</v>
      </c>
      <c r="Z12" s="16">
        <v>7449.6350967880499</v>
      </c>
      <c r="AA12" s="16">
        <v>7501.9604485607497</v>
      </c>
    </row>
    <row r="13" spans="1:28" ht="15.75" thickTop="1" x14ac:dyDescent="0.25">
      <c r="A13" s="1"/>
      <c r="B13" s="55"/>
      <c r="C13" s="28" t="s">
        <v>11</v>
      </c>
      <c r="D13" s="14">
        <v>5792.3580649646401</v>
      </c>
      <c r="E13" s="14">
        <v>6443.45088037406</v>
      </c>
      <c r="F13" s="14">
        <v>6964.1066041802296</v>
      </c>
      <c r="G13" s="14">
        <v>7028.4677021340203</v>
      </c>
      <c r="H13" s="14">
        <v>6976.9521496146599</v>
      </c>
      <c r="I13" s="14">
        <v>7225.3968030182596</v>
      </c>
      <c r="J13" s="14">
        <v>7052.1540878260603</v>
      </c>
      <c r="K13" s="14">
        <v>7033.5140818032196</v>
      </c>
      <c r="L13" s="14">
        <v>7051.6245394709804</v>
      </c>
      <c r="M13" s="14">
        <v>7044.6339486501201</v>
      </c>
      <c r="N13" s="14">
        <v>6990.9111554331603</v>
      </c>
      <c r="O13" s="14">
        <v>7146.8458446915402</v>
      </c>
      <c r="P13" s="14">
        <v>7289.4828017872496</v>
      </c>
      <c r="Q13" s="14">
        <v>7331.1956932036401</v>
      </c>
      <c r="R13" s="14">
        <v>7348.5684218097103</v>
      </c>
      <c r="S13" s="14">
        <v>7421.4814390362799</v>
      </c>
      <c r="T13" s="14">
        <v>7428.7278818208697</v>
      </c>
      <c r="U13" s="14">
        <v>7534.8737690147</v>
      </c>
      <c r="V13" s="14">
        <v>7506.3385844615104</v>
      </c>
      <c r="W13" s="14">
        <v>7444.8317996411497</v>
      </c>
      <c r="X13" s="14">
        <v>7299.6012632973798</v>
      </c>
      <c r="Y13" s="14">
        <v>7419.9768199830296</v>
      </c>
      <c r="Z13" s="14">
        <v>7460.2812494261598</v>
      </c>
      <c r="AA13" s="14">
        <v>7483.6966571171697</v>
      </c>
    </row>
    <row r="14" spans="1:28" x14ac:dyDescent="0.25">
      <c r="A14" s="1"/>
      <c r="B14" s="55"/>
      <c r="C14" s="28" t="s">
        <v>12</v>
      </c>
      <c r="D14" s="14">
        <v>5911.4830881034804</v>
      </c>
      <c r="E14" s="14">
        <v>6486.0235101288899</v>
      </c>
      <c r="F14" s="14">
        <v>7030.2079928122103</v>
      </c>
      <c r="G14" s="14">
        <v>6921.2451211980697</v>
      </c>
      <c r="H14" s="14">
        <v>6860.6682631775602</v>
      </c>
      <c r="I14" s="14">
        <v>7138.3166391068899</v>
      </c>
      <c r="J14" s="14">
        <v>7002.1638015814997</v>
      </c>
      <c r="K14" s="14">
        <v>7030.5370309411801</v>
      </c>
      <c r="L14" s="14">
        <v>7063.8762322276598</v>
      </c>
      <c r="M14" s="14">
        <v>7038.2998470060502</v>
      </c>
      <c r="N14" s="14">
        <v>6996.86959119324</v>
      </c>
      <c r="O14" s="14">
        <v>7102.69025344081</v>
      </c>
      <c r="P14" s="14">
        <v>7184.5897574056899</v>
      </c>
      <c r="Q14" s="14">
        <v>7238.0834244839598</v>
      </c>
      <c r="R14" s="14">
        <v>7254.8471946939599</v>
      </c>
      <c r="S14" s="14">
        <v>7297.9411138001196</v>
      </c>
      <c r="T14" s="14">
        <v>7306.17923603279</v>
      </c>
      <c r="U14" s="14">
        <v>7436.8638529894597</v>
      </c>
      <c r="V14" s="14">
        <v>7413.6468716105501</v>
      </c>
      <c r="W14" s="14">
        <v>7323.1834421248404</v>
      </c>
      <c r="X14" s="14">
        <v>7201.4229942612101</v>
      </c>
      <c r="Y14" s="14">
        <v>7313.0939668991596</v>
      </c>
      <c r="Z14" s="14">
        <v>7372.5730123440499</v>
      </c>
      <c r="AA14" s="14">
        <v>7396.6416897165</v>
      </c>
    </row>
    <row r="15" spans="1:28" ht="15.75" thickBot="1" x14ac:dyDescent="0.3">
      <c r="A15" s="1"/>
      <c r="B15" s="55"/>
      <c r="C15" s="19" t="s">
        <v>13</v>
      </c>
      <c r="D15" s="16">
        <v>6417.4640747231897</v>
      </c>
      <c r="E15" s="16">
        <v>6945.9302053962301</v>
      </c>
      <c r="F15" s="16">
        <v>7402.7916585696003</v>
      </c>
      <c r="G15" s="16">
        <v>7326.1681993728498</v>
      </c>
      <c r="H15" s="16">
        <v>7178.9558809765404</v>
      </c>
      <c r="I15" s="16">
        <v>7275.5584252876697</v>
      </c>
      <c r="J15" s="16">
        <v>7013.3424430761797</v>
      </c>
      <c r="K15" s="16">
        <v>6975.8796943275102</v>
      </c>
      <c r="L15" s="16">
        <v>6957.5537526488497</v>
      </c>
      <c r="M15" s="16">
        <v>6926.9297321002596</v>
      </c>
      <c r="N15" s="16">
        <v>6899.3334126951504</v>
      </c>
      <c r="O15" s="16">
        <v>7013.49362704333</v>
      </c>
      <c r="P15" s="16">
        <v>7041.6957205987301</v>
      </c>
      <c r="Q15" s="16">
        <v>6996.64862691497</v>
      </c>
      <c r="R15" s="16">
        <v>6921.9512701498397</v>
      </c>
      <c r="S15" s="16">
        <v>6913.98520896235</v>
      </c>
      <c r="T15" s="16">
        <v>6994.0423212088199</v>
      </c>
      <c r="U15" s="16">
        <v>7052.7429235890304</v>
      </c>
      <c r="V15" s="16">
        <v>7119.5696742421196</v>
      </c>
      <c r="W15" s="16">
        <v>7028.8044577310002</v>
      </c>
      <c r="X15" s="16">
        <v>6991.6268096433096</v>
      </c>
      <c r="Y15" s="16">
        <v>7056.7657279780196</v>
      </c>
      <c r="Z15" s="16">
        <v>7137.5110890245196</v>
      </c>
      <c r="AA15" s="16">
        <v>7157.3786686841204</v>
      </c>
    </row>
    <row r="16" spans="1:28" ht="16.5" thickTop="1" thickBot="1" x14ac:dyDescent="0.3">
      <c r="A16" s="1"/>
      <c r="B16" s="55"/>
      <c r="C16" s="3" t="s">
        <v>19</v>
      </c>
      <c r="D16" s="15">
        <v>8404.2884099999992</v>
      </c>
      <c r="E16" s="15">
        <v>8449.6471411920502</v>
      </c>
      <c r="F16" s="15">
        <v>8431.3979221333302</v>
      </c>
      <c r="G16" s="15">
        <v>8267.9030759731504</v>
      </c>
      <c r="H16" s="15">
        <v>8242.1784345945907</v>
      </c>
      <c r="I16" s="15">
        <v>8258.1281518367305</v>
      </c>
      <c r="J16" s="15">
        <v>8276.6884816438305</v>
      </c>
      <c r="K16" s="15">
        <v>8304.5945401379304</v>
      </c>
      <c r="L16" s="15">
        <v>8303.8334605555501</v>
      </c>
      <c r="M16" s="15">
        <v>8342.7026455943997</v>
      </c>
      <c r="N16" s="15">
        <v>8374.47696</v>
      </c>
      <c r="O16" s="15">
        <v>8420.63317957447</v>
      </c>
      <c r="P16" s="15">
        <v>8423.7682699285706</v>
      </c>
      <c r="Q16" s="15">
        <v>8483.3686891366906</v>
      </c>
      <c r="R16" s="15">
        <v>8460.2728825362301</v>
      </c>
      <c r="S16" s="15">
        <v>8391.6737794890505</v>
      </c>
      <c r="T16" s="15">
        <v>8339.1193219852903</v>
      </c>
      <c r="U16" s="15">
        <v>8394.8810206666603</v>
      </c>
      <c r="V16" s="15">
        <v>8329.3206551492494</v>
      </c>
      <c r="W16" s="18">
        <v>8331.1793066917198</v>
      </c>
      <c r="X16" s="18">
        <v>8379.1277105302997</v>
      </c>
      <c r="Y16" s="18">
        <v>8435.3962426717499</v>
      </c>
      <c r="Z16" s="18">
        <v>8453.5275214615394</v>
      </c>
      <c r="AA16" s="18">
        <v>8476.1456417829395</v>
      </c>
    </row>
    <row r="17" spans="1:28" ht="15.75" thickTop="1" x14ac:dyDescent="0.25">
      <c r="A17" s="1"/>
      <c r="B17" s="28"/>
      <c r="C17" s="35" t="s">
        <v>14</v>
      </c>
      <c r="D17" s="42">
        <v>6646.6781640569498</v>
      </c>
      <c r="E17" s="42">
        <v>7300.7926379726796</v>
      </c>
      <c r="F17" s="42">
        <v>7459.7377843965296</v>
      </c>
      <c r="G17" s="42">
        <v>7202.75517996282</v>
      </c>
      <c r="H17" s="42">
        <v>7026.1320447334701</v>
      </c>
      <c r="I17" s="42">
        <v>7255.2725735800796</v>
      </c>
      <c r="J17" s="42">
        <v>7126.2507529608602</v>
      </c>
      <c r="K17" s="42">
        <v>7230.4256904448503</v>
      </c>
      <c r="L17" s="42">
        <v>7267.9595414970599</v>
      </c>
      <c r="M17" s="42">
        <v>7223.0843110680498</v>
      </c>
      <c r="N17" s="42">
        <v>7301.4833050623502</v>
      </c>
      <c r="O17" s="42">
        <v>7286.5540477219502</v>
      </c>
      <c r="P17" s="42">
        <v>7971.4229246087698</v>
      </c>
      <c r="Q17" s="42">
        <v>7947.4126688363303</v>
      </c>
      <c r="R17" s="42">
        <v>7681.6713990789403</v>
      </c>
      <c r="S17" s="42">
        <v>7617.4037065428101</v>
      </c>
      <c r="T17" s="42">
        <v>7631.6484662222001</v>
      </c>
      <c r="U17" s="42">
        <v>7768.4750265017701</v>
      </c>
      <c r="V17" s="42">
        <v>7727.4267371815204</v>
      </c>
      <c r="W17" s="43">
        <v>7725.9463623374104</v>
      </c>
      <c r="X17" s="43">
        <v>7745.27383601775</v>
      </c>
      <c r="Y17" s="43">
        <v>7717.51594750197</v>
      </c>
      <c r="Z17" s="43">
        <v>7765.3649249265</v>
      </c>
      <c r="AA17" s="43">
        <v>7728.3517614133598</v>
      </c>
    </row>
    <row r="18" spans="1:28" ht="15.75" thickBot="1" x14ac:dyDescent="0.3">
      <c r="A18" s="1"/>
      <c r="B18" s="28"/>
      <c r="C18" s="19" t="s">
        <v>27</v>
      </c>
      <c r="D18" s="16">
        <v>6604.8934828921001</v>
      </c>
      <c r="E18" s="16">
        <v>7221.2439935559096</v>
      </c>
      <c r="F18" s="16">
        <v>7145.33801787025</v>
      </c>
      <c r="G18" s="16">
        <v>6914.3564926116196</v>
      </c>
      <c r="H18" s="16">
        <v>6558.9409940536898</v>
      </c>
      <c r="I18" s="16">
        <v>6779.7031681553399</v>
      </c>
      <c r="J18" s="16">
        <v>6649.9308178935798</v>
      </c>
      <c r="K18" s="16">
        <v>6755.7248862792703</v>
      </c>
      <c r="L18" s="16">
        <v>6755.8833011373799</v>
      </c>
      <c r="M18" s="16">
        <v>6781.1291713717501</v>
      </c>
      <c r="N18" s="16">
        <v>6909.4463245016796</v>
      </c>
      <c r="O18" s="16">
        <v>6971.2188877235703</v>
      </c>
      <c r="P18" s="16">
        <v>7647.1268567062698</v>
      </c>
      <c r="Q18" s="16">
        <v>7645.4311218005896</v>
      </c>
      <c r="R18" s="16">
        <v>7232.4922277495698</v>
      </c>
      <c r="S18" s="16">
        <v>7025.1161168389099</v>
      </c>
      <c r="T18" s="16">
        <v>7017.4569161911004</v>
      </c>
      <c r="U18" s="16">
        <v>7046.2039834891402</v>
      </c>
      <c r="V18" s="16">
        <v>7024.9228920614896</v>
      </c>
      <c r="W18" s="17">
        <v>6991.4598452017299</v>
      </c>
      <c r="X18" s="17">
        <v>7014.2307652037098</v>
      </c>
      <c r="Y18" s="17">
        <v>7074.2744010433898</v>
      </c>
      <c r="Z18" s="17">
        <v>7139.4617891704202</v>
      </c>
      <c r="AA18" s="17">
        <v>7148.73545821484</v>
      </c>
    </row>
    <row r="19" spans="1:28" ht="15.75" thickTop="1" x14ac:dyDescent="0.25">
      <c r="A19" s="1"/>
      <c r="B19" s="28"/>
      <c r="C19" s="35" t="s">
        <v>22</v>
      </c>
      <c r="D19" s="42">
        <v>6328.5640738577704</v>
      </c>
      <c r="E19" s="42">
        <v>7878.1987648987597</v>
      </c>
      <c r="F19" s="42">
        <v>8821.8717520438495</v>
      </c>
      <c r="G19" s="42">
        <v>9277.4702647372305</v>
      </c>
      <c r="H19" s="42">
        <v>9175.5838694092308</v>
      </c>
      <c r="I19" s="42">
        <v>9352.8161354540498</v>
      </c>
      <c r="J19" s="42">
        <v>9282.1307471808905</v>
      </c>
      <c r="K19" s="42">
        <v>8901.0100396637808</v>
      </c>
      <c r="L19" s="42">
        <v>8450.4645400789705</v>
      </c>
      <c r="M19" s="42">
        <v>8282.7789263454106</v>
      </c>
      <c r="N19" s="42">
        <v>8152.3562472201002</v>
      </c>
      <c r="O19" s="42">
        <v>8082.7298115151398</v>
      </c>
      <c r="P19" s="42">
        <v>8762.3216766166406</v>
      </c>
      <c r="Q19" s="42">
        <v>8605.7032329972899</v>
      </c>
      <c r="R19" s="42">
        <v>8578.1312484599202</v>
      </c>
      <c r="S19" s="42">
        <v>9285.0914908526192</v>
      </c>
      <c r="T19" s="42">
        <v>9270.2021208206606</v>
      </c>
      <c r="U19" s="42">
        <v>9797.0579911107397</v>
      </c>
      <c r="V19" s="42">
        <v>10029.553893829599</v>
      </c>
      <c r="W19" s="43">
        <v>9869.9870265052195</v>
      </c>
      <c r="X19" s="43">
        <v>9123.2560499839092</v>
      </c>
      <c r="Y19" s="43">
        <v>8286.6425685184695</v>
      </c>
      <c r="Z19" s="43">
        <v>7697.1706073120904</v>
      </c>
      <c r="AA19" s="43">
        <v>7613.3275479164204</v>
      </c>
      <c r="AB19" s="6"/>
    </row>
    <row r="20" spans="1:28" ht="15.75" thickBot="1" x14ac:dyDescent="0.3">
      <c r="A20" s="1"/>
      <c r="B20" s="28"/>
      <c r="C20" s="19" t="s">
        <v>28</v>
      </c>
      <c r="D20" s="16">
        <v>5986.6178015280802</v>
      </c>
      <c r="E20" s="16">
        <v>7272.2426862605698</v>
      </c>
      <c r="F20" s="16">
        <v>7990.7758103919896</v>
      </c>
      <c r="G20" s="16">
        <v>8249.2749577005106</v>
      </c>
      <c r="H20" s="16">
        <v>8180.4296314693302</v>
      </c>
      <c r="I20" s="16">
        <v>8161.4895323402798</v>
      </c>
      <c r="J20" s="16">
        <v>8365.9859989110701</v>
      </c>
      <c r="K20" s="16">
        <v>8028.0158039502803</v>
      </c>
      <c r="L20" s="16">
        <v>7808.12820425276</v>
      </c>
      <c r="M20" s="16">
        <v>8025.78116586959</v>
      </c>
      <c r="N20" s="16">
        <v>8172.0323315702799</v>
      </c>
      <c r="O20" s="16">
        <v>8145.3133040602297</v>
      </c>
      <c r="P20" s="16">
        <v>8623.5331172421793</v>
      </c>
      <c r="Q20" s="16">
        <v>8244.9925133595207</v>
      </c>
      <c r="R20" s="16">
        <v>7795.8832309384297</v>
      </c>
      <c r="S20" s="16">
        <v>7970.4709178980902</v>
      </c>
      <c r="T20" s="16">
        <v>8163.5891897213996</v>
      </c>
      <c r="U20" s="16">
        <v>8771.05973606105</v>
      </c>
      <c r="V20" s="16">
        <v>9295.8208399144405</v>
      </c>
      <c r="W20" s="17">
        <v>9300.9171911563499</v>
      </c>
      <c r="X20" s="17">
        <v>8699.7402954198606</v>
      </c>
      <c r="Y20" s="17">
        <v>8192.0313916197792</v>
      </c>
      <c r="Z20" s="17">
        <v>7812.7819935723101</v>
      </c>
      <c r="AA20" s="17">
        <v>7910.7329306087004</v>
      </c>
    </row>
    <row r="21" spans="1:28" ht="16.5" thickTop="1" thickBot="1" x14ac:dyDescent="0.3">
      <c r="A21" s="1"/>
      <c r="B21" s="28"/>
      <c r="C21" s="3" t="s">
        <v>15</v>
      </c>
      <c r="D21" s="15">
        <v>9256.9017594366596</v>
      </c>
      <c r="E21" s="15">
        <v>9788.5339242327609</v>
      </c>
      <c r="F21" s="15">
        <v>10405.063211116299</v>
      </c>
      <c r="G21" s="15">
        <v>10512.903385719699</v>
      </c>
      <c r="H21" s="15">
        <v>10478.3569557927</v>
      </c>
      <c r="I21" s="15">
        <v>9362.2565520980606</v>
      </c>
      <c r="J21" s="15">
        <v>9533.9417782742094</v>
      </c>
      <c r="K21" s="15">
        <v>9324.9895818862497</v>
      </c>
      <c r="L21" s="15">
        <v>9507.5326077856807</v>
      </c>
      <c r="M21" s="15">
        <v>9391.6444314032397</v>
      </c>
      <c r="N21" s="15">
        <v>9796.2256834120199</v>
      </c>
      <c r="O21" s="15">
        <v>9698.3132143960192</v>
      </c>
      <c r="P21" s="15">
        <v>10693.800044461699</v>
      </c>
      <c r="Q21" s="15">
        <v>11277.074747496799</v>
      </c>
      <c r="R21" s="15">
        <v>10793.1662514169</v>
      </c>
      <c r="S21" s="15">
        <v>10755.1619212388</v>
      </c>
      <c r="T21" s="15">
        <v>10125.049667474201</v>
      </c>
      <c r="U21" s="15">
        <v>9776.4076935712401</v>
      </c>
      <c r="V21" s="15">
        <v>9067.2349551586394</v>
      </c>
      <c r="W21" s="15">
        <v>9398.6852278497699</v>
      </c>
      <c r="X21" s="15">
        <v>9274.0501147149007</v>
      </c>
      <c r="Y21" s="15">
        <v>8816.9196435967606</v>
      </c>
      <c r="Z21" s="15">
        <v>8540.7571756969301</v>
      </c>
      <c r="AA21" s="15">
        <v>9138.5832967829392</v>
      </c>
    </row>
    <row r="22" spans="1:28" ht="15.75" thickTop="1" x14ac:dyDescent="0.25">
      <c r="A22" s="1"/>
      <c r="B22" s="28"/>
      <c r="C22" s="54" t="s">
        <v>31</v>
      </c>
      <c r="D22" s="14">
        <v>7540.3927526973603</v>
      </c>
      <c r="E22" s="14">
        <v>7456.4599894701896</v>
      </c>
      <c r="F22" s="14">
        <v>7411.1328560666598</v>
      </c>
      <c r="G22" s="14">
        <v>7240.7905933557004</v>
      </c>
      <c r="H22" s="14">
        <v>7239.8974216891802</v>
      </c>
      <c r="I22" s="14">
        <v>7263.5974721768698</v>
      </c>
      <c r="J22" s="14">
        <v>7297.8984137671196</v>
      </c>
      <c r="K22" s="14">
        <v>7336.5371614482701</v>
      </c>
      <c r="L22" s="14">
        <v>7355.0416556250002</v>
      </c>
      <c r="M22" s="14">
        <v>7402.7589399300696</v>
      </c>
      <c r="N22" s="14">
        <v>7429.3194958450704</v>
      </c>
      <c r="O22" s="14">
        <v>7468.7724709928998</v>
      </c>
      <c r="P22" s="14">
        <v>7688.35706449999</v>
      </c>
      <c r="Q22" s="14">
        <v>7610.4329426618597</v>
      </c>
      <c r="R22" s="14">
        <v>7558.7760074637599</v>
      </c>
      <c r="S22" s="14">
        <v>7483.5966352554697</v>
      </c>
      <c r="T22" s="14">
        <v>7389.7903605147003</v>
      </c>
      <c r="U22" s="14">
        <v>7434.67554837036</v>
      </c>
      <c r="V22" s="14">
        <v>7386.5215599253597</v>
      </c>
      <c r="W22" s="14">
        <v>7400.3518724060104</v>
      </c>
      <c r="X22" s="14">
        <v>7443.2309774999903</v>
      </c>
      <c r="Y22" s="14">
        <v>7482.7284658778499</v>
      </c>
      <c r="Z22" s="14">
        <v>7491.9962233076803</v>
      </c>
      <c r="AA22" s="14">
        <v>7507.1606126356501</v>
      </c>
    </row>
    <row r="23" spans="1:28" x14ac:dyDescent="0.25">
      <c r="A23" s="1"/>
      <c r="B23" s="1"/>
      <c r="C23" s="1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8" ht="15.75" thickBot="1" x14ac:dyDescent="0.3">
      <c r="A24" s="1"/>
      <c r="B24" s="1"/>
      <c r="C24" s="19" t="s">
        <v>18</v>
      </c>
      <c r="D24" s="19">
        <v>1</v>
      </c>
      <c r="E24" s="19">
        <v>2</v>
      </c>
      <c r="F24" s="19">
        <v>3</v>
      </c>
      <c r="G24" s="19">
        <v>4</v>
      </c>
      <c r="H24" s="19">
        <v>5</v>
      </c>
      <c r="I24" s="19">
        <v>6</v>
      </c>
      <c r="J24" s="19">
        <v>7</v>
      </c>
      <c r="K24" s="19">
        <v>8</v>
      </c>
      <c r="L24" s="19">
        <v>9</v>
      </c>
      <c r="M24" s="19">
        <v>10</v>
      </c>
      <c r="N24" s="19">
        <v>11</v>
      </c>
      <c r="O24" s="19">
        <v>12</v>
      </c>
      <c r="P24" s="19">
        <v>13</v>
      </c>
      <c r="Q24" s="19">
        <v>14</v>
      </c>
      <c r="R24" s="19">
        <v>15</v>
      </c>
      <c r="S24" s="19">
        <v>16</v>
      </c>
      <c r="T24" s="19">
        <v>17</v>
      </c>
      <c r="U24" s="19">
        <v>18</v>
      </c>
      <c r="V24" s="19">
        <v>19</v>
      </c>
      <c r="W24" s="19">
        <v>20</v>
      </c>
      <c r="X24" s="19">
        <v>21</v>
      </c>
      <c r="Y24" s="19">
        <v>22</v>
      </c>
      <c r="Z24" s="19">
        <v>23</v>
      </c>
      <c r="AA24" s="19">
        <v>24</v>
      </c>
    </row>
    <row r="25" spans="1:28" ht="16.5" thickTop="1" thickBot="1" x14ac:dyDescent="0.3">
      <c r="A25" s="1"/>
      <c r="B25" s="55"/>
      <c r="C25" s="3" t="s">
        <v>21</v>
      </c>
      <c r="D25" s="15">
        <v>1368.6574977960499</v>
      </c>
      <c r="E25" s="15">
        <v>1746.1663605629101</v>
      </c>
      <c r="F25" s="15">
        <v>1969.8348786199999</v>
      </c>
      <c r="G25" s="15">
        <v>2085.0201996174501</v>
      </c>
      <c r="H25" s="15">
        <v>2104.5242550202702</v>
      </c>
      <c r="I25" s="15">
        <v>2160.7110866870698</v>
      </c>
      <c r="J25" s="15">
        <v>2240.2609571438302</v>
      </c>
      <c r="K25" s="15">
        <v>2283.0744392206898</v>
      </c>
      <c r="L25" s="15">
        <v>2369.6826229930498</v>
      </c>
      <c r="M25" s="15">
        <v>2445.3976047342599</v>
      </c>
      <c r="N25" s="15">
        <v>2511.3209643028099</v>
      </c>
      <c r="O25" s="15">
        <v>2616.1853972553099</v>
      </c>
      <c r="P25" s="15">
        <v>2714.08679294999</v>
      </c>
      <c r="Q25" s="15">
        <v>2770.4183582230198</v>
      </c>
      <c r="R25" s="15">
        <v>2817.1319695144898</v>
      </c>
      <c r="S25" s="15">
        <v>2846.0320568832099</v>
      </c>
      <c r="T25" s="15">
        <v>2874.5489837720502</v>
      </c>
      <c r="U25" s="15">
        <v>2900.6451243925899</v>
      </c>
      <c r="V25" s="15">
        <v>2940.2514906194001</v>
      </c>
      <c r="W25" s="15">
        <v>3021.7088702481201</v>
      </c>
      <c r="X25" s="15">
        <v>3156.6157556287799</v>
      </c>
      <c r="Y25" s="15">
        <v>3218.1611430763301</v>
      </c>
      <c r="Z25" s="15">
        <v>3253.17030571538</v>
      </c>
      <c r="AA25" s="15">
        <v>3261.8337964573602</v>
      </c>
    </row>
    <row r="26" spans="1:28" ht="15.75" thickTop="1" x14ac:dyDescent="0.25">
      <c r="A26" s="1"/>
      <c r="B26" s="55"/>
      <c r="C26" s="28" t="s">
        <v>4</v>
      </c>
      <c r="D26" s="14">
        <v>1783.2856357123301</v>
      </c>
      <c r="E26" s="14">
        <v>2212.8347683218399</v>
      </c>
      <c r="F26" s="14">
        <v>2378.6887034684701</v>
      </c>
      <c r="G26" s="14">
        <v>2514.7000286940802</v>
      </c>
      <c r="H26" s="14">
        <v>2405.0336064480898</v>
      </c>
      <c r="I26" s="14">
        <v>2401.09235083768</v>
      </c>
      <c r="J26" s="14">
        <v>2406.19513759539</v>
      </c>
      <c r="K26" s="14">
        <v>2333.9918487745799</v>
      </c>
      <c r="L26" s="14">
        <v>2233.0386852243801</v>
      </c>
      <c r="M26" s="14">
        <v>2198.7560417314698</v>
      </c>
      <c r="N26" s="14">
        <v>2147.4622602090799</v>
      </c>
      <c r="O26" s="14">
        <v>2205.9291177373698</v>
      </c>
      <c r="P26" s="14">
        <v>2370.5113620881598</v>
      </c>
      <c r="Q26" s="14">
        <v>2310.85111297496</v>
      </c>
      <c r="R26" s="14">
        <v>2243.1674406870502</v>
      </c>
      <c r="S26" s="14">
        <v>2158.87311688</v>
      </c>
      <c r="T26" s="14">
        <v>2195.4520836842098</v>
      </c>
      <c r="U26" s="14">
        <v>2246.45525977229</v>
      </c>
      <c r="V26" s="14">
        <v>2263.0451710716602</v>
      </c>
      <c r="W26" s="14">
        <v>2268.7585648469899</v>
      </c>
      <c r="X26" s="14">
        <v>2204.3901857128199</v>
      </c>
      <c r="Y26" s="14">
        <v>2171.1992502248199</v>
      </c>
      <c r="Z26" s="14">
        <v>2207.8135993890601</v>
      </c>
      <c r="AA26" s="14">
        <v>2258.6483921336198</v>
      </c>
    </row>
    <row r="27" spans="1:28" x14ac:dyDescent="0.25">
      <c r="A27" s="1"/>
      <c r="B27" s="55"/>
      <c r="C27" s="28" t="s">
        <v>5</v>
      </c>
      <c r="D27" s="14">
        <v>1637.31308286136</v>
      </c>
      <c r="E27" s="14">
        <v>2040.96936111011</v>
      </c>
      <c r="F27" s="14">
        <v>2099.90129397706</v>
      </c>
      <c r="G27" s="14">
        <v>2214.1197803646101</v>
      </c>
      <c r="H27" s="14">
        <v>2177.5633272875398</v>
      </c>
      <c r="I27" s="14">
        <v>2144.19120036292</v>
      </c>
      <c r="J27" s="14">
        <v>2184.8104191549401</v>
      </c>
      <c r="K27" s="14">
        <v>2150.7975962410701</v>
      </c>
      <c r="L27" s="14">
        <v>2119.3515378013199</v>
      </c>
      <c r="M27" s="14">
        <v>2080.06576674699</v>
      </c>
      <c r="N27" s="14">
        <v>2113.93808112842</v>
      </c>
      <c r="O27" s="14">
        <v>2223.5254629461901</v>
      </c>
      <c r="P27" s="14">
        <v>2460.14530744988</v>
      </c>
      <c r="Q27" s="14">
        <v>2474.3298774531299</v>
      </c>
      <c r="R27" s="14">
        <v>2534.6783505168801</v>
      </c>
      <c r="S27" s="14">
        <v>2468.4649935206799</v>
      </c>
      <c r="T27" s="14">
        <v>2454.1232002021602</v>
      </c>
      <c r="U27" s="14">
        <v>2479.6513590988302</v>
      </c>
      <c r="V27" s="14">
        <v>2504.2897095632702</v>
      </c>
      <c r="W27" s="14">
        <v>2516.4927424512698</v>
      </c>
      <c r="X27" s="14">
        <v>2496.4623959291298</v>
      </c>
      <c r="Y27" s="14">
        <v>2494.8455810035798</v>
      </c>
      <c r="Z27" s="14">
        <v>2522.9419269862601</v>
      </c>
      <c r="AA27" s="14">
        <v>2568.8389874644299</v>
      </c>
    </row>
    <row r="28" spans="1:28" x14ac:dyDescent="0.25">
      <c r="A28" s="1"/>
      <c r="B28" s="55"/>
      <c r="C28" s="28" t="s">
        <v>6</v>
      </c>
      <c r="D28" s="14">
        <v>1519.5450079828599</v>
      </c>
      <c r="E28" s="14">
        <v>1973.8818204115</v>
      </c>
      <c r="F28" s="14">
        <v>2111.27214648877</v>
      </c>
      <c r="G28" s="14">
        <v>2122.14464013724</v>
      </c>
      <c r="H28" s="14">
        <v>2029.60979049141</v>
      </c>
      <c r="I28" s="14">
        <v>2035.10862168736</v>
      </c>
      <c r="J28" s="14">
        <v>2056.4544941823901</v>
      </c>
      <c r="K28" s="14">
        <v>2033.01927972719</v>
      </c>
      <c r="L28" s="14">
        <v>2022.1224634906</v>
      </c>
      <c r="M28" s="14">
        <v>2038.6069703773601</v>
      </c>
      <c r="N28" s="14">
        <v>2121.45584975868</v>
      </c>
      <c r="O28" s="14">
        <v>2227.9184399321598</v>
      </c>
      <c r="P28" s="14">
        <v>2386.6832215613499</v>
      </c>
      <c r="Q28" s="14">
        <v>2401.7296629462899</v>
      </c>
      <c r="R28" s="14">
        <v>2452.1498593276901</v>
      </c>
      <c r="S28" s="14">
        <v>2401.02866287596</v>
      </c>
      <c r="T28" s="14">
        <v>2415.8357920654998</v>
      </c>
      <c r="U28" s="14">
        <v>2485.0447008107199</v>
      </c>
      <c r="V28" s="14">
        <v>2575.7370298396299</v>
      </c>
      <c r="W28" s="14">
        <v>2609.8916832808</v>
      </c>
      <c r="X28" s="14">
        <v>2589.0068753189798</v>
      </c>
      <c r="Y28" s="14">
        <v>2581.1427686527099</v>
      </c>
      <c r="Z28" s="14">
        <v>2646.2975687891299</v>
      </c>
      <c r="AA28" s="14">
        <v>2707.93885864497</v>
      </c>
    </row>
    <row r="29" spans="1:28" x14ac:dyDescent="0.25">
      <c r="A29" s="1"/>
      <c r="B29" s="55"/>
      <c r="C29" s="28" t="s">
        <v>7</v>
      </c>
      <c r="D29" s="14">
        <v>1528.9298256739501</v>
      </c>
      <c r="E29" s="14">
        <v>1907.0624334766901</v>
      </c>
      <c r="F29" s="14">
        <v>2071.092437323</v>
      </c>
      <c r="G29" s="14">
        <v>2123.3524851142902</v>
      </c>
      <c r="H29" s="14">
        <v>2047.66663299878</v>
      </c>
      <c r="I29" s="14">
        <v>2050.6974666772098</v>
      </c>
      <c r="J29" s="14">
        <v>2079.9146290814801</v>
      </c>
      <c r="K29" s="14">
        <v>2081.9795823218701</v>
      </c>
      <c r="L29" s="14">
        <v>2081.3772768261401</v>
      </c>
      <c r="M29" s="14">
        <v>2079.3234537012399</v>
      </c>
      <c r="N29" s="14">
        <v>2124.94809509062</v>
      </c>
      <c r="O29" s="14">
        <v>2241.1728686620199</v>
      </c>
      <c r="P29" s="14">
        <v>2366.6666212416399</v>
      </c>
      <c r="Q29" s="14">
        <v>2433.0847622737501</v>
      </c>
      <c r="R29" s="14">
        <v>2437.4435094188502</v>
      </c>
      <c r="S29" s="14">
        <v>2362.1267307717098</v>
      </c>
      <c r="T29" s="14">
        <v>2370.8306141972098</v>
      </c>
      <c r="U29" s="14">
        <v>2416.6037207183399</v>
      </c>
      <c r="V29" s="14">
        <v>2490.0750706707499</v>
      </c>
      <c r="W29" s="14">
        <v>2493.5793985435698</v>
      </c>
      <c r="X29" s="14">
        <v>2468.9133043738798</v>
      </c>
      <c r="Y29" s="14">
        <v>2504.8260717397102</v>
      </c>
      <c r="Z29" s="14">
        <v>2569.0462052934599</v>
      </c>
      <c r="AA29" s="14">
        <v>2644.58564642074</v>
      </c>
    </row>
    <row r="30" spans="1:28" x14ac:dyDescent="0.25">
      <c r="A30" s="1"/>
      <c r="B30" s="55"/>
      <c r="C30" s="28" t="s">
        <v>8</v>
      </c>
      <c r="D30" s="14">
        <v>1462.3992459783501</v>
      </c>
      <c r="E30" s="14">
        <v>1878.3810746650399</v>
      </c>
      <c r="F30" s="14">
        <v>2024.0783214907501</v>
      </c>
      <c r="G30" s="14">
        <v>2101.4299002418102</v>
      </c>
      <c r="H30" s="14">
        <v>2062.63774308442</v>
      </c>
      <c r="I30" s="14">
        <v>2066.6603067102501</v>
      </c>
      <c r="J30" s="14">
        <v>2104.1944608242002</v>
      </c>
      <c r="K30" s="14">
        <v>2098.86900041526</v>
      </c>
      <c r="L30" s="14">
        <v>2107.2216716318198</v>
      </c>
      <c r="M30" s="14">
        <v>2127.37282588377</v>
      </c>
      <c r="N30" s="14">
        <v>2185.1263284831798</v>
      </c>
      <c r="O30" s="14">
        <v>2277.7102786230298</v>
      </c>
      <c r="P30" s="14">
        <v>2396.95636640563</v>
      </c>
      <c r="Q30" s="14">
        <v>2439.8616480312799</v>
      </c>
      <c r="R30" s="14">
        <v>2489.350306754</v>
      </c>
      <c r="S30" s="14">
        <v>2403.6666698347499</v>
      </c>
      <c r="T30" s="14">
        <v>2416.5448752577599</v>
      </c>
      <c r="U30" s="14">
        <v>2462.7900413757998</v>
      </c>
      <c r="V30" s="14">
        <v>2530.3528886816198</v>
      </c>
      <c r="W30" s="14">
        <v>2537.3144667117799</v>
      </c>
      <c r="X30" s="14">
        <v>2501.93459212368</v>
      </c>
      <c r="Y30" s="14">
        <v>2553.69317558274</v>
      </c>
      <c r="Z30" s="14">
        <v>2629.92631054198</v>
      </c>
      <c r="AA30" s="14">
        <v>2709.3003043113699</v>
      </c>
    </row>
    <row r="31" spans="1:28" x14ac:dyDescent="0.25">
      <c r="A31" s="1"/>
      <c r="B31" s="55"/>
      <c r="C31" s="28" t="s">
        <v>9</v>
      </c>
      <c r="D31" s="14">
        <v>1511.5256312081301</v>
      </c>
      <c r="E31" s="14">
        <v>1921.0748724582199</v>
      </c>
      <c r="F31" s="14">
        <v>2027.4652558273699</v>
      </c>
      <c r="G31" s="14">
        <v>2119.7439884314999</v>
      </c>
      <c r="H31" s="14">
        <v>2131.4466578613501</v>
      </c>
      <c r="I31" s="14">
        <v>2185.1042577609601</v>
      </c>
      <c r="J31" s="14">
        <v>2259.69787689636</v>
      </c>
      <c r="K31" s="14">
        <v>2261.1612804034398</v>
      </c>
      <c r="L31" s="14">
        <v>2289.00032461194</v>
      </c>
      <c r="M31" s="14">
        <v>2310.8153217303998</v>
      </c>
      <c r="N31" s="14">
        <v>2371.9971609914801</v>
      </c>
      <c r="O31" s="14">
        <v>2494.4993753747099</v>
      </c>
      <c r="P31" s="14">
        <v>2644.5101482520499</v>
      </c>
      <c r="Q31" s="14">
        <v>2686.7518264884002</v>
      </c>
      <c r="R31" s="14">
        <v>2758.3267056826498</v>
      </c>
      <c r="S31" s="14">
        <v>2669.9611488963201</v>
      </c>
      <c r="T31" s="14">
        <v>2700.39815709615</v>
      </c>
      <c r="U31" s="14">
        <v>2762.5252247743301</v>
      </c>
      <c r="V31" s="14">
        <v>2823.8666696871101</v>
      </c>
      <c r="W31" s="14">
        <v>2857.4766684403799</v>
      </c>
      <c r="X31" s="14">
        <v>2809.0683100215501</v>
      </c>
      <c r="Y31" s="14">
        <v>2869.5122577485399</v>
      </c>
      <c r="Z31" s="14">
        <v>2942.3980939988601</v>
      </c>
      <c r="AA31" s="14">
        <v>3021.8402738798</v>
      </c>
    </row>
    <row r="32" spans="1:28" ht="15.75" thickBot="1" x14ac:dyDescent="0.3">
      <c r="A32" s="1"/>
      <c r="B32" s="55"/>
      <c r="C32" s="19" t="s">
        <v>10</v>
      </c>
      <c r="D32" s="16">
        <v>1483.8430906598201</v>
      </c>
      <c r="E32" s="16">
        <v>1862.0209586567</v>
      </c>
      <c r="F32" s="16">
        <v>2058.1127646790501</v>
      </c>
      <c r="G32" s="16">
        <v>2143.5914775481701</v>
      </c>
      <c r="H32" s="16">
        <v>2175.0236053541698</v>
      </c>
      <c r="I32" s="16">
        <v>2201.3610252452399</v>
      </c>
      <c r="J32" s="16">
        <v>2254.0841969506</v>
      </c>
      <c r="K32" s="16">
        <v>2271.7914856092798</v>
      </c>
      <c r="L32" s="16">
        <v>2277.2504726952202</v>
      </c>
      <c r="M32" s="16">
        <v>2304.8572202871101</v>
      </c>
      <c r="N32" s="16">
        <v>2367.3021766811298</v>
      </c>
      <c r="O32" s="16">
        <v>2515.8846588984402</v>
      </c>
      <c r="P32" s="16">
        <v>2648.5882537727898</v>
      </c>
      <c r="Q32" s="16">
        <v>2700.0169823004098</v>
      </c>
      <c r="R32" s="16">
        <v>2797.4083900435298</v>
      </c>
      <c r="S32" s="16">
        <v>2686.9409332165801</v>
      </c>
      <c r="T32" s="16">
        <v>2736.7918165300398</v>
      </c>
      <c r="U32" s="16">
        <v>2811.7554570480002</v>
      </c>
      <c r="V32" s="16">
        <v>2870.62680606819</v>
      </c>
      <c r="W32" s="16">
        <v>2894.4579871295</v>
      </c>
      <c r="X32" s="16">
        <v>2844.0816216293401</v>
      </c>
      <c r="Y32" s="16">
        <v>2910.6630184870201</v>
      </c>
      <c r="Z32" s="16">
        <v>2998.5741363444999</v>
      </c>
      <c r="AA32" s="16">
        <v>3076.7565085374699</v>
      </c>
    </row>
    <row r="33" spans="1:27" ht="15.75" thickTop="1" x14ac:dyDescent="0.25">
      <c r="A33" s="1"/>
      <c r="B33" s="55"/>
      <c r="C33" s="28" t="s">
        <v>11</v>
      </c>
      <c r="D33" s="14">
        <v>1413.16889243992</v>
      </c>
      <c r="E33" s="14">
        <v>1744.45921223704</v>
      </c>
      <c r="F33" s="14">
        <v>1961.2600844010401</v>
      </c>
      <c r="G33" s="14">
        <v>2069.2371399827898</v>
      </c>
      <c r="H33" s="14">
        <v>2105.86980395726</v>
      </c>
      <c r="I33" s="14">
        <v>2159.87737172484</v>
      </c>
      <c r="J33" s="14">
        <v>2226.0141878793702</v>
      </c>
      <c r="K33" s="14">
        <v>2248.0779088182499</v>
      </c>
      <c r="L33" s="14">
        <v>2262.13310951738</v>
      </c>
      <c r="M33" s="14">
        <v>2297.6591719657499</v>
      </c>
      <c r="N33" s="14">
        <v>2347.40726741144</v>
      </c>
      <c r="O33" s="14">
        <v>2483.2603183517599</v>
      </c>
      <c r="P33" s="14">
        <v>2627.3389106037098</v>
      </c>
      <c r="Q33" s="14">
        <v>2673.8188856534398</v>
      </c>
      <c r="R33" s="14">
        <v>2766.89567785691</v>
      </c>
      <c r="S33" s="14">
        <v>2669.3859751571199</v>
      </c>
      <c r="T33" s="14">
        <v>2729.3313849851502</v>
      </c>
      <c r="U33" s="14">
        <v>2810.9930271265798</v>
      </c>
      <c r="V33" s="14">
        <v>2875.5123851273202</v>
      </c>
      <c r="W33" s="14">
        <v>2886.3520183954402</v>
      </c>
      <c r="X33" s="14">
        <v>2832.8806179148501</v>
      </c>
      <c r="Y33" s="14">
        <v>2906.9191783313299</v>
      </c>
      <c r="Z33" s="14">
        <v>2994.7250005859701</v>
      </c>
      <c r="AA33" s="14">
        <v>3057.2140689441298</v>
      </c>
    </row>
    <row r="34" spans="1:27" x14ac:dyDescent="0.25">
      <c r="A34" s="1"/>
      <c r="B34" s="55"/>
      <c r="C34" s="28" t="s">
        <v>12</v>
      </c>
      <c r="D34" s="14">
        <v>1373.2661548879901</v>
      </c>
      <c r="E34" s="14">
        <v>1698.0616038021999</v>
      </c>
      <c r="F34" s="14">
        <v>1868.6485734908699</v>
      </c>
      <c r="G34" s="14">
        <v>1964.3831237548</v>
      </c>
      <c r="H34" s="14">
        <v>2001.6024127810001</v>
      </c>
      <c r="I34" s="14">
        <v>2053.6807188993798</v>
      </c>
      <c r="J34" s="14">
        <v>2103.8093292226399</v>
      </c>
      <c r="K34" s="14">
        <v>2122.7331573597598</v>
      </c>
      <c r="L34" s="14">
        <v>2139.2026747057398</v>
      </c>
      <c r="M34" s="14">
        <v>2164.0684085654302</v>
      </c>
      <c r="N34" s="14">
        <v>2221.5624834873302</v>
      </c>
      <c r="O34" s="14">
        <v>2332.2768295538699</v>
      </c>
      <c r="P34" s="14">
        <v>2487.5875341956198</v>
      </c>
      <c r="Q34" s="14">
        <v>2525.7932927317902</v>
      </c>
      <c r="R34" s="14">
        <v>2612.8130730886701</v>
      </c>
      <c r="S34" s="14">
        <v>2548.0449070729101</v>
      </c>
      <c r="T34" s="14">
        <v>2593.14461701454</v>
      </c>
      <c r="U34" s="14">
        <v>2666.2402942171898</v>
      </c>
      <c r="V34" s="14">
        <v>2739.2429222924202</v>
      </c>
      <c r="W34" s="14">
        <v>2754.8753661275</v>
      </c>
      <c r="X34" s="14">
        <v>2709.8009830364799</v>
      </c>
      <c r="Y34" s="14">
        <v>2779.0995044097499</v>
      </c>
      <c r="Z34" s="14">
        <v>2866.2542533391602</v>
      </c>
      <c r="AA34" s="14">
        <v>2930.3790188620401</v>
      </c>
    </row>
    <row r="35" spans="1:27" ht="15.75" thickBot="1" x14ac:dyDescent="0.3">
      <c r="A35" s="1"/>
      <c r="B35" s="55"/>
      <c r="C35" s="19" t="s">
        <v>13</v>
      </c>
      <c r="D35" s="16">
        <v>1505.86620161427</v>
      </c>
      <c r="E35" s="16">
        <v>1725.9462205908401</v>
      </c>
      <c r="F35" s="16">
        <v>1808.67313304295</v>
      </c>
      <c r="G35" s="16">
        <v>1851.7730151338901</v>
      </c>
      <c r="H35" s="16">
        <v>1850.2665688145601</v>
      </c>
      <c r="I35" s="16">
        <v>1869.51754004196</v>
      </c>
      <c r="J35" s="16">
        <v>1909.48374320468</v>
      </c>
      <c r="K35" s="16">
        <v>1925.7236947378201</v>
      </c>
      <c r="L35" s="16">
        <v>1947.3496071852601</v>
      </c>
      <c r="M35" s="16">
        <v>1964.17284509301</v>
      </c>
      <c r="N35" s="16">
        <v>2007.2298593047799</v>
      </c>
      <c r="O35" s="16">
        <v>2106.55882605339</v>
      </c>
      <c r="P35" s="16">
        <v>2204.1038532883099</v>
      </c>
      <c r="Q35" s="16">
        <v>2203.8761473159602</v>
      </c>
      <c r="R35" s="16">
        <v>2278.4270185220098</v>
      </c>
      <c r="S35" s="16">
        <v>2208.55052894042</v>
      </c>
      <c r="T35" s="16">
        <v>2258.2817546137999</v>
      </c>
      <c r="U35" s="16">
        <v>2330.49955448626</v>
      </c>
      <c r="V35" s="16">
        <v>2402.1635447354902</v>
      </c>
      <c r="W35" s="16">
        <v>2417.48745527754</v>
      </c>
      <c r="X35" s="16">
        <v>2379.3383342172801</v>
      </c>
      <c r="Y35" s="16">
        <v>2456.4631350545501</v>
      </c>
      <c r="Z35" s="16">
        <v>2529.7970540043402</v>
      </c>
      <c r="AA35" s="16">
        <v>2563.8657540006998</v>
      </c>
    </row>
    <row r="36" spans="1:27" ht="16.5" thickTop="1" thickBot="1" x14ac:dyDescent="0.3">
      <c r="A36" s="1"/>
      <c r="B36" s="1"/>
      <c r="C36" s="3" t="s">
        <v>19</v>
      </c>
      <c r="D36" s="15">
        <v>2170.8994009605199</v>
      </c>
      <c r="E36" s="15">
        <v>2166.2323771258202</v>
      </c>
      <c r="F36" s="15">
        <v>2156.3946596400001</v>
      </c>
      <c r="G36" s="15">
        <v>2146.3781808456301</v>
      </c>
      <c r="H36" s="15">
        <v>2115.2619523378298</v>
      </c>
      <c r="I36" s="15">
        <v>2115.8645506530602</v>
      </c>
      <c r="J36" s="15">
        <v>2126.2682119588999</v>
      </c>
      <c r="K36" s="15">
        <v>2136.2984065241299</v>
      </c>
      <c r="L36" s="15">
        <v>2148.8112426805501</v>
      </c>
      <c r="M36" s="15">
        <v>2162.7246080139798</v>
      </c>
      <c r="N36" s="15">
        <v>2176.0197108873199</v>
      </c>
      <c r="O36" s="15">
        <v>2182.4752407517699</v>
      </c>
      <c r="P36" s="15">
        <v>2050.5815583642802</v>
      </c>
      <c r="Q36" s="15">
        <v>2016.25883576258</v>
      </c>
      <c r="R36" s="15">
        <v>1960.2423055869499</v>
      </c>
      <c r="S36" s="15">
        <v>1964.13290635766</v>
      </c>
      <c r="T36" s="15">
        <v>1963.0779277279401</v>
      </c>
      <c r="U36" s="15">
        <v>1976.5969494148101</v>
      </c>
      <c r="V36" s="15">
        <v>1987.40446396268</v>
      </c>
      <c r="W36" s="15">
        <v>2000.3869787293199</v>
      </c>
      <c r="X36" s="15">
        <v>2014.3357437196901</v>
      </c>
      <c r="Y36" s="15">
        <v>2029.26189443511</v>
      </c>
      <c r="Z36" s="15">
        <v>2038.7335243923001</v>
      </c>
      <c r="AA36" s="15">
        <v>2048.4492106278999</v>
      </c>
    </row>
    <row r="37" spans="1:27" ht="15.75" thickTop="1" x14ac:dyDescent="0.25">
      <c r="A37" s="1"/>
      <c r="B37" s="1"/>
      <c r="C37" s="35" t="s">
        <v>14</v>
      </c>
      <c r="D37" s="42">
        <v>1588.3085464291501</v>
      </c>
      <c r="E37" s="42">
        <v>1907.0324427906</v>
      </c>
      <c r="F37" s="42">
        <v>1811.9294185280401</v>
      </c>
      <c r="G37" s="42">
        <v>1817.303443042</v>
      </c>
      <c r="H37" s="42">
        <v>1803.49916158222</v>
      </c>
      <c r="I37" s="42">
        <v>1905.00238989896</v>
      </c>
      <c r="J37" s="42">
        <v>1780.23077817277</v>
      </c>
      <c r="K37" s="42">
        <v>1805.1338642078699</v>
      </c>
      <c r="L37" s="42">
        <v>1818.07916153575</v>
      </c>
      <c r="M37" s="42">
        <v>1833.57967050191</v>
      </c>
      <c r="N37" s="42">
        <v>1860.8081125384599</v>
      </c>
      <c r="O37" s="42">
        <v>1870.56124019959</v>
      </c>
      <c r="P37" s="42">
        <v>1910.31449753947</v>
      </c>
      <c r="Q37" s="42">
        <v>1957.78142239259</v>
      </c>
      <c r="R37" s="42">
        <v>1824.0746015172299</v>
      </c>
      <c r="S37" s="42">
        <v>1771.23867740681</v>
      </c>
      <c r="T37" s="42">
        <v>1800.72227059179</v>
      </c>
      <c r="U37" s="42">
        <v>1917.16118257587</v>
      </c>
      <c r="V37" s="42">
        <v>1900.4436867510001</v>
      </c>
      <c r="W37" s="42">
        <v>1927.6443817025399</v>
      </c>
      <c r="X37" s="42">
        <v>1962.29407800486</v>
      </c>
      <c r="Y37" s="42">
        <v>1926.1657477518099</v>
      </c>
      <c r="Z37" s="42">
        <v>1941.92142295894</v>
      </c>
      <c r="AA37" s="42">
        <v>1906.43806557413</v>
      </c>
    </row>
    <row r="38" spans="1:27" ht="15.75" thickBot="1" x14ac:dyDescent="0.3">
      <c r="A38" s="7"/>
      <c r="B38" s="7"/>
      <c r="C38" s="19" t="s">
        <v>27</v>
      </c>
      <c r="D38" s="16">
        <v>1419.4494233432599</v>
      </c>
      <c r="E38" s="16">
        <v>1859.94403468212</v>
      </c>
      <c r="F38" s="16">
        <v>1865.7738430280999</v>
      </c>
      <c r="G38" s="16">
        <v>1875.62097653304</v>
      </c>
      <c r="H38" s="16">
        <v>1868.62336201259</v>
      </c>
      <c r="I38" s="16">
        <v>1893.06408111632</v>
      </c>
      <c r="J38" s="16">
        <v>1876.7153621467801</v>
      </c>
      <c r="K38" s="16">
        <v>1897.6764299415599</v>
      </c>
      <c r="L38" s="16">
        <v>1904.6957098119201</v>
      </c>
      <c r="M38" s="16">
        <v>1919.6199379812899</v>
      </c>
      <c r="N38" s="16">
        <v>1931.4746100477801</v>
      </c>
      <c r="O38" s="16">
        <v>1939.0727128199301</v>
      </c>
      <c r="P38" s="16">
        <v>1979.8527362649299</v>
      </c>
      <c r="Q38" s="16">
        <v>2074.8961085473302</v>
      </c>
      <c r="R38" s="16">
        <v>2024.78721460169</v>
      </c>
      <c r="S38" s="16">
        <v>1978.63437477457</v>
      </c>
      <c r="T38" s="16">
        <v>1973.29111450254</v>
      </c>
      <c r="U38" s="16">
        <v>1988.9130356258099</v>
      </c>
      <c r="V38" s="16">
        <v>2001.11818734542</v>
      </c>
      <c r="W38" s="16">
        <v>2011.2714396875799</v>
      </c>
      <c r="X38" s="16">
        <v>2045.6518254731</v>
      </c>
      <c r="Y38" s="16">
        <v>2036.3112392780399</v>
      </c>
      <c r="Z38" s="16">
        <v>2058.3871352197102</v>
      </c>
      <c r="AA38" s="16">
        <v>2045.73949890222</v>
      </c>
    </row>
    <row r="39" spans="1:27" ht="15.75" thickTop="1" x14ac:dyDescent="0.25">
      <c r="A39" s="7"/>
      <c r="B39" s="7"/>
      <c r="C39" s="35" t="s">
        <v>22</v>
      </c>
      <c r="D39" s="42">
        <v>1818.4799252662799</v>
      </c>
      <c r="E39" s="42">
        <v>2736.5679115165599</v>
      </c>
      <c r="F39" s="42">
        <v>3445.0880728696302</v>
      </c>
      <c r="G39" s="42">
        <v>3842.1439287172602</v>
      </c>
      <c r="H39" s="42">
        <v>4020.6257582520202</v>
      </c>
      <c r="I39" s="42">
        <v>4087.4396757745399</v>
      </c>
      <c r="J39" s="42">
        <v>4018.0203506951402</v>
      </c>
      <c r="K39" s="42">
        <v>3756.0599474524602</v>
      </c>
      <c r="L39" s="42">
        <v>3278.2195917945701</v>
      </c>
      <c r="M39" s="42">
        <v>2790.4192343674499</v>
      </c>
      <c r="N39" s="42">
        <v>2346.7691926886</v>
      </c>
      <c r="O39" s="42">
        <v>2192.7628581502499</v>
      </c>
      <c r="P39" s="42">
        <v>2532.24898021545</v>
      </c>
      <c r="Q39" s="42">
        <v>3101.6435020449599</v>
      </c>
      <c r="R39" s="42">
        <v>3577.0865283670501</v>
      </c>
      <c r="S39" s="42">
        <v>3919.26194193621</v>
      </c>
      <c r="T39" s="42">
        <v>4140.8191250012796</v>
      </c>
      <c r="U39" s="42">
        <v>4167.1238784316201</v>
      </c>
      <c r="V39" s="42">
        <v>4072.8735919691298</v>
      </c>
      <c r="W39" s="42">
        <v>3736.3944954287899</v>
      </c>
      <c r="X39" s="42">
        <v>3328.1950114691299</v>
      </c>
      <c r="Y39" s="42">
        <v>2739.1811201841201</v>
      </c>
      <c r="Z39" s="42">
        <v>2218.10820289</v>
      </c>
      <c r="AA39" s="42">
        <v>2040.53924589542</v>
      </c>
    </row>
    <row r="40" spans="1:27" ht="15.75" thickBot="1" x14ac:dyDescent="0.3">
      <c r="A40" s="7"/>
      <c r="B40" s="7"/>
      <c r="C40" s="19" t="s">
        <v>28</v>
      </c>
      <c r="D40" s="16">
        <v>1426.4623121977099</v>
      </c>
      <c r="E40" s="16">
        <v>1884.7840110141201</v>
      </c>
      <c r="F40" s="16">
        <v>2056.9462833912198</v>
      </c>
      <c r="G40" s="16">
        <v>2003.1533661209701</v>
      </c>
      <c r="H40" s="16">
        <v>1905.2760410226499</v>
      </c>
      <c r="I40" s="16">
        <v>1916.1011463867501</v>
      </c>
      <c r="J40" s="16">
        <v>1904.00950279584</v>
      </c>
      <c r="K40" s="16">
        <v>1844.8694438596699</v>
      </c>
      <c r="L40" s="16">
        <v>1842.7811258971401</v>
      </c>
      <c r="M40" s="16">
        <v>1938.58895333592</v>
      </c>
      <c r="N40" s="16">
        <v>2071.0055498848701</v>
      </c>
      <c r="O40" s="16">
        <v>2144.08399295657</v>
      </c>
      <c r="P40" s="16">
        <v>2147.2750618277901</v>
      </c>
      <c r="Q40" s="16">
        <v>2096.0163557524802</v>
      </c>
      <c r="R40" s="16">
        <v>2042.73656519787</v>
      </c>
      <c r="S40" s="16">
        <v>1875.2350635777</v>
      </c>
      <c r="T40" s="16">
        <v>1879.30941928325</v>
      </c>
      <c r="U40" s="16">
        <v>1840.4712003311599</v>
      </c>
      <c r="V40" s="16">
        <v>1880.0878186549701</v>
      </c>
      <c r="W40" s="16">
        <v>1903.65377847541</v>
      </c>
      <c r="X40" s="16">
        <v>1957.0923312514401</v>
      </c>
      <c r="Y40" s="16">
        <v>1866.9727172477101</v>
      </c>
      <c r="Z40" s="16">
        <v>1924.8716134537599</v>
      </c>
      <c r="AA40" s="16">
        <v>2005.4312446007</v>
      </c>
    </row>
    <row r="41" spans="1:27" ht="16.5" thickTop="1" thickBot="1" x14ac:dyDescent="0.3">
      <c r="A41" s="7"/>
      <c r="B41" s="7"/>
      <c r="C41" s="3" t="s">
        <v>15</v>
      </c>
      <c r="D41" s="21">
        <v>1647.23297267623</v>
      </c>
      <c r="E41" s="21">
        <v>1815.5401447745601</v>
      </c>
      <c r="F41" s="21">
        <v>1816.4870407283699</v>
      </c>
      <c r="G41" s="21">
        <v>1874.5757296545</v>
      </c>
      <c r="H41" s="21">
        <v>1898.6680729586999</v>
      </c>
      <c r="I41" s="21">
        <v>1857.8914259866001</v>
      </c>
      <c r="J41" s="21">
        <v>1891.12685477782</v>
      </c>
      <c r="K41" s="21">
        <v>1961.9667804048099</v>
      </c>
      <c r="L41" s="21">
        <v>1991.8333354076999</v>
      </c>
      <c r="M41" s="21">
        <v>1995.6022560850199</v>
      </c>
      <c r="N41" s="21">
        <v>1970.1937883767</v>
      </c>
      <c r="O41" s="21">
        <v>2140.2928930061398</v>
      </c>
      <c r="P41" s="21">
        <v>2327.0067609975699</v>
      </c>
      <c r="Q41" s="21">
        <v>2460.8071262065801</v>
      </c>
      <c r="R41" s="21">
        <v>2384.2516636024602</v>
      </c>
      <c r="S41" s="21">
        <v>2378.44006493495</v>
      </c>
      <c r="T41" s="21">
        <v>2387.9988211242098</v>
      </c>
      <c r="U41" s="21">
        <v>2339.6012979675102</v>
      </c>
      <c r="V41" s="21">
        <v>2374.7989666739199</v>
      </c>
      <c r="W41" s="21">
        <v>2309.9666787981801</v>
      </c>
      <c r="X41" s="21">
        <v>2404.6138733642001</v>
      </c>
      <c r="Y41" s="21">
        <v>2442.0019027909502</v>
      </c>
      <c r="Z41" s="21">
        <v>2538.36036897339</v>
      </c>
      <c r="AA41" s="21">
        <v>2602.9090519042102</v>
      </c>
    </row>
    <row r="42" spans="1:27" ht="15.75" thickTop="1" x14ac:dyDescent="0.25">
      <c r="C42" s="54" t="s">
        <v>31</v>
      </c>
      <c r="D42" s="14">
        <v>1944.54016982894</v>
      </c>
      <c r="E42" s="14">
        <v>1956.10977360264</v>
      </c>
      <c r="F42" s="14">
        <v>1955.0391054266599</v>
      </c>
      <c r="G42" s="14">
        <v>1962.0821866711401</v>
      </c>
      <c r="H42" s="14">
        <v>1960.6989582026999</v>
      </c>
      <c r="I42" s="14">
        <v>1973.9969783265201</v>
      </c>
      <c r="J42" s="14">
        <v>1986.3228480410901</v>
      </c>
      <c r="K42" s="14">
        <v>1999.22169526896</v>
      </c>
      <c r="L42" s="14">
        <v>2009.6968459305499</v>
      </c>
      <c r="M42" s="14">
        <v>2023.4408098881099</v>
      </c>
      <c r="N42" s="14">
        <v>2035.7550409436601</v>
      </c>
      <c r="O42" s="14">
        <v>2041.2157859148899</v>
      </c>
      <c r="P42" s="14">
        <v>2296.14879843571</v>
      </c>
      <c r="Q42" s="14">
        <v>2282.85958115827</v>
      </c>
      <c r="R42" s="14">
        <v>2270.5039259492701</v>
      </c>
      <c r="S42" s="14">
        <v>2256.6356334379502</v>
      </c>
      <c r="T42" s="14">
        <v>2224.0197925073498</v>
      </c>
      <c r="U42" s="14">
        <v>2224.41564282222</v>
      </c>
      <c r="V42" s="14">
        <v>2239.2026252313399</v>
      </c>
      <c r="W42" s="14">
        <v>2253.8194118872102</v>
      </c>
      <c r="X42" s="14">
        <v>2265.8475892499901</v>
      </c>
      <c r="Y42" s="14">
        <v>2281.1401662671701</v>
      </c>
      <c r="Z42" s="14">
        <v>2292.5493213923</v>
      </c>
      <c r="AA42" s="14">
        <v>2304.2325719457299</v>
      </c>
    </row>
    <row r="43" spans="1:27" x14ac:dyDescent="0.25">
      <c r="C43" s="5"/>
    </row>
    <row r="44" spans="1:27" ht="18.75" x14ac:dyDescent="0.25">
      <c r="C44" s="13" t="s">
        <v>24</v>
      </c>
    </row>
    <row r="45" spans="1:27" x14ac:dyDescent="0.25">
      <c r="C45" s="5"/>
    </row>
    <row r="46" spans="1:27" x14ac:dyDescent="0.25">
      <c r="C46" s="1"/>
      <c r="D46" s="55" t="s">
        <v>17</v>
      </c>
      <c r="E46" s="55"/>
      <c r="F46" s="55"/>
      <c r="G46" s="55"/>
      <c r="H46" s="56"/>
      <c r="I46" s="6"/>
      <c r="N46" s="55" t="s">
        <v>18</v>
      </c>
      <c r="O46" s="55"/>
      <c r="P46" s="55"/>
      <c r="Q46" s="55"/>
      <c r="R46" s="56"/>
    </row>
    <row r="47" spans="1:27" ht="30" customHeight="1" thickBot="1" x14ac:dyDescent="0.3">
      <c r="C47" s="2"/>
      <c r="D47" s="19" t="s">
        <v>0</v>
      </c>
      <c r="E47" s="19" t="s">
        <v>1</v>
      </c>
      <c r="F47" s="19" t="s">
        <v>2</v>
      </c>
      <c r="G47" s="19" t="s">
        <v>3</v>
      </c>
      <c r="H47" s="57" t="s">
        <v>29</v>
      </c>
      <c r="I47" s="57"/>
      <c r="N47" s="19" t="s">
        <v>0</v>
      </c>
      <c r="O47" s="19" t="s">
        <v>1</v>
      </c>
      <c r="P47" s="19" t="s">
        <v>2</v>
      </c>
      <c r="Q47" s="19" t="s">
        <v>3</v>
      </c>
      <c r="R47" s="57" t="s">
        <v>29</v>
      </c>
      <c r="S47" s="57"/>
    </row>
    <row r="48" spans="1:27" ht="16.5" thickTop="1" thickBot="1" x14ac:dyDescent="0.3">
      <c r="C48" s="3" t="s">
        <v>16</v>
      </c>
      <c r="D48" s="8">
        <f>D5</f>
        <v>5308.7638845394704</v>
      </c>
      <c r="E48" s="8">
        <f>I5</f>
        <v>6512.1085414285599</v>
      </c>
      <c r="F48" s="8">
        <f>O5</f>
        <v>7003.6794661702097</v>
      </c>
      <c r="G48" s="8">
        <f>AA5</f>
        <v>7533.6336244186004</v>
      </c>
      <c r="H48" s="8">
        <v>87965.534177499998</v>
      </c>
      <c r="I48" s="26" t="s">
        <v>23</v>
      </c>
      <c r="M48" s="3" t="s">
        <v>16</v>
      </c>
      <c r="N48" s="12">
        <f>D25</f>
        <v>1368.6574977960499</v>
      </c>
      <c r="O48" s="12">
        <f>I25</f>
        <v>2160.7110866870698</v>
      </c>
      <c r="P48" s="12">
        <f>O25</f>
        <v>2616.1853972553099</v>
      </c>
      <c r="Q48" s="12">
        <f>AA25</f>
        <v>3261.8337964573602</v>
      </c>
      <c r="R48" s="10">
        <v>42644.067306684097</v>
      </c>
      <c r="S48" s="26" t="s">
        <v>23</v>
      </c>
    </row>
    <row r="49" spans="3:20" ht="15.75" thickTop="1" x14ac:dyDescent="0.25">
      <c r="C49" s="28" t="s">
        <v>4</v>
      </c>
      <c r="D49" s="11">
        <f t="shared" ref="D49:D65" si="0">D6</f>
        <v>8766.3807010176006</v>
      </c>
      <c r="E49" s="11">
        <f t="shared" ref="E49:E64" si="1">I6</f>
        <v>8046.3325975692096</v>
      </c>
      <c r="F49" s="11">
        <f t="shared" ref="F49:F64" si="2">O6</f>
        <v>8016.0778816417896</v>
      </c>
      <c r="G49" s="11">
        <f t="shared" ref="G49:G64" si="3">AA6</f>
        <v>7472.7634254904997</v>
      </c>
      <c r="H49" s="9">
        <v>112325.170377745</v>
      </c>
      <c r="I49" s="23">
        <f>H49/$H$48</f>
        <v>1.2769225063885961</v>
      </c>
      <c r="M49" s="28" t="s">
        <v>4</v>
      </c>
      <c r="N49" s="31">
        <f t="shared" ref="N49:N64" si="4">D26</f>
        <v>1783.2856357123301</v>
      </c>
      <c r="O49" s="31">
        <f t="shared" ref="O49:O64" si="5">I26</f>
        <v>2401.09235083768</v>
      </c>
      <c r="P49" s="31">
        <f t="shared" ref="P49:P64" si="6">O26</f>
        <v>2205.9291177373698</v>
      </c>
      <c r="Q49" s="31">
        <f t="shared" ref="Q49:Q64" si="7">AA26</f>
        <v>2258.6483921336198</v>
      </c>
      <c r="R49" s="32">
        <v>32537.627251177</v>
      </c>
      <c r="S49" s="23">
        <f>R49/$R$48</f>
        <v>0.76300478134919847</v>
      </c>
    </row>
    <row r="50" spans="3:20" x14ac:dyDescent="0.25">
      <c r="C50" s="28" t="s">
        <v>5</v>
      </c>
      <c r="D50" s="11">
        <f t="shared" si="0"/>
        <v>6571.3843746411103</v>
      </c>
      <c r="E50" s="11">
        <f t="shared" si="1"/>
        <v>8015.1979545872</v>
      </c>
      <c r="F50" s="11">
        <f t="shared" si="2"/>
        <v>8108.4881252720998</v>
      </c>
      <c r="G50" s="11">
        <f t="shared" si="3"/>
        <v>8247.3867843745702</v>
      </c>
      <c r="H50" s="9">
        <v>129883.400931162</v>
      </c>
      <c r="I50" s="27">
        <f t="shared" ref="I50:I65" si="8">H50/$H$48</f>
        <v>1.4765260297183966</v>
      </c>
      <c r="M50" s="28" t="s">
        <v>5</v>
      </c>
      <c r="N50" s="31">
        <f t="shared" si="4"/>
        <v>1637.31308286136</v>
      </c>
      <c r="O50" s="31">
        <f t="shared" si="5"/>
        <v>2144.19120036292</v>
      </c>
      <c r="P50" s="31">
        <f t="shared" si="6"/>
        <v>2223.5254629461901</v>
      </c>
      <c r="Q50" s="31">
        <f t="shared" si="7"/>
        <v>2568.8389874644299</v>
      </c>
      <c r="R50" s="32">
        <v>34064.398343173903</v>
      </c>
      <c r="S50" s="24">
        <f t="shared" ref="S50:S65" si="9">R50/$R$48</f>
        <v>0.79880744250290114</v>
      </c>
    </row>
    <row r="51" spans="3:20" x14ac:dyDescent="0.25">
      <c r="C51" s="28" t="s">
        <v>6</v>
      </c>
      <c r="D51" s="11">
        <f t="shared" si="0"/>
        <v>6454.9724130164204</v>
      </c>
      <c r="E51" s="11">
        <f t="shared" si="1"/>
        <v>8427.2612248612295</v>
      </c>
      <c r="F51" s="11">
        <f t="shared" si="2"/>
        <v>8879.2064288077399</v>
      </c>
      <c r="G51" s="11">
        <f t="shared" si="3"/>
        <v>9233.1224978096307</v>
      </c>
      <c r="H51" s="9">
        <v>144190.07490472699</v>
      </c>
      <c r="I51" s="27">
        <f t="shared" si="8"/>
        <v>1.6391655692532385</v>
      </c>
      <c r="M51" s="28" t="s">
        <v>6</v>
      </c>
      <c r="N51" s="31">
        <f t="shared" si="4"/>
        <v>1519.5450079828599</v>
      </c>
      <c r="O51" s="31">
        <f t="shared" si="5"/>
        <v>2035.10862168736</v>
      </c>
      <c r="P51" s="31">
        <f t="shared" si="6"/>
        <v>2227.9184399321598</v>
      </c>
      <c r="Q51" s="31">
        <f t="shared" si="7"/>
        <v>2707.93885864497</v>
      </c>
      <c r="R51" s="32">
        <v>33362.140186314602</v>
      </c>
      <c r="S51" s="24">
        <f t="shared" si="9"/>
        <v>0.7823395443587382</v>
      </c>
    </row>
    <row r="52" spans="3:20" x14ac:dyDescent="0.25">
      <c r="C52" s="28" t="s">
        <v>7</v>
      </c>
      <c r="D52" s="11">
        <f t="shared" si="0"/>
        <v>5864.4178394279097</v>
      </c>
      <c r="E52" s="11">
        <f t="shared" si="1"/>
        <v>7700.4636766371405</v>
      </c>
      <c r="F52" s="11">
        <f t="shared" si="2"/>
        <v>7744.5724334300503</v>
      </c>
      <c r="G52" s="11">
        <f t="shared" si="3"/>
        <v>8358.2384214742306</v>
      </c>
      <c r="H52" s="9">
        <v>116448.79507843</v>
      </c>
      <c r="I52" s="27">
        <f t="shared" si="8"/>
        <v>1.3238002379824747</v>
      </c>
      <c r="M52" s="28" t="s">
        <v>7</v>
      </c>
      <c r="N52" s="31">
        <f t="shared" si="4"/>
        <v>1528.9298256739501</v>
      </c>
      <c r="O52" s="31">
        <f t="shared" si="5"/>
        <v>2050.6974666772098</v>
      </c>
      <c r="P52" s="31">
        <f t="shared" si="6"/>
        <v>2241.1728686620199</v>
      </c>
      <c r="Q52" s="31">
        <f t="shared" si="7"/>
        <v>2644.58564642074</v>
      </c>
      <c r="R52" s="32">
        <v>32575.6368396459</v>
      </c>
      <c r="S52" s="24">
        <f t="shared" si="9"/>
        <v>0.76389610318760437</v>
      </c>
    </row>
    <row r="53" spans="3:20" x14ac:dyDescent="0.25">
      <c r="C53" s="28" t="s">
        <v>8</v>
      </c>
      <c r="D53" s="11">
        <f t="shared" si="0"/>
        <v>5916.7526263990903</v>
      </c>
      <c r="E53" s="11">
        <f t="shared" si="1"/>
        <v>7535.6828160982004</v>
      </c>
      <c r="F53" s="11">
        <f t="shared" si="2"/>
        <v>7574.5432857123196</v>
      </c>
      <c r="G53" s="11">
        <f t="shared" si="3"/>
        <v>7969.7544371232998</v>
      </c>
      <c r="H53" s="9">
        <v>110458.37927673401</v>
      </c>
      <c r="I53" s="27">
        <f t="shared" si="8"/>
        <v>1.255700659463366</v>
      </c>
      <c r="M53" s="28" t="s">
        <v>8</v>
      </c>
      <c r="N53" s="31">
        <f t="shared" si="4"/>
        <v>1462.3992459783501</v>
      </c>
      <c r="O53" s="31">
        <f t="shared" si="5"/>
        <v>2066.6603067102501</v>
      </c>
      <c r="P53" s="31">
        <f t="shared" si="6"/>
        <v>2277.7102786230298</v>
      </c>
      <c r="Q53" s="31">
        <f t="shared" si="7"/>
        <v>2709.3003043113699</v>
      </c>
      <c r="R53" s="32">
        <v>34004.597858505003</v>
      </c>
      <c r="S53" s="24">
        <f t="shared" si="9"/>
        <v>0.79740512587492018</v>
      </c>
    </row>
    <row r="54" spans="3:20" x14ac:dyDescent="0.25">
      <c r="C54" s="28" t="s">
        <v>9</v>
      </c>
      <c r="D54" s="11">
        <f t="shared" si="0"/>
        <v>5772.0118103075902</v>
      </c>
      <c r="E54" s="11">
        <f t="shared" si="1"/>
        <v>7298.4476643128801</v>
      </c>
      <c r="F54" s="11">
        <f t="shared" si="2"/>
        <v>7195.7702385208104</v>
      </c>
      <c r="G54" s="11">
        <f t="shared" si="3"/>
        <v>7627.60545471762</v>
      </c>
      <c r="H54" s="9">
        <v>98632.982086057295</v>
      </c>
      <c r="I54" s="27">
        <f t="shared" si="8"/>
        <v>1.121268494624635</v>
      </c>
      <c r="M54" s="28" t="s">
        <v>9</v>
      </c>
      <c r="N54" s="31">
        <f t="shared" si="4"/>
        <v>1511.5256312081301</v>
      </c>
      <c r="O54" s="31">
        <f t="shared" si="5"/>
        <v>2185.1042577609601</v>
      </c>
      <c r="P54" s="31">
        <f t="shared" si="6"/>
        <v>2494.4993753747099</v>
      </c>
      <c r="Q54" s="31">
        <f t="shared" si="7"/>
        <v>3021.8402738798</v>
      </c>
      <c r="R54" s="32">
        <v>39841.029425531298</v>
      </c>
      <c r="S54" s="24">
        <f t="shared" si="9"/>
        <v>0.93426898374880285</v>
      </c>
    </row>
    <row r="55" spans="3:20" ht="15.75" thickBot="1" x14ac:dyDescent="0.3">
      <c r="C55" s="19" t="s">
        <v>10</v>
      </c>
      <c r="D55" s="10">
        <f t="shared" si="0"/>
        <v>5736.67808173309</v>
      </c>
      <c r="E55" s="10">
        <f t="shared" si="1"/>
        <v>7261.9814048898097</v>
      </c>
      <c r="F55" s="10">
        <f t="shared" si="2"/>
        <v>7157.85909110988</v>
      </c>
      <c r="G55" s="10">
        <f t="shared" si="3"/>
        <v>7501.9604485607497</v>
      </c>
      <c r="H55" s="10">
        <v>95694.535096023101</v>
      </c>
      <c r="I55" s="25">
        <f t="shared" si="8"/>
        <v>1.0878639684370841</v>
      </c>
      <c r="M55" s="19" t="s">
        <v>10</v>
      </c>
      <c r="N55" s="33">
        <f t="shared" si="4"/>
        <v>1483.8430906598201</v>
      </c>
      <c r="O55" s="33">
        <f t="shared" si="5"/>
        <v>2201.3610252452399</v>
      </c>
      <c r="P55" s="33">
        <f t="shared" si="6"/>
        <v>2515.8846588984402</v>
      </c>
      <c r="Q55" s="33">
        <f t="shared" si="7"/>
        <v>3076.7565085374699</v>
      </c>
      <c r="R55" s="30">
        <v>40641.496306963498</v>
      </c>
      <c r="S55" s="25">
        <f t="shared" si="9"/>
        <v>0.95303986870392376</v>
      </c>
    </row>
    <row r="56" spans="3:20" ht="15.75" thickTop="1" x14ac:dyDescent="0.25">
      <c r="C56" s="28" t="s">
        <v>11</v>
      </c>
      <c r="D56" s="11">
        <f t="shared" si="0"/>
        <v>5792.3580649646401</v>
      </c>
      <c r="E56" s="11">
        <f t="shared" si="1"/>
        <v>7225.3968030182596</v>
      </c>
      <c r="F56" s="11">
        <f t="shared" si="2"/>
        <v>7146.8458446915402</v>
      </c>
      <c r="G56" s="11">
        <f t="shared" si="3"/>
        <v>7483.6966571171697</v>
      </c>
      <c r="H56" s="9">
        <v>95234.398994316303</v>
      </c>
      <c r="I56" s="27">
        <f t="shared" si="8"/>
        <v>1.082633100393035</v>
      </c>
      <c r="M56" s="28" t="s">
        <v>11</v>
      </c>
      <c r="N56" s="31">
        <f t="shared" si="4"/>
        <v>1413.16889243992</v>
      </c>
      <c r="O56" s="31">
        <f t="shared" si="5"/>
        <v>2159.87737172484</v>
      </c>
      <c r="P56" s="31">
        <f t="shared" si="6"/>
        <v>2483.2603183517599</v>
      </c>
      <c r="Q56" s="31">
        <f t="shared" si="7"/>
        <v>3057.2140689441298</v>
      </c>
      <c r="R56" s="32">
        <v>40094.400265637203</v>
      </c>
      <c r="S56" s="24">
        <f t="shared" si="9"/>
        <v>0.94021050987678056</v>
      </c>
    </row>
    <row r="57" spans="3:20" x14ac:dyDescent="0.25">
      <c r="C57" s="28" t="s">
        <v>12</v>
      </c>
      <c r="D57" s="11">
        <f t="shared" si="0"/>
        <v>5911.4830881034804</v>
      </c>
      <c r="E57" s="11">
        <f t="shared" si="1"/>
        <v>7138.3166391068899</v>
      </c>
      <c r="F57" s="11">
        <f t="shared" si="2"/>
        <v>7102.69025344081</v>
      </c>
      <c r="G57" s="11">
        <f t="shared" si="3"/>
        <v>7396.6416897165</v>
      </c>
      <c r="H57" s="9">
        <v>93288.120411713695</v>
      </c>
      <c r="I57" s="27">
        <f t="shared" si="8"/>
        <v>1.0605076327220795</v>
      </c>
      <c r="M57" s="28" t="s">
        <v>12</v>
      </c>
      <c r="N57" s="31">
        <f t="shared" si="4"/>
        <v>1373.2661548879901</v>
      </c>
      <c r="O57" s="31">
        <f t="shared" si="5"/>
        <v>2053.6807188993798</v>
      </c>
      <c r="P57" s="31">
        <f t="shared" si="6"/>
        <v>2332.2768295538699</v>
      </c>
      <c r="Q57" s="31">
        <f t="shared" si="7"/>
        <v>2930.3790188620401</v>
      </c>
      <c r="R57" s="32">
        <v>36372.497229684101</v>
      </c>
      <c r="S57" s="24">
        <f t="shared" si="9"/>
        <v>0.85293217853971026</v>
      </c>
    </row>
    <row r="58" spans="3:20" ht="15.75" thickBot="1" x14ac:dyDescent="0.3">
      <c r="C58" s="19" t="s">
        <v>13</v>
      </c>
      <c r="D58" s="10">
        <f t="shared" si="0"/>
        <v>6417.4640747231897</v>
      </c>
      <c r="E58" s="10">
        <f t="shared" si="1"/>
        <v>7275.5584252876697</v>
      </c>
      <c r="F58" s="10">
        <f t="shared" si="2"/>
        <v>7013.49362704333</v>
      </c>
      <c r="G58" s="10">
        <f t="shared" si="3"/>
        <v>7157.3786686841204</v>
      </c>
      <c r="H58" s="10">
        <v>89078.157549836294</v>
      </c>
      <c r="I58" s="27">
        <f t="shared" si="8"/>
        <v>1.0126484012487347</v>
      </c>
      <c r="M58" s="19" t="s">
        <v>13</v>
      </c>
      <c r="N58" s="33">
        <f t="shared" si="4"/>
        <v>1505.86620161427</v>
      </c>
      <c r="O58" s="33">
        <f t="shared" si="5"/>
        <v>1869.51754004196</v>
      </c>
      <c r="P58" s="33">
        <f t="shared" si="6"/>
        <v>2106.55882605339</v>
      </c>
      <c r="Q58" s="33">
        <f t="shared" si="7"/>
        <v>2563.8657540006998</v>
      </c>
      <c r="R58" s="30">
        <v>28879.005024507602</v>
      </c>
      <c r="S58" s="25">
        <f t="shared" si="9"/>
        <v>0.67721037997660838</v>
      </c>
    </row>
    <row r="59" spans="3:20" ht="16.5" thickTop="1" thickBot="1" x14ac:dyDescent="0.3">
      <c r="C59" s="3" t="s">
        <v>19</v>
      </c>
      <c r="D59" s="8">
        <f t="shared" si="0"/>
        <v>8404.2884099999992</v>
      </c>
      <c r="E59" s="8">
        <f t="shared" si="1"/>
        <v>8258.1281518367305</v>
      </c>
      <c r="F59" s="8">
        <f t="shared" si="2"/>
        <v>8420.63317957447</v>
      </c>
      <c r="G59" s="8">
        <f t="shared" si="3"/>
        <v>8476.1456417829395</v>
      </c>
      <c r="H59" s="8">
        <v>87288.034928815803</v>
      </c>
      <c r="I59" s="23">
        <f t="shared" si="8"/>
        <v>0.99229812840882525</v>
      </c>
      <c r="M59" s="3" t="s">
        <v>19</v>
      </c>
      <c r="N59" s="21">
        <f t="shared" si="4"/>
        <v>2170.8994009605199</v>
      </c>
      <c r="O59" s="21">
        <f t="shared" si="5"/>
        <v>2115.8645506530602</v>
      </c>
      <c r="P59" s="21">
        <f t="shared" si="6"/>
        <v>2182.4752407517699</v>
      </c>
      <c r="Q59" s="21">
        <f t="shared" si="7"/>
        <v>2048.4492106278999</v>
      </c>
      <c r="R59" s="31">
        <v>24659.315482907801</v>
      </c>
      <c r="S59" s="24">
        <f t="shared" si="9"/>
        <v>0.57825899451768903</v>
      </c>
    </row>
    <row r="60" spans="3:20" ht="15.75" thickTop="1" x14ac:dyDescent="0.25">
      <c r="C60" s="35" t="s">
        <v>14</v>
      </c>
      <c r="D60" s="36">
        <f t="shared" si="0"/>
        <v>6646.6781640569498</v>
      </c>
      <c r="E60" s="36">
        <f t="shared" si="1"/>
        <v>7255.2725735800796</v>
      </c>
      <c r="F60" s="36">
        <f t="shared" si="2"/>
        <v>7286.5540477219502</v>
      </c>
      <c r="G60" s="36">
        <f t="shared" si="3"/>
        <v>7728.3517614133598</v>
      </c>
      <c r="H60" s="36">
        <v>78737.736113235296</v>
      </c>
      <c r="I60" s="23">
        <f t="shared" si="8"/>
        <v>0.89509757258286504</v>
      </c>
      <c r="J60" s="6"/>
      <c r="K60" s="6"/>
      <c r="L60" s="6"/>
      <c r="M60" s="35" t="s">
        <v>14</v>
      </c>
      <c r="N60" s="37">
        <f t="shared" si="4"/>
        <v>1588.3085464291501</v>
      </c>
      <c r="O60" s="37">
        <f t="shared" si="5"/>
        <v>1905.00238989896</v>
      </c>
      <c r="P60" s="37">
        <f t="shared" si="6"/>
        <v>1870.56124019959</v>
      </c>
      <c r="Q60" s="37">
        <f t="shared" si="7"/>
        <v>1906.43806557413</v>
      </c>
      <c r="R60" s="38">
        <v>23050.172059947901</v>
      </c>
      <c r="S60" s="23">
        <f t="shared" si="9"/>
        <v>0.54052470872859215</v>
      </c>
    </row>
    <row r="61" spans="3:20" ht="15.75" thickBot="1" x14ac:dyDescent="0.3">
      <c r="C61" s="19" t="s">
        <v>27</v>
      </c>
      <c r="D61" s="10">
        <f t="shared" si="0"/>
        <v>6604.8934828921001</v>
      </c>
      <c r="E61" s="10">
        <f t="shared" si="1"/>
        <v>6779.7031681553399</v>
      </c>
      <c r="F61" s="10">
        <f t="shared" si="2"/>
        <v>6971.2188877235703</v>
      </c>
      <c r="G61" s="10">
        <f t="shared" si="3"/>
        <v>7148.73545821484</v>
      </c>
      <c r="H61" s="10">
        <v>60538.4179478531</v>
      </c>
      <c r="I61" s="34">
        <f t="shared" si="8"/>
        <v>0.68820610837986296</v>
      </c>
      <c r="J61" s="29"/>
      <c r="K61" s="1"/>
      <c r="L61" s="1"/>
      <c r="M61" s="19" t="s">
        <v>27</v>
      </c>
      <c r="N61" s="33">
        <f t="shared" si="4"/>
        <v>1419.4494233432599</v>
      </c>
      <c r="O61" s="33">
        <f t="shared" si="5"/>
        <v>1893.06408111632</v>
      </c>
      <c r="P61" s="33">
        <f t="shared" si="6"/>
        <v>1939.0727128199301</v>
      </c>
      <c r="Q61" s="33">
        <f t="shared" si="7"/>
        <v>2045.73949890222</v>
      </c>
      <c r="R61" s="33">
        <v>29767.280766058699</v>
      </c>
      <c r="S61" s="25">
        <f t="shared" si="9"/>
        <v>0.69804037574513744</v>
      </c>
      <c r="T61" s="40"/>
    </row>
    <row r="62" spans="3:20" ht="15.75" thickTop="1" x14ac:dyDescent="0.25">
      <c r="C62" s="35" t="s">
        <v>22</v>
      </c>
      <c r="D62" s="36">
        <f t="shared" si="0"/>
        <v>6328.5640738577704</v>
      </c>
      <c r="E62" s="36">
        <f t="shared" si="1"/>
        <v>9352.8161354540498</v>
      </c>
      <c r="F62" s="36">
        <f t="shared" si="2"/>
        <v>8082.7298115151398</v>
      </c>
      <c r="G62" s="36">
        <f t="shared" si="3"/>
        <v>7613.3275479164204</v>
      </c>
      <c r="H62" s="36">
        <v>135197.20861464299</v>
      </c>
      <c r="I62" s="39">
        <f t="shared" si="8"/>
        <v>1.5369338670965975</v>
      </c>
      <c r="J62" s="40"/>
      <c r="K62" s="41"/>
      <c r="L62" s="41"/>
      <c r="M62" s="35" t="s">
        <v>22</v>
      </c>
      <c r="N62" s="37">
        <f t="shared" si="4"/>
        <v>1818.4799252662799</v>
      </c>
      <c r="O62" s="37">
        <f t="shared" si="5"/>
        <v>4087.4396757745399</v>
      </c>
      <c r="P62" s="37">
        <f t="shared" si="6"/>
        <v>2192.7628581502499</v>
      </c>
      <c r="Q62" s="37">
        <f t="shared" si="7"/>
        <v>2040.53924589542</v>
      </c>
      <c r="R62" s="37">
        <v>54707.467952821498</v>
      </c>
      <c r="S62" s="23">
        <f t="shared" si="9"/>
        <v>1.2828857894670513</v>
      </c>
      <c r="T62" s="40"/>
    </row>
    <row r="63" spans="3:20" ht="15.75" thickBot="1" x14ac:dyDescent="0.3">
      <c r="C63" s="19" t="s">
        <v>28</v>
      </c>
      <c r="D63" s="10">
        <f t="shared" si="0"/>
        <v>5986.6178015280802</v>
      </c>
      <c r="E63" s="10">
        <f t="shared" si="1"/>
        <v>8161.4895323402798</v>
      </c>
      <c r="F63" s="10">
        <f t="shared" si="2"/>
        <v>8145.3133040602297</v>
      </c>
      <c r="G63" s="10">
        <f t="shared" si="3"/>
        <v>7910.7329306087004</v>
      </c>
      <c r="H63" s="10">
        <v>127872.839321857</v>
      </c>
      <c r="I63" s="4">
        <f t="shared" si="8"/>
        <v>1.4536697868943831</v>
      </c>
      <c r="J63" s="29"/>
      <c r="K63" s="1"/>
      <c r="L63" s="1"/>
      <c r="M63" s="19" t="s">
        <v>28</v>
      </c>
      <c r="N63" s="33">
        <f t="shared" si="4"/>
        <v>1426.4623121977099</v>
      </c>
      <c r="O63" s="33">
        <f t="shared" si="5"/>
        <v>1916.1011463867501</v>
      </c>
      <c r="P63" s="33">
        <f t="shared" si="6"/>
        <v>2144.08399295657</v>
      </c>
      <c r="Q63" s="33">
        <f t="shared" si="7"/>
        <v>2005.4312446007</v>
      </c>
      <c r="R63" s="33">
        <v>29817.6148212755</v>
      </c>
      <c r="S63" s="25">
        <f t="shared" si="9"/>
        <v>0.69922070535241465</v>
      </c>
      <c r="T63" s="40"/>
    </row>
    <row r="64" spans="3:20" ht="16.5" thickTop="1" thickBot="1" x14ac:dyDescent="0.3">
      <c r="C64" s="3" t="s">
        <v>15</v>
      </c>
      <c r="D64" s="8">
        <f t="shared" si="0"/>
        <v>9256.9017594366596</v>
      </c>
      <c r="E64" s="8">
        <f t="shared" si="1"/>
        <v>9362.2565520980606</v>
      </c>
      <c r="F64" s="8">
        <f t="shared" si="2"/>
        <v>9698.3132143960192</v>
      </c>
      <c r="G64" s="8">
        <f t="shared" si="3"/>
        <v>9138.5832967829392</v>
      </c>
      <c r="H64" s="8">
        <v>115321.508000375</v>
      </c>
      <c r="I64" s="50">
        <f t="shared" si="8"/>
        <v>1.3109851384256377</v>
      </c>
      <c r="J64" s="29"/>
      <c r="K64" s="1"/>
      <c r="L64" s="1"/>
      <c r="M64" s="3" t="s">
        <v>15</v>
      </c>
      <c r="N64" s="21">
        <f t="shared" si="4"/>
        <v>1647.23297267623</v>
      </c>
      <c r="O64" s="21">
        <f t="shared" si="5"/>
        <v>1857.8914259866001</v>
      </c>
      <c r="P64" s="21">
        <f t="shared" si="6"/>
        <v>2140.2928930061398</v>
      </c>
      <c r="Q64" s="21">
        <f t="shared" si="7"/>
        <v>2602.9090519042102</v>
      </c>
      <c r="R64" s="21">
        <v>35002.653789566</v>
      </c>
      <c r="S64" s="50">
        <f t="shared" si="9"/>
        <v>0.82080945839046715</v>
      </c>
      <c r="T64" s="6"/>
    </row>
    <row r="65" spans="3:20" ht="15.75" thickTop="1" x14ac:dyDescent="0.25">
      <c r="C65" s="54" t="s">
        <v>31</v>
      </c>
      <c r="D65" s="14">
        <f t="shared" si="0"/>
        <v>7540.3927526973603</v>
      </c>
      <c r="E65" s="14">
        <f t="shared" ref="E65" si="10">I22</f>
        <v>7263.5974721768698</v>
      </c>
      <c r="F65" s="14">
        <f t="shared" ref="F65" si="11">O22</f>
        <v>7468.7724709928998</v>
      </c>
      <c r="G65" s="14">
        <f t="shared" ref="G65" si="12">AA22</f>
        <v>7507.1606126356501</v>
      </c>
      <c r="H65" s="14">
        <v>87585.505816578807</v>
      </c>
      <c r="I65" s="4">
        <f t="shared" si="8"/>
        <v>0.99567980386324539</v>
      </c>
      <c r="J65" s="1"/>
      <c r="K65" s="1"/>
      <c r="L65" s="1"/>
      <c r="M65" s="54" t="s">
        <v>31</v>
      </c>
      <c r="N65" s="59">
        <f t="shared" ref="N65" si="13">D42</f>
        <v>1944.54016982894</v>
      </c>
      <c r="O65" s="59">
        <f t="shared" ref="O65" si="14">I42</f>
        <v>1973.9969783265201</v>
      </c>
      <c r="P65" s="59">
        <f t="shared" ref="P65" si="15">O42</f>
        <v>2041.2157859148899</v>
      </c>
      <c r="Q65" s="59">
        <f t="shared" ref="Q65" si="16">AA42</f>
        <v>2304.2325719457299</v>
      </c>
      <c r="R65" s="59">
        <v>38457.531164157801</v>
      </c>
      <c r="S65" s="4">
        <f t="shared" si="9"/>
        <v>0.90182605912288083</v>
      </c>
      <c r="T65" s="6"/>
    </row>
    <row r="66" spans="3:20" x14ac:dyDescent="0.25">
      <c r="C66" s="5"/>
    </row>
    <row r="67" spans="3:20" x14ac:dyDescent="0.25">
      <c r="C67" s="5"/>
      <c r="D67" s="14"/>
      <c r="E67" s="14"/>
      <c r="F67" s="14"/>
      <c r="G67" s="14"/>
      <c r="H67" s="14"/>
      <c r="I67" s="14"/>
      <c r="J67" s="47"/>
      <c r="K67" s="47"/>
      <c r="L67" s="47"/>
      <c r="M67" s="47"/>
      <c r="N67" s="14"/>
      <c r="O67" s="14"/>
      <c r="P67" s="14"/>
      <c r="Q67" s="14"/>
      <c r="R67" s="14"/>
      <c r="S67" s="53"/>
    </row>
    <row r="68" spans="3:20" x14ac:dyDescent="0.25">
      <c r="C68" s="5"/>
    </row>
    <row r="69" spans="3:20" x14ac:dyDescent="0.25">
      <c r="C69" s="5"/>
      <c r="D69">
        <f>D65/1000</f>
        <v>7.5403927526973602</v>
      </c>
    </row>
    <row r="70" spans="3:20" x14ac:dyDescent="0.25">
      <c r="D70" s="47"/>
      <c r="E70" s="47"/>
      <c r="F70" s="47"/>
      <c r="G70" s="47"/>
      <c r="H70" s="47"/>
      <c r="N70" s="47"/>
      <c r="O70" s="47"/>
      <c r="P70" s="47"/>
      <c r="Q70" s="47"/>
      <c r="R70" s="47"/>
    </row>
    <row r="71" spans="3:20" x14ac:dyDescent="0.25">
      <c r="D71" s="47"/>
      <c r="E71" s="47"/>
      <c r="F71" s="47"/>
      <c r="G71" s="47"/>
      <c r="H71" s="47"/>
      <c r="I71" s="45"/>
      <c r="N71" s="47"/>
      <c r="O71" s="47"/>
      <c r="P71" s="47"/>
      <c r="Q71" s="47"/>
      <c r="R71" s="47"/>
      <c r="S71" s="45"/>
    </row>
    <row r="72" spans="3:20" x14ac:dyDescent="0.25">
      <c r="D72" s="47"/>
      <c r="E72" s="47"/>
      <c r="F72" s="47"/>
      <c r="G72" s="47"/>
      <c r="H72" s="47"/>
      <c r="I72" s="45"/>
      <c r="N72" s="47"/>
      <c r="O72" s="47"/>
      <c r="P72" s="47"/>
      <c r="Q72" s="47"/>
      <c r="R72" s="47"/>
      <c r="S72" s="45"/>
    </row>
    <row r="73" spans="3:20" x14ac:dyDescent="0.25">
      <c r="D73" s="47"/>
      <c r="E73" s="47"/>
      <c r="F73" s="47"/>
      <c r="G73" s="47"/>
      <c r="H73" s="47"/>
      <c r="I73" s="45"/>
      <c r="N73" s="47"/>
      <c r="O73" s="47"/>
      <c r="P73" s="47"/>
      <c r="Q73" s="47"/>
      <c r="R73" s="47"/>
      <c r="S73" s="45"/>
    </row>
    <row r="74" spans="3:20" x14ac:dyDescent="0.25">
      <c r="D74" s="47"/>
      <c r="E74" s="47"/>
      <c r="F74" s="47"/>
      <c r="G74" s="47"/>
      <c r="H74" s="47"/>
      <c r="I74" s="45"/>
      <c r="N74" s="47"/>
      <c r="O74" s="47"/>
      <c r="P74" s="47"/>
      <c r="Q74" s="47"/>
      <c r="R74" s="47"/>
      <c r="S74" s="45"/>
    </row>
    <row r="75" spans="3:20" x14ac:dyDescent="0.25">
      <c r="D75" s="47"/>
      <c r="E75" s="47"/>
      <c r="F75" s="47"/>
      <c r="G75" s="47"/>
      <c r="H75" s="47"/>
      <c r="I75" s="45"/>
      <c r="N75" s="47"/>
      <c r="O75" s="47"/>
      <c r="P75" s="47"/>
      <c r="Q75" s="47"/>
      <c r="R75" s="47"/>
      <c r="S75" s="45"/>
    </row>
    <row r="76" spans="3:20" x14ac:dyDescent="0.25">
      <c r="D76" s="47"/>
      <c r="E76" s="47"/>
      <c r="F76" s="47"/>
      <c r="G76" s="47"/>
      <c r="H76" s="47"/>
      <c r="I76" s="45"/>
      <c r="N76" s="47"/>
      <c r="O76" s="47"/>
      <c r="P76" s="47"/>
      <c r="Q76" s="47"/>
      <c r="R76" s="47"/>
      <c r="S76" s="45"/>
    </row>
    <row r="77" spans="3:20" x14ac:dyDescent="0.25">
      <c r="D77" s="47"/>
      <c r="E77" s="47"/>
      <c r="F77" s="47"/>
      <c r="G77" s="47"/>
      <c r="H77" s="47"/>
      <c r="I77" s="45"/>
      <c r="N77" s="47"/>
      <c r="O77" s="47"/>
      <c r="P77" s="47"/>
      <c r="Q77" s="47"/>
      <c r="R77" s="47"/>
      <c r="S77" s="45"/>
    </row>
    <row r="78" spans="3:20" x14ac:dyDescent="0.25">
      <c r="D78" s="47"/>
      <c r="E78" s="47"/>
      <c r="F78" s="47"/>
      <c r="G78" s="47"/>
      <c r="H78" s="47"/>
      <c r="I78" s="45"/>
      <c r="N78" s="47"/>
      <c r="O78" s="47"/>
      <c r="P78" s="47"/>
      <c r="Q78" s="47"/>
      <c r="R78" s="47"/>
      <c r="S78" s="45"/>
    </row>
    <row r="79" spans="3:20" x14ac:dyDescent="0.25">
      <c r="D79" s="47"/>
      <c r="E79" s="47"/>
      <c r="F79" s="47"/>
      <c r="G79" s="47"/>
      <c r="H79" s="47"/>
      <c r="I79" s="45"/>
      <c r="N79" s="47"/>
      <c r="O79" s="47"/>
      <c r="P79" s="47"/>
      <c r="Q79" s="47"/>
      <c r="R79" s="47"/>
      <c r="S79" s="45"/>
    </row>
    <row r="80" spans="3:20" x14ac:dyDescent="0.25">
      <c r="D80" s="47"/>
      <c r="E80" s="47"/>
      <c r="F80" s="47"/>
      <c r="G80" s="47"/>
      <c r="H80" s="47"/>
      <c r="I80" s="45"/>
      <c r="N80" s="47"/>
      <c r="O80" s="47"/>
      <c r="P80" s="47"/>
      <c r="Q80" s="47"/>
      <c r="R80" s="47"/>
      <c r="S80" s="45"/>
    </row>
    <row r="81" spans="4:19" x14ac:dyDescent="0.25">
      <c r="D81" s="47"/>
      <c r="E81" s="47"/>
      <c r="F81" s="47"/>
      <c r="G81" s="47"/>
      <c r="H81" s="47"/>
      <c r="I81" s="45"/>
      <c r="N81" s="47"/>
      <c r="O81" s="47"/>
      <c r="P81" s="47"/>
      <c r="Q81" s="47"/>
      <c r="R81" s="47"/>
      <c r="S81" s="45"/>
    </row>
    <row r="82" spans="4:19" x14ac:dyDescent="0.25">
      <c r="D82" s="47"/>
      <c r="E82" s="47"/>
      <c r="F82" s="47"/>
      <c r="G82" s="47"/>
      <c r="H82" s="47"/>
      <c r="I82" s="45"/>
      <c r="N82" s="47"/>
      <c r="O82" s="47"/>
      <c r="P82" s="47"/>
      <c r="Q82" s="47"/>
      <c r="R82" s="47"/>
      <c r="S82" s="45"/>
    </row>
    <row r="83" spans="4:19" x14ac:dyDescent="0.25">
      <c r="D83" s="47"/>
      <c r="E83" s="47"/>
      <c r="F83" s="47"/>
      <c r="G83" s="47"/>
      <c r="H83" s="47"/>
      <c r="I83" s="45"/>
      <c r="N83" s="47"/>
      <c r="O83" s="47"/>
      <c r="P83" s="47"/>
      <c r="Q83" s="47"/>
      <c r="R83" s="47"/>
      <c r="S83" s="45"/>
    </row>
    <row r="84" spans="4:19" x14ac:dyDescent="0.25">
      <c r="D84" s="47"/>
      <c r="E84" s="47"/>
      <c r="F84" s="47"/>
      <c r="G84" s="47"/>
      <c r="H84" s="47"/>
      <c r="I84" s="45"/>
      <c r="N84" s="47"/>
      <c r="O84" s="47"/>
      <c r="P84" s="47"/>
      <c r="Q84" s="47"/>
      <c r="R84" s="47"/>
      <c r="S84" s="45"/>
    </row>
    <row r="85" spans="4:19" x14ac:dyDescent="0.25">
      <c r="D85" s="47"/>
      <c r="E85" s="47"/>
      <c r="F85" s="47"/>
      <c r="G85" s="47"/>
      <c r="H85" s="47"/>
      <c r="I85" s="45"/>
      <c r="N85" s="47"/>
      <c r="O85" s="47"/>
      <c r="P85" s="47"/>
      <c r="Q85" s="47"/>
      <c r="R85" s="47"/>
      <c r="S85" s="45"/>
    </row>
    <row r="86" spans="4:19" x14ac:dyDescent="0.25">
      <c r="D86" s="47"/>
      <c r="E86" s="47"/>
      <c r="F86" s="47"/>
      <c r="G86" s="47"/>
      <c r="H86" s="47"/>
      <c r="I86" s="45"/>
      <c r="N86" s="47"/>
      <c r="O86" s="47"/>
      <c r="P86" s="47"/>
      <c r="Q86" s="47"/>
      <c r="R86" s="47"/>
      <c r="S86" s="45"/>
    </row>
  </sheetData>
  <mergeCells count="8">
    <mergeCell ref="H47:I47"/>
    <mergeCell ref="R47:S47"/>
    <mergeCell ref="D3:G3"/>
    <mergeCell ref="H3:K3"/>
    <mergeCell ref="B5:B16"/>
    <mergeCell ref="B25:B35"/>
    <mergeCell ref="D46:H46"/>
    <mergeCell ref="N46:R4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F8A57-33C8-4581-AB0E-A98AC1F27889}">
  <sheetPr codeName="Planilha3"/>
  <dimension ref="A1:AB86"/>
  <sheetViews>
    <sheetView showGridLines="0" workbookViewId="0">
      <selection activeCell="D23" sqref="D23"/>
    </sheetView>
  </sheetViews>
  <sheetFormatPr defaultRowHeight="15" x14ac:dyDescent="0.25"/>
  <cols>
    <col min="3" max="3" width="23.85546875" customWidth="1"/>
    <col min="4" max="4" width="12" bestFit="1" customWidth="1"/>
    <col min="5" max="7" width="12.7109375" bestFit="1" customWidth="1"/>
    <col min="8" max="8" width="11.140625" style="7" customWidth="1"/>
    <col min="9" max="12" width="12.7109375" bestFit="1" customWidth="1"/>
    <col min="13" max="13" width="21.5703125" bestFit="1" customWidth="1"/>
    <col min="14" max="18" width="12.7109375" bestFit="1" customWidth="1"/>
    <col min="19" max="19" width="12" bestFit="1" customWidth="1"/>
    <col min="20" max="20" width="12.7109375" bestFit="1" customWidth="1"/>
    <col min="21" max="22" width="12" bestFit="1" customWidth="1"/>
    <col min="23" max="23" width="12.7109375" bestFit="1" customWidth="1"/>
    <col min="24" max="27" width="12" bestFit="1" customWidth="1"/>
  </cols>
  <sheetData>
    <row r="1" spans="1:2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8.75" x14ac:dyDescent="0.25">
      <c r="A2" s="1"/>
      <c r="B2" s="1"/>
      <c r="C2" s="13"/>
      <c r="H2"/>
      <c r="AB2" s="1"/>
    </row>
    <row r="3" spans="1:28" x14ac:dyDescent="0.25">
      <c r="A3" s="1"/>
      <c r="B3" s="1"/>
      <c r="C3" s="1"/>
      <c r="D3" s="55"/>
      <c r="E3" s="55"/>
      <c r="F3" s="55"/>
      <c r="G3" s="55"/>
      <c r="H3" s="55"/>
      <c r="I3" s="55"/>
      <c r="J3" s="55"/>
      <c r="K3" s="5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8" ht="15.75" thickBot="1" x14ac:dyDescent="0.3">
      <c r="A4" s="1"/>
      <c r="B4" s="1"/>
      <c r="C4" s="19" t="s">
        <v>17</v>
      </c>
      <c r="D4" s="19">
        <v>1</v>
      </c>
      <c r="E4" s="19">
        <v>2</v>
      </c>
      <c r="F4" s="19">
        <v>3</v>
      </c>
      <c r="G4" s="19">
        <v>4</v>
      </c>
      <c r="H4" s="19">
        <v>5</v>
      </c>
      <c r="I4" s="19">
        <v>6</v>
      </c>
      <c r="J4" s="19">
        <v>7</v>
      </c>
      <c r="K4" s="19">
        <v>8</v>
      </c>
      <c r="L4" s="19">
        <v>9</v>
      </c>
      <c r="M4" s="19">
        <v>10</v>
      </c>
      <c r="N4" s="19">
        <v>11</v>
      </c>
      <c r="O4" s="19">
        <v>12</v>
      </c>
      <c r="P4" s="19">
        <v>13</v>
      </c>
      <c r="Q4" s="19">
        <v>14</v>
      </c>
      <c r="R4" s="19">
        <v>15</v>
      </c>
      <c r="S4" s="19">
        <v>16</v>
      </c>
      <c r="T4" s="19">
        <v>17</v>
      </c>
      <c r="U4" s="19">
        <v>18</v>
      </c>
      <c r="V4" s="19">
        <v>19</v>
      </c>
      <c r="W4" s="19">
        <v>20</v>
      </c>
      <c r="X4" s="19">
        <v>21</v>
      </c>
      <c r="Y4" s="19">
        <v>22</v>
      </c>
      <c r="Z4" s="19">
        <v>23</v>
      </c>
      <c r="AA4" s="19">
        <v>24</v>
      </c>
    </row>
    <row r="5" spans="1:28" ht="16.5" thickTop="1" thickBot="1" x14ac:dyDescent="0.3">
      <c r="A5" s="1"/>
      <c r="B5" s="55"/>
      <c r="C5" s="3" t="s">
        <v>21</v>
      </c>
      <c r="D5" s="15">
        <v>3815.1514579736099</v>
      </c>
      <c r="E5" s="15">
        <v>4354.93817513675</v>
      </c>
      <c r="F5" s="15">
        <v>4631.1863277321299</v>
      </c>
      <c r="G5" s="15">
        <v>4583.4936062615998</v>
      </c>
      <c r="H5" s="15">
        <v>4546.8005567341897</v>
      </c>
      <c r="I5" s="15">
        <v>4581.0758864982899</v>
      </c>
      <c r="J5" s="15">
        <v>4617.5649870534198</v>
      </c>
      <c r="K5" s="15">
        <v>4650.6053510231704</v>
      </c>
      <c r="L5" s="15">
        <v>4832.2109824578401</v>
      </c>
      <c r="M5" s="15">
        <v>4822.8783724083196</v>
      </c>
      <c r="N5" s="15">
        <v>4864.2898022523204</v>
      </c>
      <c r="O5" s="15">
        <v>4996.7305908182198</v>
      </c>
      <c r="P5" s="15">
        <v>5020.6150858234196</v>
      </c>
      <c r="Q5" s="15">
        <v>5026.8045910702804</v>
      </c>
      <c r="R5" s="15">
        <v>5079.5781997461499</v>
      </c>
      <c r="S5" s="15">
        <v>5145.7678264988999</v>
      </c>
      <c r="T5" s="15">
        <v>5123.6801283086697</v>
      </c>
      <c r="U5" s="15">
        <v>5235.2258900298402</v>
      </c>
      <c r="V5" s="15">
        <v>5153.6567062661197</v>
      </c>
      <c r="W5" s="15">
        <v>5261.1482696846597</v>
      </c>
      <c r="X5" s="15">
        <v>5353.8344966274199</v>
      </c>
      <c r="Y5" s="15">
        <v>5427.5942127581602</v>
      </c>
      <c r="Z5" s="15">
        <v>5406.2558521671499</v>
      </c>
      <c r="AA5" s="15">
        <v>5321.0900393484399</v>
      </c>
    </row>
    <row r="6" spans="1:28" ht="15.75" thickTop="1" x14ac:dyDescent="0.25">
      <c r="A6" s="1"/>
      <c r="B6" s="55"/>
      <c r="C6" s="28" t="s">
        <v>4</v>
      </c>
      <c r="D6" s="14">
        <v>6817.2836742560703</v>
      </c>
      <c r="E6" s="14">
        <v>7478.5159340073697</v>
      </c>
      <c r="F6" s="14">
        <v>6977.7481906942503</v>
      </c>
      <c r="G6" s="14">
        <v>6536.6235055534898</v>
      </c>
      <c r="H6" s="14">
        <v>5883.41761205887</v>
      </c>
      <c r="I6" s="14">
        <v>5685.4798938879203</v>
      </c>
      <c r="J6" s="14">
        <v>5589.9673729410997</v>
      </c>
      <c r="K6" s="14">
        <v>5751.1233140647801</v>
      </c>
      <c r="L6" s="14">
        <v>5571.7695988760297</v>
      </c>
      <c r="M6" s="14">
        <v>5437.3272427633501</v>
      </c>
      <c r="N6" s="14">
        <v>5350.4719314572003</v>
      </c>
      <c r="O6" s="14">
        <v>5553.0589397918002</v>
      </c>
      <c r="P6" s="14">
        <v>5678.3237471730999</v>
      </c>
      <c r="Q6" s="14">
        <v>5542.1925828082403</v>
      </c>
      <c r="R6" s="14">
        <v>5424.1096563104302</v>
      </c>
      <c r="S6" s="14">
        <v>5374.3771047888304</v>
      </c>
      <c r="T6" s="14">
        <v>5405.2671361389503</v>
      </c>
      <c r="U6" s="14">
        <v>5494.0157326409299</v>
      </c>
      <c r="V6" s="14">
        <v>5481.1106285256201</v>
      </c>
      <c r="W6" s="14">
        <v>5488.1739589850604</v>
      </c>
      <c r="X6" s="14">
        <v>5473.7016864418501</v>
      </c>
      <c r="Y6" s="14">
        <v>5402.10070911192</v>
      </c>
      <c r="Z6" s="14">
        <v>5334.9549647642198</v>
      </c>
      <c r="AA6" s="14">
        <v>5256.9932470387103</v>
      </c>
    </row>
    <row r="7" spans="1:28" x14ac:dyDescent="0.25">
      <c r="A7" s="1"/>
      <c r="B7" s="55"/>
      <c r="C7" s="28" t="s">
        <v>5</v>
      </c>
      <c r="D7" s="14">
        <v>4698.8592181433796</v>
      </c>
      <c r="E7" s="14">
        <v>5292.67475381236</v>
      </c>
      <c r="F7" s="14">
        <v>5671.1307242115699</v>
      </c>
      <c r="G7" s="14">
        <v>5531.4529930423596</v>
      </c>
      <c r="H7" s="14">
        <v>5506.1590127163199</v>
      </c>
      <c r="I7" s="14">
        <v>5665.1884511093203</v>
      </c>
      <c r="J7" s="14">
        <v>5561.7909315738298</v>
      </c>
      <c r="K7" s="14">
        <v>5667.4346367577</v>
      </c>
      <c r="L7" s="14">
        <v>5705.9970738059401</v>
      </c>
      <c r="M7" s="14">
        <v>5628.0723217129898</v>
      </c>
      <c r="N7" s="14">
        <v>5641.8183649857801</v>
      </c>
      <c r="O7" s="14">
        <v>5660.2831163730998</v>
      </c>
      <c r="P7" s="14">
        <v>5824.2876543052798</v>
      </c>
      <c r="Q7" s="14">
        <v>5799.54220260076</v>
      </c>
      <c r="R7" s="14">
        <v>5823.3889113987098</v>
      </c>
      <c r="S7" s="14">
        <v>5768.6974061946203</v>
      </c>
      <c r="T7" s="14">
        <v>5780.3484210258302</v>
      </c>
      <c r="U7" s="14">
        <v>5829.68185731416</v>
      </c>
      <c r="V7" s="14">
        <v>5826.5938415046703</v>
      </c>
      <c r="W7" s="14">
        <v>5806.7311481892802</v>
      </c>
      <c r="X7" s="14">
        <v>5701.7242512780704</v>
      </c>
      <c r="Y7" s="14">
        <v>5760.0872724999999</v>
      </c>
      <c r="Z7" s="14">
        <v>5819.2887201248996</v>
      </c>
      <c r="AA7" s="14">
        <v>5792.40108903905</v>
      </c>
    </row>
    <row r="8" spans="1:28" x14ac:dyDescent="0.25">
      <c r="A8" s="1"/>
      <c r="B8" s="55"/>
      <c r="C8" s="28" t="s">
        <v>6</v>
      </c>
      <c r="D8" s="14">
        <v>4661.5019934090597</v>
      </c>
      <c r="E8" s="14">
        <v>5556.5015692034003</v>
      </c>
      <c r="F8" s="14">
        <v>5964.1240749435801</v>
      </c>
      <c r="G8" s="14">
        <v>5757.6329023560002</v>
      </c>
      <c r="H8" s="14">
        <v>5649.4353699920302</v>
      </c>
      <c r="I8" s="14">
        <v>5934.1593237644302</v>
      </c>
      <c r="J8" s="14">
        <v>5834.3381342134298</v>
      </c>
      <c r="K8" s="14">
        <v>5882.0204251810201</v>
      </c>
      <c r="L8" s="14">
        <v>5943.4693955049897</v>
      </c>
      <c r="M8" s="14">
        <v>5941.0820037654203</v>
      </c>
      <c r="N8" s="14">
        <v>6050.6344343225301</v>
      </c>
      <c r="O8" s="14">
        <v>6207.8372237517397</v>
      </c>
      <c r="P8" s="14">
        <v>6323.4046238390301</v>
      </c>
      <c r="Q8" s="14">
        <v>6279.7017959022296</v>
      </c>
      <c r="R8" s="14">
        <v>6311.9387631322297</v>
      </c>
      <c r="S8" s="14">
        <v>6285.5719203240897</v>
      </c>
      <c r="T8" s="14">
        <v>6320.5920724437701</v>
      </c>
      <c r="U8" s="14">
        <v>6384.3334506281799</v>
      </c>
      <c r="V8" s="14">
        <v>6440.9667426557899</v>
      </c>
      <c r="W8" s="14">
        <v>6421.7635643039403</v>
      </c>
      <c r="X8" s="14">
        <v>6314.1038231144203</v>
      </c>
      <c r="Y8" s="14">
        <v>6406.3210378226904</v>
      </c>
      <c r="Z8" s="14">
        <v>6518.7411428879705</v>
      </c>
      <c r="AA8" s="14">
        <v>6500.2517193869699</v>
      </c>
    </row>
    <row r="9" spans="1:28" x14ac:dyDescent="0.25">
      <c r="A9" s="1"/>
      <c r="B9" s="55"/>
      <c r="C9" s="28" t="s">
        <v>7</v>
      </c>
      <c r="D9" s="14">
        <v>4223.2585583975297</v>
      </c>
      <c r="E9" s="14">
        <v>4856.2225902325899</v>
      </c>
      <c r="F9" s="14">
        <v>5233.67195832381</v>
      </c>
      <c r="G9" s="14">
        <v>5294.8958108216102</v>
      </c>
      <c r="H9" s="14">
        <v>5332.8718745460401</v>
      </c>
      <c r="I9" s="14">
        <v>5454.88487401362</v>
      </c>
      <c r="J9" s="14">
        <v>5339.7975247870199</v>
      </c>
      <c r="K9" s="14">
        <v>5270.2347683561802</v>
      </c>
      <c r="L9" s="14">
        <v>5301.2996607223704</v>
      </c>
      <c r="M9" s="14">
        <v>5294.3643066534796</v>
      </c>
      <c r="N9" s="14">
        <v>5317.3469885880904</v>
      </c>
      <c r="O9" s="14">
        <v>5465.1874300886302</v>
      </c>
      <c r="P9" s="14">
        <v>5602.41146887389</v>
      </c>
      <c r="Q9" s="14">
        <v>5662.4283715407</v>
      </c>
      <c r="R9" s="14">
        <v>5702.6800999972102</v>
      </c>
      <c r="S9" s="14">
        <v>5702.7734436252904</v>
      </c>
      <c r="T9" s="14">
        <v>5767.4735235713497</v>
      </c>
      <c r="U9" s="14">
        <v>5833.7794181472</v>
      </c>
      <c r="V9" s="14">
        <v>5877.1892026168898</v>
      </c>
      <c r="W9" s="14">
        <v>5847.9982217685601</v>
      </c>
      <c r="X9" s="14">
        <v>5734.5143769848901</v>
      </c>
      <c r="Y9" s="14">
        <v>5787.8663111094402</v>
      </c>
      <c r="Z9" s="14">
        <v>5879.07295288347</v>
      </c>
      <c r="AA9" s="14">
        <v>5890.7921945978596</v>
      </c>
    </row>
    <row r="10" spans="1:28" x14ac:dyDescent="0.25">
      <c r="A10" s="1"/>
      <c r="B10" s="55"/>
      <c r="C10" s="28" t="s">
        <v>8</v>
      </c>
      <c r="D10" s="14">
        <v>4215.6217095047596</v>
      </c>
      <c r="E10" s="14">
        <v>4800.0724784610102</v>
      </c>
      <c r="F10" s="14">
        <v>5253.4657535063398</v>
      </c>
      <c r="G10" s="14">
        <v>5226.36583499474</v>
      </c>
      <c r="H10" s="14">
        <v>5221.8123258455698</v>
      </c>
      <c r="I10" s="14">
        <v>5330.6445468496804</v>
      </c>
      <c r="J10" s="14">
        <v>5186.6860911274498</v>
      </c>
      <c r="K10" s="14">
        <v>5112.9430649433398</v>
      </c>
      <c r="L10" s="14">
        <v>5116.6258703153699</v>
      </c>
      <c r="M10" s="14">
        <v>5145.2648662322399</v>
      </c>
      <c r="N10" s="14">
        <v>5223.7430517380599</v>
      </c>
      <c r="O10" s="14">
        <v>5343.23860840009</v>
      </c>
      <c r="P10" s="14">
        <v>5456.7460578418404</v>
      </c>
      <c r="Q10" s="14">
        <v>5479.26647057439</v>
      </c>
      <c r="R10" s="14">
        <v>5496.1204757844298</v>
      </c>
      <c r="S10" s="14">
        <v>5487.35713352323</v>
      </c>
      <c r="T10" s="14">
        <v>5529.0418570142501</v>
      </c>
      <c r="U10" s="14">
        <v>5581.2226828475696</v>
      </c>
      <c r="V10" s="14">
        <v>5622.6441631471098</v>
      </c>
      <c r="W10" s="14">
        <v>5596.5490414302503</v>
      </c>
      <c r="X10" s="14">
        <v>5489.2734268649001</v>
      </c>
      <c r="Y10" s="14">
        <v>5534.9061937534998</v>
      </c>
      <c r="Z10" s="14">
        <v>5623.2229703101302</v>
      </c>
      <c r="AA10" s="14">
        <v>5654.50478204704</v>
      </c>
    </row>
    <row r="11" spans="1:28" x14ac:dyDescent="0.25">
      <c r="A11" s="1"/>
      <c r="B11" s="55"/>
      <c r="C11" s="28" t="s">
        <v>9</v>
      </c>
      <c r="D11" s="14">
        <v>4122.2681906671296</v>
      </c>
      <c r="E11" s="14">
        <v>4603.7529876037397</v>
      </c>
      <c r="F11" s="14">
        <v>4934.1875977536001</v>
      </c>
      <c r="G11" s="14">
        <v>4909.8276077003602</v>
      </c>
      <c r="H11" s="14">
        <v>4942.8279597622404</v>
      </c>
      <c r="I11" s="14">
        <v>5114.3617373151001</v>
      </c>
      <c r="J11" s="14">
        <v>4971.4551440864898</v>
      </c>
      <c r="K11" s="14">
        <v>4915.6084340391099</v>
      </c>
      <c r="L11" s="14">
        <v>4942.4468958275702</v>
      </c>
      <c r="M11" s="14">
        <v>4956.4989955042101</v>
      </c>
      <c r="N11" s="14">
        <v>4973.8511756725202</v>
      </c>
      <c r="O11" s="14">
        <v>5086.1471969274899</v>
      </c>
      <c r="P11" s="14">
        <v>5213.4757494657697</v>
      </c>
      <c r="Q11" s="14">
        <v>5241.9207903039696</v>
      </c>
      <c r="R11" s="14">
        <v>5279.2206146389499</v>
      </c>
      <c r="S11" s="14">
        <v>5272.0935949799004</v>
      </c>
      <c r="T11" s="14">
        <v>5330.9569965954197</v>
      </c>
      <c r="U11" s="14">
        <v>5409.0244083759899</v>
      </c>
      <c r="V11" s="14">
        <v>5432.6074365332897</v>
      </c>
      <c r="W11" s="14">
        <v>5389.4069426997603</v>
      </c>
      <c r="X11" s="14">
        <v>5279.6123268884403</v>
      </c>
      <c r="Y11" s="14">
        <v>5297.0879449814402</v>
      </c>
      <c r="Z11" s="14">
        <v>5363.2415600781096</v>
      </c>
      <c r="AA11" s="14">
        <v>5384.8358527125401</v>
      </c>
    </row>
    <row r="12" spans="1:28" ht="15.75" thickBot="1" x14ac:dyDescent="0.3">
      <c r="A12" s="1"/>
      <c r="B12" s="55"/>
      <c r="C12" s="19" t="s">
        <v>10</v>
      </c>
      <c r="D12" s="16">
        <v>4116.26940431408</v>
      </c>
      <c r="E12" s="16">
        <v>4622.5694444883402</v>
      </c>
      <c r="F12" s="16">
        <v>5018.6836752781401</v>
      </c>
      <c r="G12" s="16">
        <v>5024.6190988139097</v>
      </c>
      <c r="H12" s="16">
        <v>5023.3002815374302</v>
      </c>
      <c r="I12" s="16">
        <v>5105.43466296519</v>
      </c>
      <c r="J12" s="16">
        <v>4970.6652837127604</v>
      </c>
      <c r="K12" s="16">
        <v>4886.9528997985199</v>
      </c>
      <c r="L12" s="16">
        <v>4897.6207882744002</v>
      </c>
      <c r="M12" s="16">
        <v>4900.0794877705603</v>
      </c>
      <c r="N12" s="16">
        <v>4933.30405592642</v>
      </c>
      <c r="O12" s="16">
        <v>5051.9741225443404</v>
      </c>
      <c r="P12" s="16">
        <v>5162.1036905484198</v>
      </c>
      <c r="Q12" s="16">
        <v>5186.1691293772001</v>
      </c>
      <c r="R12" s="16">
        <v>5200.0024730528403</v>
      </c>
      <c r="S12" s="16">
        <v>5208.7038988548902</v>
      </c>
      <c r="T12" s="16">
        <v>5242.5408555694503</v>
      </c>
      <c r="U12" s="16">
        <v>5308.9060333808002</v>
      </c>
      <c r="V12" s="16">
        <v>5319.00593398411</v>
      </c>
      <c r="W12" s="16">
        <v>5279.7079233111099</v>
      </c>
      <c r="X12" s="16">
        <v>5186.99529831785</v>
      </c>
      <c r="Y12" s="16">
        <v>5223.5638037201797</v>
      </c>
      <c r="Z12" s="16">
        <v>5289.4347120304301</v>
      </c>
      <c r="AA12" s="16">
        <v>5316.29801306022</v>
      </c>
    </row>
    <row r="13" spans="1:28" ht="15.75" thickTop="1" x14ac:dyDescent="0.25">
      <c r="A13" s="1"/>
      <c r="B13" s="55"/>
      <c r="C13" s="28" t="s">
        <v>11</v>
      </c>
      <c r="D13" s="14">
        <v>4111.7493428981397</v>
      </c>
      <c r="E13" s="14">
        <v>4588.01717259206</v>
      </c>
      <c r="F13" s="14">
        <v>4943.8676673492901</v>
      </c>
      <c r="G13" s="14">
        <v>4935.01291707571</v>
      </c>
      <c r="H13" s="14">
        <v>4907.49046486725</v>
      </c>
      <c r="I13" s="14">
        <v>5089.7744771093903</v>
      </c>
      <c r="J13" s="14">
        <v>4931.1553258599497</v>
      </c>
      <c r="K13" s="14">
        <v>4897.1911265776298</v>
      </c>
      <c r="L13" s="14">
        <v>4926.2056297296704</v>
      </c>
      <c r="M13" s="14">
        <v>4924.6415341381298</v>
      </c>
      <c r="N13" s="14">
        <v>4953.0217568522903</v>
      </c>
      <c r="O13" s="14">
        <v>5057.5893835473598</v>
      </c>
      <c r="P13" s="14">
        <v>5171.3063521518798</v>
      </c>
      <c r="Q13" s="14">
        <v>5199.6073101073498</v>
      </c>
      <c r="R13" s="14">
        <v>5208.5571347851801</v>
      </c>
      <c r="S13" s="14">
        <v>5206.5597902555801</v>
      </c>
      <c r="T13" s="14">
        <v>5252.4560033037797</v>
      </c>
      <c r="U13" s="14">
        <v>5321.7705267879201</v>
      </c>
      <c r="V13" s="14">
        <v>5329.8518020879401</v>
      </c>
      <c r="W13" s="14">
        <v>5288.5248952830198</v>
      </c>
      <c r="X13" s="14">
        <v>5185.5636702588099</v>
      </c>
      <c r="Y13" s="14">
        <v>5231.4276619747197</v>
      </c>
      <c r="Z13" s="14">
        <v>5293.0247039074402</v>
      </c>
      <c r="AA13" s="14">
        <v>5312.57196993241</v>
      </c>
    </row>
    <row r="14" spans="1:28" x14ac:dyDescent="0.25">
      <c r="A14" s="1"/>
      <c r="B14" s="55"/>
      <c r="C14" s="28" t="s">
        <v>12</v>
      </c>
      <c r="D14" s="14">
        <v>4238.0927932947397</v>
      </c>
      <c r="E14" s="14">
        <v>4618.9893718234698</v>
      </c>
      <c r="F14" s="14">
        <v>4929.5543217540098</v>
      </c>
      <c r="G14" s="14">
        <v>4862.7140168472197</v>
      </c>
      <c r="H14" s="14">
        <v>4837.0637182338796</v>
      </c>
      <c r="I14" s="14">
        <v>5023.6923992670099</v>
      </c>
      <c r="J14" s="14">
        <v>4890.43202968687</v>
      </c>
      <c r="K14" s="14">
        <v>4884.2353226269497</v>
      </c>
      <c r="L14" s="14">
        <v>4914.5663409971903</v>
      </c>
      <c r="M14" s="14">
        <v>4917.5645389891097</v>
      </c>
      <c r="N14" s="14">
        <v>4940.3977359570599</v>
      </c>
      <c r="O14" s="14">
        <v>5023.4432084343098</v>
      </c>
      <c r="P14" s="14">
        <v>5101.9021578106203</v>
      </c>
      <c r="Q14" s="14">
        <v>5138.3242282439896</v>
      </c>
      <c r="R14" s="14">
        <v>5153.4937653292</v>
      </c>
      <c r="S14" s="14">
        <v>5139.8980166107103</v>
      </c>
      <c r="T14" s="14">
        <v>5190.1790657429401</v>
      </c>
      <c r="U14" s="14">
        <v>5264.2117935419601</v>
      </c>
      <c r="V14" s="14">
        <v>5276.7028733860398</v>
      </c>
      <c r="W14" s="14">
        <v>5234.8124632796698</v>
      </c>
      <c r="X14" s="14">
        <v>5136.1840230684002</v>
      </c>
      <c r="Y14" s="14">
        <v>5175.9272453822996</v>
      </c>
      <c r="Z14" s="14">
        <v>5242.1528618150796</v>
      </c>
      <c r="AA14" s="14">
        <v>5266.1384980370203</v>
      </c>
    </row>
    <row r="15" spans="1:28" ht="15.75" thickBot="1" x14ac:dyDescent="0.3">
      <c r="A15" s="1"/>
      <c r="B15" s="55"/>
      <c r="C15" s="19" t="s">
        <v>13</v>
      </c>
      <c r="D15" s="16">
        <v>4585.2097486692901</v>
      </c>
      <c r="E15" s="16">
        <v>4912.2166991129297</v>
      </c>
      <c r="F15" s="16">
        <v>5209.4371648842298</v>
      </c>
      <c r="G15" s="16">
        <v>5111.55262953294</v>
      </c>
      <c r="H15" s="16">
        <v>5064.2341673758001</v>
      </c>
      <c r="I15" s="16">
        <v>5107.1834875260702</v>
      </c>
      <c r="J15" s="16">
        <v>4884.7435809352601</v>
      </c>
      <c r="K15" s="16">
        <v>4854.8320619835704</v>
      </c>
      <c r="L15" s="16">
        <v>4840.7246331400202</v>
      </c>
      <c r="M15" s="16">
        <v>4839.2714580348302</v>
      </c>
      <c r="N15" s="16">
        <v>4881.0456823582199</v>
      </c>
      <c r="O15" s="16">
        <v>4970.2034745458504</v>
      </c>
      <c r="P15" s="16">
        <v>5017.0071931121201</v>
      </c>
      <c r="Q15" s="16">
        <v>5007.4295275415998</v>
      </c>
      <c r="R15" s="16">
        <v>4982.7538000898103</v>
      </c>
      <c r="S15" s="16">
        <v>4946.2293497236096</v>
      </c>
      <c r="T15" s="16">
        <v>5005.3531369780203</v>
      </c>
      <c r="U15" s="16">
        <v>5065.8277863076501</v>
      </c>
      <c r="V15" s="16">
        <v>5108.2835191731601</v>
      </c>
      <c r="W15" s="16">
        <v>5061.8359221478504</v>
      </c>
      <c r="X15" s="16">
        <v>5001.0654396871196</v>
      </c>
      <c r="Y15" s="16">
        <v>5020.3907732813796</v>
      </c>
      <c r="Z15" s="16">
        <v>5088.5133495664104</v>
      </c>
      <c r="AA15" s="16">
        <v>5104.8842053759099</v>
      </c>
    </row>
    <row r="16" spans="1:28" ht="16.5" thickTop="1" thickBot="1" x14ac:dyDescent="0.3">
      <c r="A16" s="1"/>
      <c r="B16" s="55"/>
      <c r="C16" s="3" t="s">
        <v>19</v>
      </c>
      <c r="D16" s="15">
        <v>8404.2884099999992</v>
      </c>
      <c r="E16" s="15">
        <v>8449.6471411920502</v>
      </c>
      <c r="F16" s="15">
        <v>8431.3979221333302</v>
      </c>
      <c r="G16" s="15">
        <v>8267.9030759731504</v>
      </c>
      <c r="H16" s="15">
        <v>8242.1784345945907</v>
      </c>
      <c r="I16" s="15">
        <v>8258.1281518367305</v>
      </c>
      <c r="J16" s="15">
        <v>8276.6884816438305</v>
      </c>
      <c r="K16" s="15">
        <v>8304.5945401379304</v>
      </c>
      <c r="L16" s="15">
        <v>8303.8334605555501</v>
      </c>
      <c r="M16" s="15">
        <v>8342.7026455943997</v>
      </c>
      <c r="N16" s="15">
        <v>8374.47696</v>
      </c>
      <c r="O16" s="15">
        <v>8420.63317957447</v>
      </c>
      <c r="P16" s="15">
        <v>8423.7682699285706</v>
      </c>
      <c r="Q16" s="15">
        <v>8483.3686891366906</v>
      </c>
      <c r="R16" s="15">
        <v>8460.2728825362301</v>
      </c>
      <c r="S16" s="15">
        <v>8391.6737794890505</v>
      </c>
      <c r="T16" s="15">
        <v>8339.1193219852903</v>
      </c>
      <c r="U16" s="15">
        <v>8394.8810206666603</v>
      </c>
      <c r="V16" s="15">
        <v>8329.3206551492494</v>
      </c>
      <c r="W16" s="18">
        <v>8331.1793066917198</v>
      </c>
      <c r="X16" s="18">
        <v>8379.1277105302997</v>
      </c>
      <c r="Y16" s="18">
        <v>8435.3962426717499</v>
      </c>
      <c r="Z16" s="18">
        <v>8453.5275214615394</v>
      </c>
      <c r="AA16" s="18">
        <v>8476.1456417829395</v>
      </c>
    </row>
    <row r="17" spans="1:28" ht="15.75" thickTop="1" x14ac:dyDescent="0.25">
      <c r="A17" s="1"/>
      <c r="B17" s="28"/>
      <c r="C17" s="35" t="s">
        <v>14</v>
      </c>
      <c r="D17" s="42">
        <v>5176.54512107339</v>
      </c>
      <c r="E17" s="42">
        <v>5544.1131236977199</v>
      </c>
      <c r="F17" s="42">
        <v>5680.81556239574</v>
      </c>
      <c r="G17" s="42">
        <v>5449.3542246894403</v>
      </c>
      <c r="H17" s="42">
        <v>5382.9346731469004</v>
      </c>
      <c r="I17" s="42">
        <v>5481.2681439578</v>
      </c>
      <c r="J17" s="42">
        <v>5488.3206688976898</v>
      </c>
      <c r="K17" s="42">
        <v>5507.5290858991602</v>
      </c>
      <c r="L17" s="42">
        <v>5494.2946649473297</v>
      </c>
      <c r="M17" s="42">
        <v>5484.5955731608801</v>
      </c>
      <c r="N17" s="42">
        <v>5526.9884283636402</v>
      </c>
      <c r="O17" s="42">
        <v>5540.6616456114898</v>
      </c>
      <c r="P17" s="42">
        <v>5998.6809984581396</v>
      </c>
      <c r="Q17" s="42">
        <v>6088.8769190308503</v>
      </c>
      <c r="R17" s="42">
        <v>5978.2664286769595</v>
      </c>
      <c r="S17" s="42">
        <v>5949.3271586915298</v>
      </c>
      <c r="T17" s="42">
        <v>5918.6692596740204</v>
      </c>
      <c r="U17" s="42">
        <v>5988.9436865248099</v>
      </c>
      <c r="V17" s="42">
        <v>5988.92248460465</v>
      </c>
      <c r="W17" s="43">
        <v>5961.84360640663</v>
      </c>
      <c r="X17" s="43">
        <v>5966.86195078529</v>
      </c>
      <c r="Y17" s="43">
        <v>5954.7900205978804</v>
      </c>
      <c r="Z17" s="43">
        <v>6019.63660290802</v>
      </c>
      <c r="AA17" s="43">
        <v>5999.1909616990397</v>
      </c>
    </row>
    <row r="18" spans="1:28" ht="15.75" thickBot="1" x14ac:dyDescent="0.3">
      <c r="A18" s="1"/>
      <c r="B18" s="28"/>
      <c r="C18" s="19" t="s">
        <v>27</v>
      </c>
      <c r="D18" s="16">
        <v>4754.3637150036102</v>
      </c>
      <c r="E18" s="16">
        <v>5108.0008056549104</v>
      </c>
      <c r="F18" s="16">
        <v>5161.1834115860001</v>
      </c>
      <c r="G18" s="16">
        <v>4912.2295846483803</v>
      </c>
      <c r="H18" s="16">
        <v>4764.3484183995197</v>
      </c>
      <c r="I18" s="16">
        <v>4855.0943293810096</v>
      </c>
      <c r="J18" s="16">
        <v>4842.8611426617499</v>
      </c>
      <c r="K18" s="16">
        <v>4838.6204285226504</v>
      </c>
      <c r="L18" s="16">
        <v>4808.9270600356904</v>
      </c>
      <c r="M18" s="16">
        <v>4835.6364985376704</v>
      </c>
      <c r="N18" s="16">
        <v>4960.80821441026</v>
      </c>
      <c r="O18" s="16">
        <v>5000.1958356299701</v>
      </c>
      <c r="P18" s="16">
        <v>5414.4119722134101</v>
      </c>
      <c r="Q18" s="16">
        <v>5443.8599123376998</v>
      </c>
      <c r="R18" s="16">
        <v>5275.7339890358598</v>
      </c>
      <c r="S18" s="16">
        <v>5189.0121018768295</v>
      </c>
      <c r="T18" s="16">
        <v>5097.5878028504803</v>
      </c>
      <c r="U18" s="16">
        <v>5145.6154592823996</v>
      </c>
      <c r="V18" s="16">
        <v>5138.0199588803398</v>
      </c>
      <c r="W18" s="17">
        <v>5109.1890527679898</v>
      </c>
      <c r="X18" s="17">
        <v>5133.11509663172</v>
      </c>
      <c r="Y18" s="17">
        <v>5193.4771849746403</v>
      </c>
      <c r="Z18" s="17">
        <v>5235.1018131319197</v>
      </c>
      <c r="AA18" s="17">
        <v>5249.7331781394496</v>
      </c>
    </row>
    <row r="19" spans="1:28" ht="15.75" thickTop="1" x14ac:dyDescent="0.25">
      <c r="A19" s="1"/>
      <c r="B19" s="28"/>
      <c r="C19" s="35" t="s">
        <v>22</v>
      </c>
      <c r="D19" s="42">
        <v>4795.2442487753096</v>
      </c>
      <c r="E19" s="42">
        <v>5747.5712868894398</v>
      </c>
      <c r="F19" s="42">
        <v>6369.4790397147499</v>
      </c>
      <c r="G19" s="42">
        <v>6511.1151479013297</v>
      </c>
      <c r="H19" s="42">
        <v>6477.4943576293399</v>
      </c>
      <c r="I19" s="42">
        <v>6591.6232793798599</v>
      </c>
      <c r="J19" s="42">
        <v>6636.6408142913097</v>
      </c>
      <c r="K19" s="42">
        <v>6544.6327320159598</v>
      </c>
      <c r="L19" s="42">
        <v>6500.9905526781704</v>
      </c>
      <c r="M19" s="42">
        <v>6439.5577296984002</v>
      </c>
      <c r="N19" s="42">
        <v>6469.4860986964004</v>
      </c>
      <c r="O19" s="42">
        <v>6607.1036484860097</v>
      </c>
      <c r="P19" s="42">
        <v>6862.05947292378</v>
      </c>
      <c r="Q19" s="42">
        <v>6958.8546623581296</v>
      </c>
      <c r="R19" s="42">
        <v>7062.1834856126998</v>
      </c>
      <c r="S19" s="42">
        <v>7301.5280012501398</v>
      </c>
      <c r="T19" s="42">
        <v>7494.2581488811702</v>
      </c>
      <c r="U19" s="42">
        <v>7855.4236551784998</v>
      </c>
      <c r="V19" s="42">
        <v>8080.28554312705</v>
      </c>
      <c r="W19" s="43">
        <v>8051.4802979447404</v>
      </c>
      <c r="X19" s="43">
        <v>7882.9302054220798</v>
      </c>
      <c r="Y19" s="43">
        <v>7607.3386509252896</v>
      </c>
      <c r="Z19" s="43">
        <v>7566.4174265971296</v>
      </c>
      <c r="AA19" s="43">
        <v>7628.9481997564999</v>
      </c>
      <c r="AB19" s="6"/>
    </row>
    <row r="20" spans="1:28" ht="15.75" thickBot="1" x14ac:dyDescent="0.3">
      <c r="A20" s="1"/>
      <c r="B20" s="28"/>
      <c r="C20" s="19" t="s">
        <v>28</v>
      </c>
      <c r="D20" s="16">
        <v>4383.53666255605</v>
      </c>
      <c r="E20" s="16">
        <v>5126.1090567412302</v>
      </c>
      <c r="F20" s="16">
        <v>5624.2408871213402</v>
      </c>
      <c r="G20" s="16">
        <v>5782.8995733035399</v>
      </c>
      <c r="H20" s="16">
        <v>5771.79193883471</v>
      </c>
      <c r="I20" s="16">
        <v>5807.5476644520204</v>
      </c>
      <c r="J20" s="16">
        <v>5901.89038834031</v>
      </c>
      <c r="K20" s="16">
        <v>5720.8211721758798</v>
      </c>
      <c r="L20" s="16">
        <v>5694.1511430689397</v>
      </c>
      <c r="M20" s="16">
        <v>5696.6360521619799</v>
      </c>
      <c r="N20" s="16">
        <v>5759.7519371840399</v>
      </c>
      <c r="O20" s="16">
        <v>5946.0009094407797</v>
      </c>
      <c r="P20" s="16">
        <v>6199.0811428468496</v>
      </c>
      <c r="Q20" s="16">
        <v>6233.8679876903298</v>
      </c>
      <c r="R20" s="16">
        <v>6128.8275874093797</v>
      </c>
      <c r="S20" s="16">
        <v>6265.0853636085203</v>
      </c>
      <c r="T20" s="16">
        <v>6437.9033327564002</v>
      </c>
      <c r="U20" s="16">
        <v>6836.1101368834798</v>
      </c>
      <c r="V20" s="16">
        <v>7122.2932819637299</v>
      </c>
      <c r="W20" s="17">
        <v>7058.5045333080598</v>
      </c>
      <c r="X20" s="17">
        <v>6899.9736568660501</v>
      </c>
      <c r="Y20" s="17">
        <v>6685.8990774180902</v>
      </c>
      <c r="Z20" s="17">
        <v>6648.2277836333897</v>
      </c>
      <c r="AA20" s="17">
        <v>6750.4555024058</v>
      </c>
    </row>
    <row r="21" spans="1:28" ht="16.5" thickTop="1" thickBot="1" x14ac:dyDescent="0.3">
      <c r="A21" s="1"/>
      <c r="B21" s="28"/>
      <c r="C21" s="3" t="s">
        <v>15</v>
      </c>
      <c r="D21" s="15">
        <v>6589.5697969790199</v>
      </c>
      <c r="E21" s="15">
        <v>6794.0070292110304</v>
      </c>
      <c r="F21" s="15">
        <v>7421.5146165923397</v>
      </c>
      <c r="G21" s="15">
        <v>7598.0363189095197</v>
      </c>
      <c r="H21" s="15">
        <v>7440.5310566315502</v>
      </c>
      <c r="I21" s="15">
        <v>6753.5857355481203</v>
      </c>
      <c r="J21" s="15">
        <v>6768.2647174147896</v>
      </c>
      <c r="K21" s="15">
        <v>6639.3143819148199</v>
      </c>
      <c r="L21" s="15">
        <v>6844.3680891699996</v>
      </c>
      <c r="M21" s="15">
        <v>6774.7701691318598</v>
      </c>
      <c r="N21" s="15">
        <v>7069.1242388200299</v>
      </c>
      <c r="O21" s="15">
        <v>6923.3049540534003</v>
      </c>
      <c r="P21" s="15">
        <v>7586.6800274178104</v>
      </c>
      <c r="Q21" s="15">
        <v>8202.6148689215297</v>
      </c>
      <c r="R21" s="15">
        <v>7950.0066495192796</v>
      </c>
      <c r="S21" s="15">
        <v>7911.3025703036101</v>
      </c>
      <c r="T21" s="15">
        <v>7401.4290401681401</v>
      </c>
      <c r="U21" s="15">
        <v>7113.3329564040796</v>
      </c>
      <c r="V21" s="15">
        <v>6807.5799638644103</v>
      </c>
      <c r="W21" s="15">
        <v>6764.9045874287203</v>
      </c>
      <c r="X21" s="15">
        <v>6776.5017749871704</v>
      </c>
      <c r="Y21" s="15">
        <v>6570.3734428456801</v>
      </c>
      <c r="Z21" s="15">
        <v>6482.0179403000002</v>
      </c>
      <c r="AA21" s="15">
        <v>6650.5085972597399</v>
      </c>
    </row>
    <row r="22" spans="1:28" ht="15.75" thickTop="1" x14ac:dyDescent="0.25">
      <c r="A22" s="1"/>
      <c r="B22" s="28"/>
      <c r="C22" s="54" t="s">
        <v>31</v>
      </c>
      <c r="D22" s="14">
        <v>7540.3927526973603</v>
      </c>
      <c r="E22" s="14">
        <v>7456.4599894701896</v>
      </c>
      <c r="F22" s="14">
        <v>7411.1328560666598</v>
      </c>
      <c r="G22" s="14">
        <v>7240.7905933557004</v>
      </c>
      <c r="H22" s="14">
        <v>7239.8974216891802</v>
      </c>
      <c r="I22" s="14">
        <v>7263.5974721768698</v>
      </c>
      <c r="J22" s="14">
        <v>7297.8984137671196</v>
      </c>
      <c r="K22" s="14">
        <v>7336.5371614482701</v>
      </c>
      <c r="L22" s="14">
        <v>7355.0416556250002</v>
      </c>
      <c r="M22" s="14">
        <v>7402.7589399300696</v>
      </c>
      <c r="N22" s="14">
        <v>7429.3194958450704</v>
      </c>
      <c r="O22" s="14">
        <v>7468.7724709928998</v>
      </c>
      <c r="P22" s="14">
        <v>7688.35706449999</v>
      </c>
      <c r="Q22" s="14">
        <v>7610.4329426618597</v>
      </c>
      <c r="R22" s="14">
        <v>7558.7760074637599</v>
      </c>
      <c r="S22" s="14">
        <v>7483.5966352554697</v>
      </c>
      <c r="T22" s="14">
        <v>7389.7903605147003</v>
      </c>
      <c r="U22" s="14">
        <v>7434.67554837036</v>
      </c>
      <c r="V22" s="14">
        <v>7386.5215599253597</v>
      </c>
      <c r="W22" s="14">
        <v>7400.3518724060104</v>
      </c>
      <c r="X22" s="14">
        <v>7443.2309774999903</v>
      </c>
      <c r="Y22" s="14">
        <v>7482.7284658778499</v>
      </c>
      <c r="Z22" s="14">
        <v>7491.9962233076803</v>
      </c>
      <c r="AA22" s="14">
        <v>7507.1606126356501</v>
      </c>
    </row>
    <row r="23" spans="1:28" x14ac:dyDescent="0.25">
      <c r="A23" s="1"/>
      <c r="B23" s="1"/>
      <c r="C23" s="1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8" ht="15.75" thickBot="1" x14ac:dyDescent="0.3">
      <c r="A24" s="1"/>
      <c r="B24" s="1"/>
      <c r="C24" s="19" t="s">
        <v>18</v>
      </c>
      <c r="D24" s="19">
        <v>1</v>
      </c>
      <c r="E24" s="19">
        <v>2</v>
      </c>
      <c r="F24" s="19">
        <v>3</v>
      </c>
      <c r="G24" s="19">
        <v>4</v>
      </c>
      <c r="H24" s="19">
        <v>5</v>
      </c>
      <c r="I24" s="19">
        <v>6</v>
      </c>
      <c r="J24" s="19">
        <v>7</v>
      </c>
      <c r="K24" s="19">
        <v>8</v>
      </c>
      <c r="L24" s="19">
        <v>9</v>
      </c>
      <c r="M24" s="19">
        <v>10</v>
      </c>
      <c r="N24" s="19">
        <v>11</v>
      </c>
      <c r="O24" s="19">
        <v>12</v>
      </c>
      <c r="P24" s="19">
        <v>13</v>
      </c>
      <c r="Q24" s="19">
        <v>14</v>
      </c>
      <c r="R24" s="19">
        <v>15</v>
      </c>
      <c r="S24" s="19">
        <v>16</v>
      </c>
      <c r="T24" s="19">
        <v>17</v>
      </c>
      <c r="U24" s="19">
        <v>18</v>
      </c>
      <c r="V24" s="19">
        <v>19</v>
      </c>
      <c r="W24" s="19">
        <v>20</v>
      </c>
      <c r="X24" s="19">
        <v>21</v>
      </c>
      <c r="Y24" s="19">
        <v>22</v>
      </c>
      <c r="Z24" s="19">
        <v>23</v>
      </c>
      <c r="AA24" s="19">
        <v>24</v>
      </c>
    </row>
    <row r="25" spans="1:28" ht="16.5" thickTop="1" thickBot="1" x14ac:dyDescent="0.3">
      <c r="A25" s="1"/>
      <c r="B25" s="55"/>
      <c r="C25" s="3" t="s">
        <v>21</v>
      </c>
      <c r="D25" s="15">
        <v>966.78944676422304</v>
      </c>
      <c r="E25" s="15">
        <v>1252.2572763232099</v>
      </c>
      <c r="F25" s="15">
        <v>1367.57183033457</v>
      </c>
      <c r="G25" s="15">
        <v>1437.4793636833899</v>
      </c>
      <c r="H25" s="15">
        <v>1462.2490962147001</v>
      </c>
      <c r="I25" s="15">
        <v>1497.4670431126799</v>
      </c>
      <c r="J25" s="15">
        <v>1539.5493561195999</v>
      </c>
      <c r="K25" s="15">
        <v>1578.2916336082001</v>
      </c>
      <c r="L25" s="15">
        <v>1634.6339301614701</v>
      </c>
      <c r="M25" s="15">
        <v>1684.50248375209</v>
      </c>
      <c r="N25" s="15">
        <v>1732.9138713674899</v>
      </c>
      <c r="O25" s="15">
        <v>1798.4724630928799</v>
      </c>
      <c r="P25" s="15">
        <v>1852.02704285306</v>
      </c>
      <c r="Q25" s="15">
        <v>1915.2644229509499</v>
      </c>
      <c r="R25" s="15">
        <v>1931.6474441584201</v>
      </c>
      <c r="S25" s="15">
        <v>1961.0552412588299</v>
      </c>
      <c r="T25" s="15">
        <v>1979.15781198275</v>
      </c>
      <c r="U25" s="15">
        <v>1990.7385012872801</v>
      </c>
      <c r="V25" s="15">
        <v>2018.10505513421</v>
      </c>
      <c r="W25" s="15">
        <v>2084.8943704404201</v>
      </c>
      <c r="X25" s="15">
        <v>2175.3439586326199</v>
      </c>
      <c r="Y25" s="15">
        <v>2226.9323750818899</v>
      </c>
      <c r="Z25" s="15">
        <v>2266.0677382049298</v>
      </c>
      <c r="AA25" s="15">
        <v>2264.6616770813198</v>
      </c>
    </row>
    <row r="26" spans="1:28" ht="15.75" thickTop="1" x14ac:dyDescent="0.25">
      <c r="A26" s="1"/>
      <c r="B26" s="55"/>
      <c r="C26" s="28" t="s">
        <v>4</v>
      </c>
      <c r="D26" s="14">
        <v>1406.8653923207501</v>
      </c>
      <c r="E26" s="14">
        <v>1709.8103238133001</v>
      </c>
      <c r="F26" s="14">
        <v>1828.5584161798299</v>
      </c>
      <c r="G26" s="14">
        <v>1914.78485250671</v>
      </c>
      <c r="H26" s="14">
        <v>1841.1230528692099</v>
      </c>
      <c r="I26" s="14">
        <v>1793.86547852545</v>
      </c>
      <c r="J26" s="14">
        <v>1787.9050971484401</v>
      </c>
      <c r="K26" s="14">
        <v>1734.32533324064</v>
      </c>
      <c r="L26" s="14">
        <v>1667.2246382215101</v>
      </c>
      <c r="M26" s="14">
        <v>1621.6810281124301</v>
      </c>
      <c r="N26" s="14">
        <v>1562.2567902359001</v>
      </c>
      <c r="O26" s="14">
        <v>1556.5477259116201</v>
      </c>
      <c r="P26" s="14">
        <v>1644.82520049901</v>
      </c>
      <c r="Q26" s="14">
        <v>1576.35274277401</v>
      </c>
      <c r="R26" s="14">
        <v>1544.0104165923301</v>
      </c>
      <c r="S26" s="14">
        <v>1477.01243976711</v>
      </c>
      <c r="T26" s="14">
        <v>1513.7936413525699</v>
      </c>
      <c r="U26" s="14">
        <v>1550.0618107493301</v>
      </c>
      <c r="V26" s="14">
        <v>1566.10843897367</v>
      </c>
      <c r="W26" s="14">
        <v>1593.0004824221201</v>
      </c>
      <c r="X26" s="14">
        <v>1569.3623962710501</v>
      </c>
      <c r="Y26" s="14">
        <v>1541.0133610560199</v>
      </c>
      <c r="Z26" s="14">
        <v>1567.1302493922799</v>
      </c>
      <c r="AA26" s="14">
        <v>1595.27325623673</v>
      </c>
    </row>
    <row r="27" spans="1:28" x14ac:dyDescent="0.25">
      <c r="A27" s="1"/>
      <c r="B27" s="55"/>
      <c r="C27" s="28" t="s">
        <v>5</v>
      </c>
      <c r="D27" s="14">
        <v>1229.0674867800201</v>
      </c>
      <c r="E27" s="14">
        <v>1495.6016747107401</v>
      </c>
      <c r="F27" s="14">
        <v>1547.1194024956001</v>
      </c>
      <c r="G27" s="14">
        <v>1602.7519293145001</v>
      </c>
      <c r="H27" s="14">
        <v>1584.22463239782</v>
      </c>
      <c r="I27" s="14">
        <v>1547.78706893907</v>
      </c>
      <c r="J27" s="14">
        <v>1576.9794749417699</v>
      </c>
      <c r="K27" s="14">
        <v>1547.6557315509699</v>
      </c>
      <c r="L27" s="14">
        <v>1500.3963857712899</v>
      </c>
      <c r="M27" s="14">
        <v>1466.7072463311499</v>
      </c>
      <c r="N27" s="14">
        <v>1480.9908519590899</v>
      </c>
      <c r="O27" s="14">
        <v>1538.55655390631</v>
      </c>
      <c r="P27" s="14">
        <v>1716.76680575859</v>
      </c>
      <c r="Q27" s="14">
        <v>1721.44603223996</v>
      </c>
      <c r="R27" s="14">
        <v>1758.3113535520099</v>
      </c>
      <c r="S27" s="14">
        <v>1713.5204174655601</v>
      </c>
      <c r="T27" s="14">
        <v>1710.07732798398</v>
      </c>
      <c r="U27" s="14">
        <v>1730.51082608824</v>
      </c>
      <c r="V27" s="14">
        <v>1741.46155056255</v>
      </c>
      <c r="W27" s="14">
        <v>1766.29692965401</v>
      </c>
      <c r="X27" s="14">
        <v>1758.8922071023001</v>
      </c>
      <c r="Y27" s="14">
        <v>1757.5119025025599</v>
      </c>
      <c r="Z27" s="14">
        <v>1772.6220513031701</v>
      </c>
      <c r="AA27" s="14">
        <v>1802.7577480058601</v>
      </c>
    </row>
    <row r="28" spans="1:28" x14ac:dyDescent="0.25">
      <c r="A28" s="1"/>
      <c r="B28" s="55"/>
      <c r="C28" s="28" t="s">
        <v>6</v>
      </c>
      <c r="D28" s="14">
        <v>1119.9730996030901</v>
      </c>
      <c r="E28" s="14">
        <v>1407.96276926311</v>
      </c>
      <c r="F28" s="14">
        <v>1505.93734504586</v>
      </c>
      <c r="G28" s="14">
        <v>1497.35449762028</v>
      </c>
      <c r="H28" s="14">
        <v>1441.6901612163899</v>
      </c>
      <c r="I28" s="14">
        <v>1432.9286209782999</v>
      </c>
      <c r="J28" s="14">
        <v>1447.9950350629799</v>
      </c>
      <c r="K28" s="14">
        <v>1430.96789013235</v>
      </c>
      <c r="L28" s="14">
        <v>1407.8603605846799</v>
      </c>
      <c r="M28" s="14">
        <v>1412.4857674380301</v>
      </c>
      <c r="N28" s="14">
        <v>1452.2939034736601</v>
      </c>
      <c r="O28" s="14">
        <v>1518.7777161303</v>
      </c>
      <c r="P28" s="14">
        <v>1612.07127238258</v>
      </c>
      <c r="Q28" s="14">
        <v>1619.93357222189</v>
      </c>
      <c r="R28" s="14">
        <v>1641.3169014994801</v>
      </c>
      <c r="S28" s="14">
        <v>1610.12603927283</v>
      </c>
      <c r="T28" s="14">
        <v>1631.0569282182901</v>
      </c>
      <c r="U28" s="14">
        <v>1682.33570390675</v>
      </c>
      <c r="V28" s="14">
        <v>1725.0688840058201</v>
      </c>
      <c r="W28" s="14">
        <v>1760.3622993650899</v>
      </c>
      <c r="X28" s="14">
        <v>1751.0218285723199</v>
      </c>
      <c r="Y28" s="14">
        <v>1748.6096043441901</v>
      </c>
      <c r="Z28" s="14">
        <v>1785.17501853254</v>
      </c>
      <c r="AA28" s="14">
        <v>1822.9456216026299</v>
      </c>
    </row>
    <row r="29" spans="1:28" x14ac:dyDescent="0.25">
      <c r="A29" s="1"/>
      <c r="B29" s="55"/>
      <c r="C29" s="28" t="s">
        <v>7</v>
      </c>
      <c r="D29" s="14">
        <v>1078.2594634208499</v>
      </c>
      <c r="E29" s="14">
        <v>1355.61382589359</v>
      </c>
      <c r="F29" s="14">
        <v>1459.5302349057199</v>
      </c>
      <c r="G29" s="14">
        <v>1486.0034585983101</v>
      </c>
      <c r="H29" s="14">
        <v>1442.71847283138</v>
      </c>
      <c r="I29" s="14">
        <v>1433.3869306398799</v>
      </c>
      <c r="J29" s="14">
        <v>1454.3146618455501</v>
      </c>
      <c r="K29" s="14">
        <v>1450.7171946870899</v>
      </c>
      <c r="L29" s="14">
        <v>1445.2322608934401</v>
      </c>
      <c r="M29" s="14">
        <v>1442.7073005064699</v>
      </c>
      <c r="N29" s="14">
        <v>1472.98000476322</v>
      </c>
      <c r="O29" s="14">
        <v>1530.8995577522901</v>
      </c>
      <c r="P29" s="14">
        <v>1627.97636897395</v>
      </c>
      <c r="Q29" s="14">
        <v>1646.37238161194</v>
      </c>
      <c r="R29" s="14">
        <v>1659.9525064571301</v>
      </c>
      <c r="S29" s="14">
        <v>1612.77615212418</v>
      </c>
      <c r="T29" s="14">
        <v>1628.51618362971</v>
      </c>
      <c r="U29" s="14">
        <v>1653.06545120704</v>
      </c>
      <c r="V29" s="14">
        <v>1694.4002467012799</v>
      </c>
      <c r="W29" s="14">
        <v>1716.13016992847</v>
      </c>
      <c r="X29" s="14">
        <v>1705.982389371</v>
      </c>
      <c r="Y29" s="14">
        <v>1723.3276880732001</v>
      </c>
      <c r="Z29" s="14">
        <v>1757.63768202305</v>
      </c>
      <c r="AA29" s="14">
        <v>1794.4947925346</v>
      </c>
    </row>
    <row r="30" spans="1:28" x14ac:dyDescent="0.25">
      <c r="A30" s="1"/>
      <c r="B30" s="55"/>
      <c r="C30" s="28" t="s">
        <v>8</v>
      </c>
      <c r="D30" s="14">
        <v>1023.62005772159</v>
      </c>
      <c r="E30" s="14">
        <v>1336.0444817888999</v>
      </c>
      <c r="F30" s="14">
        <v>1432.93633345638</v>
      </c>
      <c r="G30" s="14">
        <v>1473.0715907005999</v>
      </c>
      <c r="H30" s="14">
        <v>1454.1503515260199</v>
      </c>
      <c r="I30" s="14">
        <v>1444.16602338342</v>
      </c>
      <c r="J30" s="14">
        <v>1463.5332190229101</v>
      </c>
      <c r="K30" s="14">
        <v>1462.4547452930001</v>
      </c>
      <c r="L30" s="14">
        <v>1462.1473571347401</v>
      </c>
      <c r="M30" s="14">
        <v>1472.7329992899599</v>
      </c>
      <c r="N30" s="14">
        <v>1512.79211894023</v>
      </c>
      <c r="O30" s="14">
        <v>1563.87843240552</v>
      </c>
      <c r="P30" s="14">
        <v>1648.0583283247199</v>
      </c>
      <c r="Q30" s="14">
        <v>1665.4364085162499</v>
      </c>
      <c r="R30" s="14">
        <v>1692.61803652818</v>
      </c>
      <c r="S30" s="14">
        <v>1646.4397538139001</v>
      </c>
      <c r="T30" s="14">
        <v>1661.60494087098</v>
      </c>
      <c r="U30" s="14">
        <v>1687.0667351376301</v>
      </c>
      <c r="V30" s="14">
        <v>1726.87993205522</v>
      </c>
      <c r="W30" s="14">
        <v>1745.7977855992201</v>
      </c>
      <c r="X30" s="14">
        <v>1735.81920425406</v>
      </c>
      <c r="Y30" s="14">
        <v>1763.6351357416499</v>
      </c>
      <c r="Z30" s="14">
        <v>1802.40094295738</v>
      </c>
      <c r="AA30" s="14">
        <v>1839.56953366979</v>
      </c>
    </row>
    <row r="31" spans="1:28" x14ac:dyDescent="0.25">
      <c r="A31" s="1"/>
      <c r="B31" s="55"/>
      <c r="C31" s="28" t="s">
        <v>9</v>
      </c>
      <c r="D31" s="14">
        <v>1058.6455704848399</v>
      </c>
      <c r="E31" s="14">
        <v>1342.83264498075</v>
      </c>
      <c r="F31" s="14">
        <v>1419.1224006305699</v>
      </c>
      <c r="G31" s="14">
        <v>1465.2213129736101</v>
      </c>
      <c r="H31" s="14">
        <v>1482.5344176272299</v>
      </c>
      <c r="I31" s="14">
        <v>1514.1384024218301</v>
      </c>
      <c r="J31" s="14">
        <v>1551.15870664511</v>
      </c>
      <c r="K31" s="14">
        <v>1563.6021805685</v>
      </c>
      <c r="L31" s="14">
        <v>1575.33909627568</v>
      </c>
      <c r="M31" s="14">
        <v>1595.29670337982</v>
      </c>
      <c r="N31" s="14">
        <v>1634.30320905396</v>
      </c>
      <c r="O31" s="14">
        <v>1702.9949714422701</v>
      </c>
      <c r="P31" s="14">
        <v>1821.77472674553</v>
      </c>
      <c r="Q31" s="14">
        <v>1838.6251794382899</v>
      </c>
      <c r="R31" s="14">
        <v>1875.02546828085</v>
      </c>
      <c r="S31" s="14">
        <v>1834.6672517950501</v>
      </c>
      <c r="T31" s="14">
        <v>1858.6029130751001</v>
      </c>
      <c r="U31" s="14">
        <v>1891.9300351842801</v>
      </c>
      <c r="V31" s="14">
        <v>1938.3438186814001</v>
      </c>
      <c r="W31" s="14">
        <v>1962.94030554918</v>
      </c>
      <c r="X31" s="14">
        <v>1954.6918381770699</v>
      </c>
      <c r="Y31" s="14">
        <v>1982.5294150670099</v>
      </c>
      <c r="Z31" s="14">
        <v>2025.48702358113</v>
      </c>
      <c r="AA31" s="14">
        <v>2067.17538470011</v>
      </c>
    </row>
    <row r="32" spans="1:28" ht="15.75" thickBot="1" x14ac:dyDescent="0.3">
      <c r="A32" s="1"/>
      <c r="B32" s="55"/>
      <c r="C32" s="19" t="s">
        <v>10</v>
      </c>
      <c r="D32" s="16">
        <v>1049.79056429041</v>
      </c>
      <c r="E32" s="16">
        <v>1318.0047650220799</v>
      </c>
      <c r="F32" s="16">
        <v>1427.59034162528</v>
      </c>
      <c r="G32" s="16">
        <v>1485.58385738071</v>
      </c>
      <c r="H32" s="16">
        <v>1501.7228804413701</v>
      </c>
      <c r="I32" s="16">
        <v>1529.44287228144</v>
      </c>
      <c r="J32" s="16">
        <v>1559.41148657799</v>
      </c>
      <c r="K32" s="16">
        <v>1571.6308997613901</v>
      </c>
      <c r="L32" s="16">
        <v>1577.0240504037199</v>
      </c>
      <c r="M32" s="16">
        <v>1594.5730963124099</v>
      </c>
      <c r="N32" s="16">
        <v>1639.4382333368601</v>
      </c>
      <c r="O32" s="16">
        <v>1720.56760426394</v>
      </c>
      <c r="P32" s="16">
        <v>1816.1088436658699</v>
      </c>
      <c r="Q32" s="16">
        <v>1855.30141438382</v>
      </c>
      <c r="R32" s="16">
        <v>1900.7790547552299</v>
      </c>
      <c r="S32" s="16">
        <v>1855.1043023229199</v>
      </c>
      <c r="T32" s="16">
        <v>1886.2953779698701</v>
      </c>
      <c r="U32" s="16">
        <v>1921.88279959324</v>
      </c>
      <c r="V32" s="16">
        <v>1971.1543508131499</v>
      </c>
      <c r="W32" s="16">
        <v>1995.3371434119699</v>
      </c>
      <c r="X32" s="16">
        <v>1983.3203225073501</v>
      </c>
      <c r="Y32" s="16">
        <v>2013.0403589392799</v>
      </c>
      <c r="Z32" s="16">
        <v>2058.3321240765799</v>
      </c>
      <c r="AA32" s="16">
        <v>2096.6680079979501</v>
      </c>
    </row>
    <row r="33" spans="1:27" ht="15.75" thickTop="1" x14ac:dyDescent="0.25">
      <c r="A33" s="1"/>
      <c r="B33" s="55"/>
      <c r="C33" s="28" t="s">
        <v>11</v>
      </c>
      <c r="D33" s="14">
        <v>1006.69043723084</v>
      </c>
      <c r="E33" s="14">
        <v>1261.93296016915</v>
      </c>
      <c r="F33" s="14">
        <v>1365.7642368256099</v>
      </c>
      <c r="G33" s="14">
        <v>1440.6235106178201</v>
      </c>
      <c r="H33" s="14">
        <v>1467.0218829048999</v>
      </c>
      <c r="I33" s="14">
        <v>1506.5900126050301</v>
      </c>
      <c r="J33" s="14">
        <v>1544.2180218793001</v>
      </c>
      <c r="K33" s="14">
        <v>1562.4135896339999</v>
      </c>
      <c r="L33" s="14">
        <v>1571.1099070044099</v>
      </c>
      <c r="M33" s="14">
        <v>1591.89668572906</v>
      </c>
      <c r="N33" s="14">
        <v>1626.32995984633</v>
      </c>
      <c r="O33" s="14">
        <v>1702.0954839645999</v>
      </c>
      <c r="P33" s="14">
        <v>1803.0229926429099</v>
      </c>
      <c r="Q33" s="14">
        <v>1833.6274958629101</v>
      </c>
      <c r="R33" s="14">
        <v>1872.26730135156</v>
      </c>
      <c r="S33" s="14">
        <v>1833.05715460785</v>
      </c>
      <c r="T33" s="14">
        <v>1867.2647172658801</v>
      </c>
      <c r="U33" s="14">
        <v>1905.7542002037101</v>
      </c>
      <c r="V33" s="14">
        <v>1954.83303491486</v>
      </c>
      <c r="W33" s="14">
        <v>1977.78809691371</v>
      </c>
      <c r="X33" s="14">
        <v>1968.30412744305</v>
      </c>
      <c r="Y33" s="14">
        <v>1997.35931917935</v>
      </c>
      <c r="Z33" s="14">
        <v>2041.38457207019</v>
      </c>
      <c r="AA33" s="14">
        <v>2077.7844240163899</v>
      </c>
    </row>
    <row r="34" spans="1:27" x14ac:dyDescent="0.25">
      <c r="A34" s="1"/>
      <c r="B34" s="55"/>
      <c r="C34" s="28" t="s">
        <v>12</v>
      </c>
      <c r="D34" s="14">
        <v>989.33582358091496</v>
      </c>
      <c r="E34" s="14">
        <v>1228.7633447301901</v>
      </c>
      <c r="F34" s="14">
        <v>1314.97409037787</v>
      </c>
      <c r="G34" s="14">
        <v>1381.5538205927501</v>
      </c>
      <c r="H34" s="14">
        <v>1407.93344383308</v>
      </c>
      <c r="I34" s="14">
        <v>1439.6943530910301</v>
      </c>
      <c r="J34" s="14">
        <v>1466.9576012917</v>
      </c>
      <c r="K34" s="14">
        <v>1482.67768622324</v>
      </c>
      <c r="L34" s="14">
        <v>1489.82524182059</v>
      </c>
      <c r="M34" s="14">
        <v>1508.0869917192199</v>
      </c>
      <c r="N34" s="14">
        <v>1540.7609459133701</v>
      </c>
      <c r="O34" s="14">
        <v>1612.17309209482</v>
      </c>
      <c r="P34" s="14">
        <v>1702.4744316128899</v>
      </c>
      <c r="Q34" s="14">
        <v>1723.9045184766801</v>
      </c>
      <c r="R34" s="14">
        <v>1762.78890482324</v>
      </c>
      <c r="S34" s="14">
        <v>1731.5483150872601</v>
      </c>
      <c r="T34" s="14">
        <v>1764.5164504509801</v>
      </c>
      <c r="U34" s="14">
        <v>1802.5706271998299</v>
      </c>
      <c r="V34" s="14">
        <v>1852.4838467250399</v>
      </c>
      <c r="W34" s="14">
        <v>1876.48835552271</v>
      </c>
      <c r="X34" s="14">
        <v>1866.7441101679799</v>
      </c>
      <c r="Y34" s="14">
        <v>1893.6750284070499</v>
      </c>
      <c r="Z34" s="14">
        <v>1936.94068011696</v>
      </c>
      <c r="AA34" s="14">
        <v>1973.78530435526</v>
      </c>
    </row>
    <row r="35" spans="1:27" ht="15.75" thickBot="1" x14ac:dyDescent="0.3">
      <c r="A35" s="1"/>
      <c r="B35" s="55"/>
      <c r="C35" s="19" t="s">
        <v>13</v>
      </c>
      <c r="D35" s="16">
        <v>1056.3302501765399</v>
      </c>
      <c r="E35" s="16">
        <v>1230.25523485381</v>
      </c>
      <c r="F35" s="16">
        <v>1285.92994677517</v>
      </c>
      <c r="G35" s="16">
        <v>1323.7372235688599</v>
      </c>
      <c r="H35" s="16">
        <v>1333.60744572618</v>
      </c>
      <c r="I35" s="16">
        <v>1344.6843164659899</v>
      </c>
      <c r="J35" s="16">
        <v>1359.7162326975899</v>
      </c>
      <c r="K35" s="16">
        <v>1368.74213580893</v>
      </c>
      <c r="L35" s="16">
        <v>1375.4428472883701</v>
      </c>
      <c r="M35" s="16">
        <v>1391.73804474696</v>
      </c>
      <c r="N35" s="16">
        <v>1418.61243271547</v>
      </c>
      <c r="O35" s="16">
        <v>1474.07984393936</v>
      </c>
      <c r="P35" s="16">
        <v>1509.8421210537299</v>
      </c>
      <c r="Q35" s="16">
        <v>1506.85918785892</v>
      </c>
      <c r="R35" s="16">
        <v>1540.8587468672499</v>
      </c>
      <c r="S35" s="16">
        <v>1521.7737146446</v>
      </c>
      <c r="T35" s="16">
        <v>1548.2621274906601</v>
      </c>
      <c r="U35" s="16">
        <v>1580.01012399352</v>
      </c>
      <c r="V35" s="16">
        <v>1626.0571662928101</v>
      </c>
      <c r="W35" s="16">
        <v>1648.5494597455099</v>
      </c>
      <c r="X35" s="16">
        <v>1639.42964640327</v>
      </c>
      <c r="Y35" s="16">
        <v>1664.0185913154301</v>
      </c>
      <c r="Z35" s="16">
        <v>1704.6045035464299</v>
      </c>
      <c r="AA35" s="16">
        <v>1728.90076122138</v>
      </c>
    </row>
    <row r="36" spans="1:27" ht="16.5" thickTop="1" thickBot="1" x14ac:dyDescent="0.3">
      <c r="A36" s="1"/>
      <c r="B36" s="1"/>
      <c r="C36" s="3" t="s">
        <v>19</v>
      </c>
      <c r="D36" s="15">
        <v>2170.8994009605199</v>
      </c>
      <c r="E36" s="15">
        <v>2166.2323771258202</v>
      </c>
      <c r="F36" s="15">
        <v>2156.3946596400001</v>
      </c>
      <c r="G36" s="15">
        <v>2146.3781808456301</v>
      </c>
      <c r="H36" s="15">
        <v>2115.2619523378298</v>
      </c>
      <c r="I36" s="15">
        <v>2115.8645506530602</v>
      </c>
      <c r="J36" s="15">
        <v>2126.2682119588999</v>
      </c>
      <c r="K36" s="15">
        <v>2136.2984065241299</v>
      </c>
      <c r="L36" s="15">
        <v>2148.8112426805501</v>
      </c>
      <c r="M36" s="15">
        <v>2162.7246080139798</v>
      </c>
      <c r="N36" s="15">
        <v>2176.0197108873199</v>
      </c>
      <c r="O36" s="15">
        <v>2182.4752407517699</v>
      </c>
      <c r="P36" s="15">
        <v>2050.5815583642802</v>
      </c>
      <c r="Q36" s="15">
        <v>2016.25883576258</v>
      </c>
      <c r="R36" s="15">
        <v>1960.2423055869499</v>
      </c>
      <c r="S36" s="15">
        <v>1964.13290635766</v>
      </c>
      <c r="T36" s="15">
        <v>1963.0779277279401</v>
      </c>
      <c r="U36" s="15">
        <v>1976.5969494148101</v>
      </c>
      <c r="V36" s="15">
        <v>1987.40446396268</v>
      </c>
      <c r="W36" s="15">
        <v>2000.3869787293199</v>
      </c>
      <c r="X36" s="15">
        <v>2014.3357437196901</v>
      </c>
      <c r="Y36" s="15">
        <v>2029.26189443511</v>
      </c>
      <c r="Z36" s="15">
        <v>2038.7335243923001</v>
      </c>
      <c r="AA36" s="15">
        <v>2048.4492106278999</v>
      </c>
    </row>
    <row r="37" spans="1:27" ht="15.75" thickTop="1" x14ac:dyDescent="0.25">
      <c r="A37" s="1"/>
      <c r="B37" s="1"/>
      <c r="C37" s="35" t="s">
        <v>14</v>
      </c>
      <c r="D37" s="42">
        <v>1363.9908874627099</v>
      </c>
      <c r="E37" s="42">
        <v>1638.03732442614</v>
      </c>
      <c r="F37" s="42">
        <v>1613.52448347312</v>
      </c>
      <c r="G37" s="42">
        <v>1605.2092138507701</v>
      </c>
      <c r="H37" s="42">
        <v>1584.5098615086399</v>
      </c>
      <c r="I37" s="42">
        <v>1611.60653367495</v>
      </c>
      <c r="J37" s="42">
        <v>1598.9649072761599</v>
      </c>
      <c r="K37" s="42">
        <v>1607.9481632039599</v>
      </c>
      <c r="L37" s="42">
        <v>1595.9716357447501</v>
      </c>
      <c r="M37" s="42">
        <v>1601.3174765825299</v>
      </c>
      <c r="N37" s="42">
        <v>1617.61600446441</v>
      </c>
      <c r="O37" s="42">
        <v>1623.4590119007501</v>
      </c>
      <c r="P37" s="42">
        <v>1658.0052422777701</v>
      </c>
      <c r="Q37" s="42">
        <v>1684.4691755065401</v>
      </c>
      <c r="R37" s="42">
        <v>1628.0462344536099</v>
      </c>
      <c r="S37" s="42">
        <v>1618.2079209414201</v>
      </c>
      <c r="T37" s="42">
        <v>1620.4102074178099</v>
      </c>
      <c r="U37" s="42">
        <v>1644.73855583254</v>
      </c>
      <c r="V37" s="42">
        <v>1655.22224876614</v>
      </c>
      <c r="W37" s="42">
        <v>1653.41619843434</v>
      </c>
      <c r="X37" s="42">
        <v>1658.15795962277</v>
      </c>
      <c r="Y37" s="42">
        <v>1646.7291971260599</v>
      </c>
      <c r="Z37" s="42">
        <v>1658.8907376785501</v>
      </c>
      <c r="AA37" s="42">
        <v>1647.65304874501</v>
      </c>
    </row>
    <row r="38" spans="1:27" ht="15.75" thickBot="1" x14ac:dyDescent="0.3">
      <c r="A38" s="7"/>
      <c r="B38" s="7"/>
      <c r="C38" s="19" t="s">
        <v>27</v>
      </c>
      <c r="D38" s="16">
        <v>1048.8827257668499</v>
      </c>
      <c r="E38" s="16">
        <v>1355.75636319351</v>
      </c>
      <c r="F38" s="16">
        <v>1370.75081929317</v>
      </c>
      <c r="G38" s="16">
        <v>1365.26719729558</v>
      </c>
      <c r="H38" s="16">
        <v>1371.5295658534999</v>
      </c>
      <c r="I38" s="16">
        <v>1390.0432669657</v>
      </c>
      <c r="J38" s="16">
        <v>1383.2560203658099</v>
      </c>
      <c r="K38" s="16">
        <v>1386.4268941862599</v>
      </c>
      <c r="L38" s="16">
        <v>1392.1282010221</v>
      </c>
      <c r="M38" s="16">
        <v>1397.8280787630299</v>
      </c>
      <c r="N38" s="16">
        <v>1415.7257885412801</v>
      </c>
      <c r="O38" s="16">
        <v>1420.3700664565799</v>
      </c>
      <c r="P38" s="16">
        <v>1475.5619544475301</v>
      </c>
      <c r="Q38" s="16">
        <v>1516.81847533221</v>
      </c>
      <c r="R38" s="16">
        <v>1489.2878234699999</v>
      </c>
      <c r="S38" s="16">
        <v>1471.45686384399</v>
      </c>
      <c r="T38" s="16">
        <v>1454.4582247915</v>
      </c>
      <c r="U38" s="16">
        <v>1457.7964137323499</v>
      </c>
      <c r="V38" s="16">
        <v>1473.2049022202</v>
      </c>
      <c r="W38" s="16">
        <v>1490.6721450002799</v>
      </c>
      <c r="X38" s="16">
        <v>1507.51606164329</v>
      </c>
      <c r="Y38" s="16">
        <v>1515.7129637415801</v>
      </c>
      <c r="Z38" s="16">
        <v>1509.1306028552999</v>
      </c>
      <c r="AA38" s="16">
        <v>1510.01307713441</v>
      </c>
    </row>
    <row r="39" spans="1:27" ht="15.75" thickTop="1" x14ac:dyDescent="0.25">
      <c r="A39" s="7"/>
      <c r="B39" s="7"/>
      <c r="C39" s="35" t="s">
        <v>22</v>
      </c>
      <c r="D39" s="42">
        <v>1452.05329609051</v>
      </c>
      <c r="E39" s="42">
        <v>2114.9474329713898</v>
      </c>
      <c r="F39" s="42">
        <v>2507.47395624514</v>
      </c>
      <c r="G39" s="42">
        <v>2715.50618429425</v>
      </c>
      <c r="H39" s="42">
        <v>2838.8747951873902</v>
      </c>
      <c r="I39" s="42">
        <v>2904.3669357518402</v>
      </c>
      <c r="J39" s="42">
        <v>2930.7556737035602</v>
      </c>
      <c r="K39" s="42">
        <v>2885.26935234246</v>
      </c>
      <c r="L39" s="42">
        <v>2815.4110353089</v>
      </c>
      <c r="M39" s="42">
        <v>2710.4496976690298</v>
      </c>
      <c r="N39" s="42">
        <v>2754.1377685735001</v>
      </c>
      <c r="O39" s="42">
        <v>2839.1244949012998</v>
      </c>
      <c r="P39" s="42">
        <v>3023.9502887209901</v>
      </c>
      <c r="Q39" s="42">
        <v>3187.13407596971</v>
      </c>
      <c r="R39" s="42">
        <v>3371.2087912326201</v>
      </c>
      <c r="S39" s="42">
        <v>3473.0532334937002</v>
      </c>
      <c r="T39" s="42">
        <v>3604.6982459820201</v>
      </c>
      <c r="U39" s="42">
        <v>3706.2378516212202</v>
      </c>
      <c r="V39" s="42">
        <v>3726.1133036978699</v>
      </c>
      <c r="W39" s="42">
        <v>3722.8144440927299</v>
      </c>
      <c r="X39" s="42">
        <v>3675.8740174285399</v>
      </c>
      <c r="Y39" s="42">
        <v>3575.9696127273</v>
      </c>
      <c r="Z39" s="42">
        <v>3567.4562240955802</v>
      </c>
      <c r="AA39" s="42">
        <v>3636.8155873734099</v>
      </c>
    </row>
    <row r="40" spans="1:27" ht="15.75" thickBot="1" x14ac:dyDescent="0.3">
      <c r="A40" s="7"/>
      <c r="B40" s="7"/>
      <c r="C40" s="19" t="s">
        <v>28</v>
      </c>
      <c r="D40" s="16">
        <v>1080.2601658696201</v>
      </c>
      <c r="E40" s="16">
        <v>1402.74008669982</v>
      </c>
      <c r="F40" s="16">
        <v>1479.41199786534</v>
      </c>
      <c r="G40" s="16">
        <v>1444.77968996801</v>
      </c>
      <c r="H40" s="16">
        <v>1404.7863066069999</v>
      </c>
      <c r="I40" s="16">
        <v>1374.5254177883</v>
      </c>
      <c r="J40" s="16">
        <v>1373.8103898391</v>
      </c>
      <c r="K40" s="16">
        <v>1356.8781504552901</v>
      </c>
      <c r="L40" s="16">
        <v>1383.8102667021201</v>
      </c>
      <c r="M40" s="16">
        <v>1421.58772285386</v>
      </c>
      <c r="N40" s="16">
        <v>1549.44115696371</v>
      </c>
      <c r="O40" s="16">
        <v>1634.0768743588501</v>
      </c>
      <c r="P40" s="16">
        <v>1718.5875310607701</v>
      </c>
      <c r="Q40" s="16">
        <v>1645.69338982414</v>
      </c>
      <c r="R40" s="16">
        <v>1588.1004732783699</v>
      </c>
      <c r="S40" s="16">
        <v>1531.2774753026199</v>
      </c>
      <c r="T40" s="16">
        <v>1525.45659440176</v>
      </c>
      <c r="U40" s="16">
        <v>1540.6147284019801</v>
      </c>
      <c r="V40" s="16">
        <v>1585.05037533623</v>
      </c>
      <c r="W40" s="16">
        <v>1622.9151414322</v>
      </c>
      <c r="X40" s="16">
        <v>1656.2807901091801</v>
      </c>
      <c r="Y40" s="16">
        <v>1643.5642652987201</v>
      </c>
      <c r="Z40" s="16">
        <v>1728.96473171047</v>
      </c>
      <c r="AA40" s="16">
        <v>1820.16030802401</v>
      </c>
    </row>
    <row r="41" spans="1:27" ht="16.5" thickTop="1" thickBot="1" x14ac:dyDescent="0.3">
      <c r="A41" s="7"/>
      <c r="B41" s="7"/>
      <c r="C41" s="3" t="s">
        <v>15</v>
      </c>
      <c r="D41" s="21">
        <v>1230.44031445053</v>
      </c>
      <c r="E41" s="21">
        <v>1356.3338051912201</v>
      </c>
      <c r="F41" s="21">
        <v>1322.71864711018</v>
      </c>
      <c r="G41" s="21">
        <v>1374.69419884021</v>
      </c>
      <c r="H41" s="21">
        <v>1371.4405580854</v>
      </c>
      <c r="I41" s="21">
        <v>1360.1291989265201</v>
      </c>
      <c r="J41" s="21">
        <v>1385.1442101277901</v>
      </c>
      <c r="K41" s="21">
        <v>1429.3747648486501</v>
      </c>
      <c r="L41" s="21">
        <v>1457.2508950686399</v>
      </c>
      <c r="M41" s="21">
        <v>1459.76653556053</v>
      </c>
      <c r="N41" s="21">
        <v>1473.4051571583</v>
      </c>
      <c r="O41" s="21">
        <v>1642.3399880642401</v>
      </c>
      <c r="P41" s="21">
        <v>1804.19014394181</v>
      </c>
      <c r="Q41" s="21">
        <v>1926.45509410662</v>
      </c>
      <c r="R41" s="21">
        <v>1881.26190154763</v>
      </c>
      <c r="S41" s="21">
        <v>1827.4289540101599</v>
      </c>
      <c r="T41" s="21">
        <v>1804.19190513645</v>
      </c>
      <c r="U41" s="21">
        <v>1788.9870507442599</v>
      </c>
      <c r="V41" s="21">
        <v>1782.8170448108699</v>
      </c>
      <c r="W41" s="21">
        <v>1719.1057415207899</v>
      </c>
      <c r="X41" s="21">
        <v>1800.3327875437501</v>
      </c>
      <c r="Y41" s="21">
        <v>1833.9231648091099</v>
      </c>
      <c r="Z41" s="21">
        <v>2010.90861540066</v>
      </c>
      <c r="AA41" s="21">
        <v>2173.2895571209401</v>
      </c>
    </row>
    <row r="42" spans="1:27" ht="15.75" thickTop="1" x14ac:dyDescent="0.25">
      <c r="C42" s="54" t="s">
        <v>31</v>
      </c>
      <c r="D42">
        <v>1944.54016982894</v>
      </c>
      <c r="E42">
        <v>1956.10977360264</v>
      </c>
      <c r="F42">
        <v>1955.0391054266599</v>
      </c>
      <c r="G42">
        <v>1962.0821866711401</v>
      </c>
      <c r="H42">
        <v>1960.6989582026999</v>
      </c>
      <c r="I42">
        <v>1973.9969783265201</v>
      </c>
      <c r="J42">
        <v>1986.3228480410901</v>
      </c>
      <c r="K42">
        <v>1999.22169526896</v>
      </c>
      <c r="L42">
        <v>2009.6968459305499</v>
      </c>
      <c r="M42">
        <v>2023.4408098881099</v>
      </c>
      <c r="N42">
        <v>2035.7550409436601</v>
      </c>
      <c r="O42">
        <v>2041.2157859148899</v>
      </c>
      <c r="P42">
        <v>2296.14879843571</v>
      </c>
      <c r="Q42">
        <v>2282.85958115827</v>
      </c>
      <c r="R42">
        <v>2270.5039259492701</v>
      </c>
      <c r="S42">
        <v>2256.6356334379502</v>
      </c>
      <c r="T42">
        <v>2224.0197925073498</v>
      </c>
      <c r="U42">
        <v>2224.41564282222</v>
      </c>
      <c r="V42">
        <v>2239.2026252313399</v>
      </c>
      <c r="W42">
        <v>2253.8194118872102</v>
      </c>
      <c r="X42">
        <v>2265.8475892499901</v>
      </c>
      <c r="Y42">
        <v>2281.1401662671701</v>
      </c>
      <c r="Z42">
        <v>2292.5493213923</v>
      </c>
      <c r="AA42">
        <v>2304.2325719457299</v>
      </c>
    </row>
    <row r="43" spans="1:27" x14ac:dyDescent="0.25">
      <c r="C43" s="5"/>
    </row>
    <row r="44" spans="1:27" ht="18.75" x14ac:dyDescent="0.25">
      <c r="C44" s="13" t="s">
        <v>25</v>
      </c>
    </row>
    <row r="45" spans="1:27" x14ac:dyDescent="0.25">
      <c r="C45" s="5"/>
    </row>
    <row r="46" spans="1:27" x14ac:dyDescent="0.25">
      <c r="C46" s="1"/>
      <c r="D46" s="55" t="s">
        <v>17</v>
      </c>
      <c r="E46" s="55"/>
      <c r="F46" s="55"/>
      <c r="G46" s="55"/>
      <c r="H46" s="56"/>
      <c r="I46" s="6"/>
      <c r="N46" s="55" t="s">
        <v>18</v>
      </c>
      <c r="O46" s="55"/>
      <c r="P46" s="55"/>
      <c r="Q46" s="55"/>
      <c r="R46" s="56"/>
    </row>
    <row r="47" spans="1:27" ht="30" customHeight="1" thickBot="1" x14ac:dyDescent="0.3">
      <c r="C47" s="2"/>
      <c r="D47" s="19" t="s">
        <v>0</v>
      </c>
      <c r="E47" s="19" t="s">
        <v>1</v>
      </c>
      <c r="F47" s="19" t="s">
        <v>2</v>
      </c>
      <c r="G47" s="19" t="s">
        <v>3</v>
      </c>
      <c r="H47" s="57" t="s">
        <v>30</v>
      </c>
      <c r="I47" s="57"/>
      <c r="N47" s="19" t="s">
        <v>0</v>
      </c>
      <c r="O47" s="19" t="s">
        <v>1</v>
      </c>
      <c r="P47" s="19" t="s">
        <v>2</v>
      </c>
      <c r="Q47" s="19" t="s">
        <v>3</v>
      </c>
      <c r="R47" s="57" t="s">
        <v>30</v>
      </c>
      <c r="S47" s="57"/>
    </row>
    <row r="48" spans="1:27" ht="16.5" thickTop="1" thickBot="1" x14ac:dyDescent="0.3">
      <c r="C48" s="3" t="s">
        <v>16</v>
      </c>
      <c r="D48" s="8">
        <f>D5</f>
        <v>3815.1514579736099</v>
      </c>
      <c r="E48" s="8">
        <f>I5</f>
        <v>4581.0758864982899</v>
      </c>
      <c r="F48" s="8">
        <f>O5</f>
        <v>4996.7305908182198</v>
      </c>
      <c r="G48" s="8">
        <f>AA5</f>
        <v>5321.0900393484399</v>
      </c>
      <c r="H48" s="8">
        <v>65511.960464842698</v>
      </c>
      <c r="I48" s="26" t="s">
        <v>23</v>
      </c>
      <c r="M48" s="3" t="s">
        <v>16</v>
      </c>
      <c r="N48" s="12">
        <f>D25</f>
        <v>966.78944676422304</v>
      </c>
      <c r="O48" s="12">
        <f>I25</f>
        <v>1497.4670431126799</v>
      </c>
      <c r="P48" s="12">
        <f>O25</f>
        <v>1798.4724630928799</v>
      </c>
      <c r="Q48" s="12">
        <f>AA25</f>
        <v>2264.6616770813198</v>
      </c>
      <c r="R48" s="10">
        <v>33340.427130037198</v>
      </c>
      <c r="S48" s="26" t="s">
        <v>23</v>
      </c>
    </row>
    <row r="49" spans="3:20" ht="15.75" thickTop="1" x14ac:dyDescent="0.25">
      <c r="C49" s="28" t="s">
        <v>4</v>
      </c>
      <c r="D49" s="11">
        <f t="shared" ref="D49:D65" si="0">D6</f>
        <v>6817.2836742560703</v>
      </c>
      <c r="E49" s="11">
        <f t="shared" ref="E49:E64" si="1">I6</f>
        <v>5685.4798938879203</v>
      </c>
      <c r="F49" s="11">
        <f t="shared" ref="F49:F64" si="2">O6</f>
        <v>5553.0589397918002</v>
      </c>
      <c r="G49" s="11">
        <f t="shared" ref="G49:G64" si="3">AA6</f>
        <v>5256.9932470387103</v>
      </c>
      <c r="H49" s="9">
        <v>83162.418979514405</v>
      </c>
      <c r="I49" s="23">
        <f>H49/$H$48</f>
        <v>1.2694234516786276</v>
      </c>
      <c r="M49" s="28" t="s">
        <v>4</v>
      </c>
      <c r="N49" s="31">
        <f t="shared" ref="N49:N64" si="4">D26</f>
        <v>1406.8653923207501</v>
      </c>
      <c r="O49" s="31">
        <f t="shared" ref="O49:O64" si="5">I26</f>
        <v>1793.86547852545</v>
      </c>
      <c r="P49" s="31">
        <f t="shared" ref="P49:P64" si="6">O26</f>
        <v>1556.5477259116201</v>
      </c>
      <c r="Q49" s="31">
        <f t="shared" ref="Q49:Q64" si="7">AA26</f>
        <v>1595.27325623673</v>
      </c>
      <c r="R49" s="32">
        <v>26764.3459411927</v>
      </c>
      <c r="S49" s="23">
        <f>R49/$R$48</f>
        <v>0.80275953984644821</v>
      </c>
    </row>
    <row r="50" spans="3:20" x14ac:dyDescent="0.25">
      <c r="C50" s="28" t="s">
        <v>5</v>
      </c>
      <c r="D50" s="11">
        <f t="shared" si="0"/>
        <v>4698.8592181433796</v>
      </c>
      <c r="E50" s="11">
        <f t="shared" si="1"/>
        <v>5665.1884511093203</v>
      </c>
      <c r="F50" s="11">
        <f t="shared" si="2"/>
        <v>5660.2831163730998</v>
      </c>
      <c r="G50" s="11">
        <f t="shared" si="3"/>
        <v>5792.40108903905</v>
      </c>
      <c r="H50" s="9">
        <v>104171.946271875</v>
      </c>
      <c r="I50" s="27">
        <f t="shared" ref="I50:I65" si="8">H50/$H$48</f>
        <v>1.590121033361219</v>
      </c>
      <c r="M50" s="28" t="s">
        <v>5</v>
      </c>
      <c r="N50" s="31">
        <f t="shared" si="4"/>
        <v>1229.0674867800201</v>
      </c>
      <c r="O50" s="31">
        <f t="shared" si="5"/>
        <v>1547.78706893907</v>
      </c>
      <c r="P50" s="31">
        <f t="shared" si="6"/>
        <v>1538.55655390631</v>
      </c>
      <c r="Q50" s="31">
        <f t="shared" si="7"/>
        <v>1802.7577480058601</v>
      </c>
      <c r="R50" s="32">
        <v>27130.811734665102</v>
      </c>
      <c r="S50" s="24">
        <f t="shared" ref="S50:S65" si="9">R50/$R$48</f>
        <v>0.81375117447797474</v>
      </c>
    </row>
    <row r="51" spans="3:20" x14ac:dyDescent="0.25">
      <c r="C51" s="28" t="s">
        <v>6</v>
      </c>
      <c r="D51" s="11">
        <f t="shared" si="0"/>
        <v>4661.5019934090597</v>
      </c>
      <c r="E51" s="11">
        <f t="shared" si="1"/>
        <v>5934.1593237644302</v>
      </c>
      <c r="F51" s="11">
        <f t="shared" si="2"/>
        <v>6207.8372237517397</v>
      </c>
      <c r="G51" s="11">
        <f t="shared" si="3"/>
        <v>6500.2517193869699</v>
      </c>
      <c r="H51" s="9">
        <v>107992.661274286</v>
      </c>
      <c r="I51" s="27">
        <f t="shared" si="8"/>
        <v>1.6484419105766308</v>
      </c>
      <c r="M51" s="28" t="s">
        <v>6</v>
      </c>
      <c r="N51" s="31">
        <f t="shared" si="4"/>
        <v>1119.9730996030901</v>
      </c>
      <c r="O51" s="31">
        <f t="shared" si="5"/>
        <v>1432.9286209782999</v>
      </c>
      <c r="P51" s="31">
        <f t="shared" si="6"/>
        <v>1518.7777161303</v>
      </c>
      <c r="Q51" s="31">
        <f t="shared" si="7"/>
        <v>1822.9456216026299</v>
      </c>
      <c r="R51" s="32">
        <v>25357.526081241202</v>
      </c>
      <c r="S51" s="24">
        <f t="shared" si="9"/>
        <v>0.76056392386155103</v>
      </c>
    </row>
    <row r="52" spans="3:20" x14ac:dyDescent="0.25">
      <c r="C52" s="28" t="s">
        <v>7</v>
      </c>
      <c r="D52" s="11">
        <f t="shared" si="0"/>
        <v>4223.2585583975297</v>
      </c>
      <c r="E52" s="11">
        <f t="shared" si="1"/>
        <v>5454.88487401362</v>
      </c>
      <c r="F52" s="11">
        <f t="shared" si="2"/>
        <v>5465.1874300886302</v>
      </c>
      <c r="G52" s="11">
        <f t="shared" si="3"/>
        <v>5890.7921945978596</v>
      </c>
      <c r="H52" s="9">
        <v>83607.311681586594</v>
      </c>
      <c r="I52" s="27">
        <f t="shared" si="8"/>
        <v>1.2762144666156778</v>
      </c>
      <c r="M52" s="28" t="s">
        <v>7</v>
      </c>
      <c r="N52" s="31">
        <f t="shared" si="4"/>
        <v>1078.2594634208499</v>
      </c>
      <c r="O52" s="31">
        <f t="shared" si="5"/>
        <v>1433.3869306398799</v>
      </c>
      <c r="P52" s="31">
        <f t="shared" si="6"/>
        <v>1530.8995577522901</v>
      </c>
      <c r="Q52" s="31">
        <f t="shared" si="7"/>
        <v>1794.4947925346</v>
      </c>
      <c r="R52" s="32">
        <v>24967.566213211401</v>
      </c>
      <c r="S52" s="24">
        <f t="shared" si="9"/>
        <v>0.74886761695735793</v>
      </c>
    </row>
    <row r="53" spans="3:20" x14ac:dyDescent="0.25">
      <c r="C53" s="28" t="s">
        <v>8</v>
      </c>
      <c r="D53" s="11">
        <f t="shared" si="0"/>
        <v>4215.6217095047596</v>
      </c>
      <c r="E53" s="11">
        <f t="shared" si="1"/>
        <v>5330.6445468496804</v>
      </c>
      <c r="F53" s="11">
        <f t="shared" si="2"/>
        <v>5343.23860840009</v>
      </c>
      <c r="G53" s="11">
        <f t="shared" si="3"/>
        <v>5654.50478204704</v>
      </c>
      <c r="H53" s="9">
        <v>79795.868381225402</v>
      </c>
      <c r="I53" s="27">
        <f t="shared" si="8"/>
        <v>1.2180351162601557</v>
      </c>
      <c r="M53" s="28" t="s">
        <v>8</v>
      </c>
      <c r="N53" s="31">
        <f t="shared" si="4"/>
        <v>1023.62005772159</v>
      </c>
      <c r="O53" s="31">
        <f t="shared" si="5"/>
        <v>1444.16602338342</v>
      </c>
      <c r="P53" s="31">
        <f t="shared" si="6"/>
        <v>1563.87843240552</v>
      </c>
      <c r="Q53" s="31">
        <f t="shared" si="7"/>
        <v>1839.56953366979</v>
      </c>
      <c r="R53" s="32">
        <v>26449.122059330901</v>
      </c>
      <c r="S53" s="24">
        <f t="shared" si="9"/>
        <v>0.7933048354831137</v>
      </c>
    </row>
    <row r="54" spans="3:20" x14ac:dyDescent="0.25">
      <c r="C54" s="28" t="s">
        <v>9</v>
      </c>
      <c r="D54" s="11">
        <f t="shared" si="0"/>
        <v>4122.2681906671296</v>
      </c>
      <c r="E54" s="11">
        <f t="shared" si="1"/>
        <v>5114.3617373151001</v>
      </c>
      <c r="F54" s="11">
        <f t="shared" si="2"/>
        <v>5086.1471969274899</v>
      </c>
      <c r="G54" s="11">
        <f t="shared" si="3"/>
        <v>5384.8358527125401</v>
      </c>
      <c r="H54" s="9">
        <v>70517.769978136203</v>
      </c>
      <c r="I54" s="27">
        <f t="shared" si="8"/>
        <v>1.0764106199505341</v>
      </c>
      <c r="M54" s="28" t="s">
        <v>9</v>
      </c>
      <c r="N54" s="31">
        <f t="shared" si="4"/>
        <v>1058.6455704848399</v>
      </c>
      <c r="O54" s="31">
        <f t="shared" si="5"/>
        <v>1514.1384024218301</v>
      </c>
      <c r="P54" s="31">
        <f t="shared" si="6"/>
        <v>1702.9949714422701</v>
      </c>
      <c r="Q54" s="31">
        <f t="shared" si="7"/>
        <v>2067.17538470011</v>
      </c>
      <c r="R54" s="32">
        <v>30890.780759605899</v>
      </c>
      <c r="S54" s="24">
        <f t="shared" si="9"/>
        <v>0.92652624512346593</v>
      </c>
    </row>
    <row r="55" spans="3:20" ht="15.75" thickBot="1" x14ac:dyDescent="0.3">
      <c r="C55" s="19" t="s">
        <v>10</v>
      </c>
      <c r="D55" s="10">
        <f t="shared" si="0"/>
        <v>4116.26940431408</v>
      </c>
      <c r="E55" s="10">
        <f t="shared" si="1"/>
        <v>5105.43466296519</v>
      </c>
      <c r="F55" s="10">
        <f t="shared" si="2"/>
        <v>5051.9741225443404</v>
      </c>
      <c r="G55" s="10">
        <f t="shared" si="3"/>
        <v>5316.29801306022</v>
      </c>
      <c r="H55" s="10">
        <v>69137.207303981995</v>
      </c>
      <c r="I55" s="25">
        <f t="shared" si="8"/>
        <v>1.0553371752793874</v>
      </c>
      <c r="M55" s="19" t="s">
        <v>10</v>
      </c>
      <c r="N55" s="33">
        <f t="shared" si="4"/>
        <v>1049.79056429041</v>
      </c>
      <c r="O55" s="33">
        <f t="shared" si="5"/>
        <v>1529.44287228144</v>
      </c>
      <c r="P55" s="33">
        <f t="shared" si="6"/>
        <v>1720.56760426394</v>
      </c>
      <c r="Q55" s="33">
        <f t="shared" si="7"/>
        <v>2096.6680079979501</v>
      </c>
      <c r="R55" s="30">
        <v>31275.167488404299</v>
      </c>
      <c r="S55" s="25">
        <f t="shared" si="9"/>
        <v>0.93805539342439148</v>
      </c>
    </row>
    <row r="56" spans="3:20" ht="15.75" thickTop="1" x14ac:dyDescent="0.25">
      <c r="C56" s="28" t="s">
        <v>11</v>
      </c>
      <c r="D56" s="11">
        <f t="shared" si="0"/>
        <v>4111.7493428981397</v>
      </c>
      <c r="E56" s="11">
        <f t="shared" si="1"/>
        <v>5089.7744771093903</v>
      </c>
      <c r="F56" s="11">
        <f t="shared" si="2"/>
        <v>5057.5893835473598</v>
      </c>
      <c r="G56" s="11">
        <f t="shared" si="3"/>
        <v>5312.57196993241</v>
      </c>
      <c r="H56" s="9">
        <v>68710.666623224301</v>
      </c>
      <c r="I56" s="27">
        <f t="shared" si="8"/>
        <v>1.0488262927209788</v>
      </c>
      <c r="M56" s="28" t="s">
        <v>11</v>
      </c>
      <c r="N56" s="31">
        <f t="shared" si="4"/>
        <v>1006.69043723084</v>
      </c>
      <c r="O56" s="31">
        <f t="shared" si="5"/>
        <v>1506.5900126050301</v>
      </c>
      <c r="P56" s="31">
        <f t="shared" si="6"/>
        <v>1702.0954839645999</v>
      </c>
      <c r="Q56" s="31">
        <f t="shared" si="7"/>
        <v>2077.7844240163899</v>
      </c>
      <c r="R56" s="32">
        <v>30716.277067939998</v>
      </c>
      <c r="S56" s="24">
        <f t="shared" si="9"/>
        <v>0.92129224824078393</v>
      </c>
    </row>
    <row r="57" spans="3:20" x14ac:dyDescent="0.25">
      <c r="C57" s="28" t="s">
        <v>12</v>
      </c>
      <c r="D57" s="11">
        <f t="shared" si="0"/>
        <v>4238.0927932947397</v>
      </c>
      <c r="E57" s="11">
        <f t="shared" si="1"/>
        <v>5023.6923992670099</v>
      </c>
      <c r="F57" s="11">
        <f t="shared" si="2"/>
        <v>5023.4432084343098</v>
      </c>
      <c r="G57" s="11">
        <f t="shared" si="3"/>
        <v>5266.1384980370203</v>
      </c>
      <c r="H57" s="9">
        <v>66910.281881255403</v>
      </c>
      <c r="I57" s="27">
        <f t="shared" si="8"/>
        <v>1.0213445210079328</v>
      </c>
      <c r="M57" s="28" t="s">
        <v>12</v>
      </c>
      <c r="N57" s="31">
        <f t="shared" si="4"/>
        <v>989.33582358091496</v>
      </c>
      <c r="O57" s="31">
        <f t="shared" si="5"/>
        <v>1439.6943530910301</v>
      </c>
      <c r="P57" s="31">
        <f t="shared" si="6"/>
        <v>1612.17309209482</v>
      </c>
      <c r="Q57" s="31">
        <f t="shared" si="7"/>
        <v>1973.78530435526</v>
      </c>
      <c r="R57" s="32">
        <v>27975.753964093099</v>
      </c>
      <c r="S57" s="24">
        <f t="shared" si="9"/>
        <v>0.8390940480450253</v>
      </c>
    </row>
    <row r="58" spans="3:20" ht="15.75" thickBot="1" x14ac:dyDescent="0.3">
      <c r="C58" s="19" t="s">
        <v>13</v>
      </c>
      <c r="D58" s="10">
        <f t="shared" si="0"/>
        <v>4585.2097486692901</v>
      </c>
      <c r="E58" s="10">
        <f t="shared" si="1"/>
        <v>5107.1834875260702</v>
      </c>
      <c r="F58" s="10">
        <f t="shared" si="2"/>
        <v>4970.2034745458504</v>
      </c>
      <c r="G58" s="10">
        <f t="shared" si="3"/>
        <v>5104.8842053759099</v>
      </c>
      <c r="H58" s="10">
        <v>64098.870340443798</v>
      </c>
      <c r="I58" s="27">
        <f t="shared" si="8"/>
        <v>0.97843004369931441</v>
      </c>
      <c r="M58" s="19" t="s">
        <v>13</v>
      </c>
      <c r="N58" s="33">
        <f t="shared" si="4"/>
        <v>1056.3302501765399</v>
      </c>
      <c r="O58" s="33">
        <f t="shared" si="5"/>
        <v>1344.6843164659899</v>
      </c>
      <c r="P58" s="33">
        <f t="shared" si="6"/>
        <v>1474.07984393936</v>
      </c>
      <c r="Q58" s="33">
        <f t="shared" si="7"/>
        <v>1728.90076122138</v>
      </c>
      <c r="R58" s="30">
        <v>22776.347457543601</v>
      </c>
      <c r="S58" s="25">
        <f t="shared" si="9"/>
        <v>0.68314504096511219</v>
      </c>
    </row>
    <row r="59" spans="3:20" ht="16.5" thickTop="1" thickBot="1" x14ac:dyDescent="0.3">
      <c r="C59" s="3" t="s">
        <v>19</v>
      </c>
      <c r="D59" s="8">
        <f t="shared" si="0"/>
        <v>8404.2884099999992</v>
      </c>
      <c r="E59" s="8">
        <f t="shared" si="1"/>
        <v>8258.1281518367305</v>
      </c>
      <c r="F59" s="8">
        <f t="shared" si="2"/>
        <v>8420.63317957447</v>
      </c>
      <c r="G59" s="8">
        <f t="shared" si="3"/>
        <v>8476.1456417829395</v>
      </c>
      <c r="H59" s="8">
        <v>87288.034928815803</v>
      </c>
      <c r="I59" s="23">
        <f t="shared" si="8"/>
        <v>1.3323984553272428</v>
      </c>
      <c r="M59" s="3" t="s">
        <v>19</v>
      </c>
      <c r="N59" s="21">
        <f t="shared" si="4"/>
        <v>2170.8994009605199</v>
      </c>
      <c r="O59" s="21">
        <f t="shared" si="5"/>
        <v>2115.8645506530602</v>
      </c>
      <c r="P59" s="21">
        <f t="shared" si="6"/>
        <v>2182.4752407517699</v>
      </c>
      <c r="Q59" s="21">
        <f t="shared" si="7"/>
        <v>2048.4492106278999</v>
      </c>
      <c r="R59" s="31">
        <v>24659.315482907801</v>
      </c>
      <c r="S59" s="24">
        <f t="shared" si="9"/>
        <v>0.73962206263073416</v>
      </c>
    </row>
    <row r="60" spans="3:20" ht="15.75" thickTop="1" x14ac:dyDescent="0.25">
      <c r="C60" s="35" t="s">
        <v>14</v>
      </c>
      <c r="D60" s="36">
        <f t="shared" si="0"/>
        <v>5176.54512107339</v>
      </c>
      <c r="E60" s="36">
        <f t="shared" si="1"/>
        <v>5481.2681439578</v>
      </c>
      <c r="F60" s="36">
        <f t="shared" si="2"/>
        <v>5540.6616456114898</v>
      </c>
      <c r="G60" s="36">
        <f t="shared" si="3"/>
        <v>5999.1909616990397</v>
      </c>
      <c r="H60" s="36">
        <v>57171.1754884775</v>
      </c>
      <c r="I60" s="23">
        <f t="shared" si="8"/>
        <v>0.87268301975421236</v>
      </c>
      <c r="J60" s="6"/>
      <c r="K60" s="6"/>
      <c r="L60" s="6"/>
      <c r="M60" s="35" t="s">
        <v>14</v>
      </c>
      <c r="N60" s="37">
        <f t="shared" si="4"/>
        <v>1363.9908874627099</v>
      </c>
      <c r="O60" s="37">
        <f t="shared" si="5"/>
        <v>1611.60653367495</v>
      </c>
      <c r="P60" s="37">
        <f t="shared" si="6"/>
        <v>1623.4590119007501</v>
      </c>
      <c r="Q60" s="37">
        <f t="shared" si="7"/>
        <v>1647.65304874501</v>
      </c>
      <c r="R60" s="38">
        <v>15773.3061192471</v>
      </c>
      <c r="S60" s="23">
        <f t="shared" si="9"/>
        <v>0.47309850163966694</v>
      </c>
    </row>
    <row r="61" spans="3:20" ht="15.75" thickBot="1" x14ac:dyDescent="0.3">
      <c r="C61" s="19" t="s">
        <v>27</v>
      </c>
      <c r="D61" s="10">
        <f t="shared" si="0"/>
        <v>4754.3637150036102</v>
      </c>
      <c r="E61" s="10">
        <f t="shared" si="1"/>
        <v>4855.0943293810096</v>
      </c>
      <c r="F61" s="10">
        <f t="shared" si="2"/>
        <v>5000.1958356299701</v>
      </c>
      <c r="G61" s="10">
        <f t="shared" si="3"/>
        <v>5249.7331781394496</v>
      </c>
      <c r="H61" s="10">
        <v>49084.8821361917</v>
      </c>
      <c r="I61" s="34">
        <f t="shared" si="8"/>
        <v>0.74925069846647829</v>
      </c>
      <c r="J61" s="29"/>
      <c r="K61" s="1"/>
      <c r="L61" s="1"/>
      <c r="M61" s="19" t="s">
        <v>27</v>
      </c>
      <c r="N61" s="33">
        <f t="shared" si="4"/>
        <v>1048.8827257668499</v>
      </c>
      <c r="O61" s="33">
        <f t="shared" si="5"/>
        <v>1390.0432669657</v>
      </c>
      <c r="P61" s="33">
        <f t="shared" si="6"/>
        <v>1420.3700664565799</v>
      </c>
      <c r="Q61" s="33">
        <f t="shared" si="7"/>
        <v>1510.01307713441</v>
      </c>
      <c r="R61" s="33">
        <v>24295.539026932402</v>
      </c>
      <c r="S61" s="25">
        <f t="shared" si="9"/>
        <v>0.72871109095791886</v>
      </c>
      <c r="T61" s="40"/>
    </row>
    <row r="62" spans="3:20" ht="15.75" thickTop="1" x14ac:dyDescent="0.25">
      <c r="C62" s="35" t="s">
        <v>22</v>
      </c>
      <c r="D62" s="36">
        <f t="shared" si="0"/>
        <v>4795.2442487753096</v>
      </c>
      <c r="E62" s="36">
        <f t="shared" si="1"/>
        <v>6591.6232793798599</v>
      </c>
      <c r="F62" s="36">
        <f t="shared" si="2"/>
        <v>6607.1036484860097</v>
      </c>
      <c r="G62" s="36">
        <f t="shared" si="3"/>
        <v>7628.9481997564999</v>
      </c>
      <c r="H62" s="36">
        <v>110146.276402584</v>
      </c>
      <c r="I62" s="39">
        <f t="shared" si="8"/>
        <v>1.6813155280507064</v>
      </c>
      <c r="J62" s="40"/>
      <c r="K62" s="41"/>
      <c r="L62" s="41"/>
      <c r="M62" s="35" t="s">
        <v>22</v>
      </c>
      <c r="N62" s="37">
        <f t="shared" si="4"/>
        <v>1452.05329609051</v>
      </c>
      <c r="O62" s="37">
        <f t="shared" si="5"/>
        <v>2904.3669357518402</v>
      </c>
      <c r="P62" s="37">
        <f t="shared" si="6"/>
        <v>2839.1244949012998</v>
      </c>
      <c r="Q62" s="37">
        <f t="shared" si="7"/>
        <v>3636.8155873734099</v>
      </c>
      <c r="R62" s="37">
        <v>53282.922524658999</v>
      </c>
      <c r="S62" s="23">
        <f t="shared" si="9"/>
        <v>1.5981475677213242</v>
      </c>
      <c r="T62" s="40"/>
    </row>
    <row r="63" spans="3:20" ht="15.75" thickBot="1" x14ac:dyDescent="0.3">
      <c r="C63" s="19" t="s">
        <v>28</v>
      </c>
      <c r="D63" s="10">
        <f t="shared" si="0"/>
        <v>4383.53666255605</v>
      </c>
      <c r="E63" s="10">
        <f t="shared" si="1"/>
        <v>5807.5476644520204</v>
      </c>
      <c r="F63" s="10">
        <f t="shared" si="2"/>
        <v>5946.0009094407797</v>
      </c>
      <c r="G63" s="10">
        <f t="shared" si="3"/>
        <v>6750.4555024058</v>
      </c>
      <c r="H63" s="10">
        <v>99242.594279253404</v>
      </c>
      <c r="I63" s="4">
        <f t="shared" si="8"/>
        <v>1.514877490691374</v>
      </c>
      <c r="J63" s="29"/>
      <c r="K63" s="1"/>
      <c r="L63" s="1"/>
      <c r="M63" s="19" t="s">
        <v>28</v>
      </c>
      <c r="N63" s="33">
        <f t="shared" si="4"/>
        <v>1080.2601658696201</v>
      </c>
      <c r="O63" s="33">
        <f t="shared" si="5"/>
        <v>1374.5254177883</v>
      </c>
      <c r="P63" s="33">
        <f t="shared" si="6"/>
        <v>1634.0768743588501</v>
      </c>
      <c r="Q63" s="33">
        <f t="shared" si="7"/>
        <v>1820.16030802401</v>
      </c>
      <c r="R63" s="33">
        <v>25284.288326402399</v>
      </c>
      <c r="S63" s="25">
        <f t="shared" si="9"/>
        <v>0.75836725869726995</v>
      </c>
      <c r="T63" s="40"/>
    </row>
    <row r="64" spans="3:20" ht="16.5" thickTop="1" thickBot="1" x14ac:dyDescent="0.3">
      <c r="C64" s="3" t="s">
        <v>15</v>
      </c>
      <c r="D64" s="8">
        <f t="shared" si="0"/>
        <v>6589.5697969790199</v>
      </c>
      <c r="E64" s="8">
        <f t="shared" si="1"/>
        <v>6753.5857355481203</v>
      </c>
      <c r="F64" s="8">
        <f t="shared" si="2"/>
        <v>6923.3049540534003</v>
      </c>
      <c r="G64" s="8">
        <f t="shared" si="3"/>
        <v>6650.5085972597399</v>
      </c>
      <c r="H64" s="8">
        <v>87832.657878304206</v>
      </c>
      <c r="I64" s="50">
        <f t="shared" si="8"/>
        <v>1.3407117914818014</v>
      </c>
      <c r="J64" s="29"/>
      <c r="K64" s="1"/>
      <c r="L64" s="1"/>
      <c r="M64" s="3" t="s">
        <v>15</v>
      </c>
      <c r="N64" s="21">
        <f t="shared" si="4"/>
        <v>1230.44031445053</v>
      </c>
      <c r="O64" s="21">
        <f t="shared" si="5"/>
        <v>1360.1291989265201</v>
      </c>
      <c r="P64" s="21">
        <f t="shared" si="6"/>
        <v>1642.3399880642401</v>
      </c>
      <c r="Q64" s="21">
        <f t="shared" si="7"/>
        <v>2173.2895571209401</v>
      </c>
      <c r="R64" s="21">
        <v>24984.650522536998</v>
      </c>
      <c r="S64" s="50">
        <f t="shared" si="9"/>
        <v>0.74938003718697777</v>
      </c>
      <c r="T64" s="6"/>
    </row>
    <row r="65" spans="3:20" ht="15.75" thickTop="1" x14ac:dyDescent="0.25">
      <c r="C65" s="54" t="s">
        <v>31</v>
      </c>
      <c r="D65" s="36">
        <f t="shared" si="0"/>
        <v>7540.3927526973603</v>
      </c>
      <c r="E65" s="36">
        <f t="shared" ref="E65" si="10">I22</f>
        <v>7263.5974721768698</v>
      </c>
      <c r="F65" s="36">
        <f t="shared" ref="F65" si="11">O22</f>
        <v>7468.7724709928998</v>
      </c>
      <c r="G65" s="36">
        <f t="shared" ref="G65" si="12">AA22</f>
        <v>7507.1606126356501</v>
      </c>
      <c r="H65" s="36">
        <v>87585.505816578807</v>
      </c>
      <c r="I65" s="4">
        <f t="shared" si="8"/>
        <v>1.3369391664531545</v>
      </c>
      <c r="J65" s="1"/>
      <c r="K65" s="1"/>
      <c r="L65" s="1"/>
      <c r="M65" s="54" t="s">
        <v>31</v>
      </c>
      <c r="N65" s="36">
        <f t="shared" ref="N65" si="13">D42</f>
        <v>1944.54016982894</v>
      </c>
      <c r="O65" s="36">
        <f t="shared" ref="O65" si="14">I42</f>
        <v>1973.9969783265201</v>
      </c>
      <c r="P65" s="36">
        <f t="shared" ref="P65" si="15">O42</f>
        <v>2041.2157859148899</v>
      </c>
      <c r="Q65" s="36">
        <f t="shared" ref="Q65" si="16">AA42</f>
        <v>2304.2325719457299</v>
      </c>
      <c r="R65" s="36">
        <v>38457.531164157801</v>
      </c>
      <c r="S65" s="4">
        <f t="shared" si="9"/>
        <v>1.1534804582485532</v>
      </c>
      <c r="T65" s="6"/>
    </row>
    <row r="66" spans="3:20" x14ac:dyDescent="0.25">
      <c r="C66" s="5"/>
    </row>
    <row r="67" spans="3:20" x14ac:dyDescent="0.25">
      <c r="C67" s="5"/>
      <c r="D67" s="14"/>
      <c r="E67" s="14"/>
      <c r="F67" s="14"/>
      <c r="G67" s="14"/>
      <c r="H67" s="14"/>
      <c r="I67" s="14"/>
      <c r="J67" s="47"/>
      <c r="K67" s="47"/>
      <c r="L67" s="47"/>
      <c r="M67" s="47"/>
      <c r="N67" s="14"/>
      <c r="O67" s="14"/>
      <c r="P67" s="14"/>
      <c r="Q67" s="14"/>
      <c r="R67" s="14"/>
      <c r="S67" s="53"/>
    </row>
    <row r="68" spans="3:20" x14ac:dyDescent="0.25">
      <c r="C68" s="1"/>
      <c r="D68" s="48"/>
      <c r="E68" s="48"/>
      <c r="F68" s="48"/>
      <c r="G68" s="48"/>
      <c r="H68" s="49"/>
      <c r="I68" s="6"/>
      <c r="N68" s="48"/>
      <c r="O68" s="48"/>
      <c r="P68" s="48"/>
      <c r="Q68" s="48"/>
      <c r="R68" s="49"/>
    </row>
    <row r="69" spans="3:20" x14ac:dyDescent="0.25">
      <c r="D69" s="47"/>
      <c r="E69" s="47"/>
      <c r="F69" s="47"/>
      <c r="G69" s="47"/>
      <c r="H69" s="47"/>
      <c r="I69" s="52"/>
      <c r="N69" s="47"/>
      <c r="O69" s="47"/>
      <c r="P69" s="47"/>
      <c r="Q69" s="47"/>
      <c r="R69" s="47"/>
      <c r="S69" s="52"/>
    </row>
    <row r="70" spans="3:20" x14ac:dyDescent="0.25">
      <c r="H70"/>
    </row>
    <row r="71" spans="3:20" x14ac:dyDescent="0.25">
      <c r="H71"/>
    </row>
    <row r="72" spans="3:20" x14ac:dyDescent="0.25">
      <c r="H72"/>
    </row>
    <row r="73" spans="3:20" x14ac:dyDescent="0.25">
      <c r="H73"/>
    </row>
    <row r="74" spans="3:20" x14ac:dyDescent="0.25">
      <c r="H74"/>
    </row>
    <row r="75" spans="3:20" x14ac:dyDescent="0.25">
      <c r="H75"/>
    </row>
    <row r="76" spans="3:20" x14ac:dyDescent="0.25">
      <c r="H76"/>
    </row>
    <row r="77" spans="3:20" x14ac:dyDescent="0.25">
      <c r="F77" s="47"/>
      <c r="H77"/>
    </row>
    <row r="78" spans="3:20" x14ac:dyDescent="0.25">
      <c r="H78"/>
    </row>
    <row r="79" spans="3:20" x14ac:dyDescent="0.25">
      <c r="H79"/>
    </row>
    <row r="80" spans="3:20" x14ac:dyDescent="0.25">
      <c r="H80"/>
    </row>
    <row r="81" spans="8:8" x14ac:dyDescent="0.25">
      <c r="H81"/>
    </row>
    <row r="82" spans="8:8" x14ac:dyDescent="0.25">
      <c r="H82"/>
    </row>
    <row r="83" spans="8:8" x14ac:dyDescent="0.25">
      <c r="H83"/>
    </row>
    <row r="84" spans="8:8" x14ac:dyDescent="0.25">
      <c r="H84"/>
    </row>
    <row r="85" spans="8:8" x14ac:dyDescent="0.25">
      <c r="H85"/>
    </row>
    <row r="86" spans="8:8" x14ac:dyDescent="0.25">
      <c r="H86"/>
    </row>
  </sheetData>
  <mergeCells count="8">
    <mergeCell ref="H47:I47"/>
    <mergeCell ref="R47:S47"/>
    <mergeCell ref="D3:G3"/>
    <mergeCell ref="H3:K3"/>
    <mergeCell ref="B5:B16"/>
    <mergeCell ref="B25:B35"/>
    <mergeCell ref="D46:H46"/>
    <mergeCell ref="N46:R4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bias_BenchmarkModels</vt:lpstr>
      <vt:lpstr>MAE_BenchmarkModels</vt:lpstr>
      <vt:lpstr>CRPS_BenchmarkModels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 de Castro Brigatto</dc:creator>
  <cp:lastModifiedBy>Arthu de Castro Brigatto</cp:lastModifiedBy>
  <cp:lastPrinted>2023-08-21T18:52:54Z</cp:lastPrinted>
  <dcterms:created xsi:type="dcterms:W3CDTF">2022-10-24T19:35:38Z</dcterms:created>
  <dcterms:modified xsi:type="dcterms:W3CDTF">2023-09-29T15:53:46Z</dcterms:modified>
</cp:coreProperties>
</file>