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ju_fgg\lju_fgg\hydroelectric_power\TD\TD2\"/>
    </mc:Choice>
  </mc:AlternateContent>
  <bookViews>
    <workbookView xWindow="0" yWindow="0" windowWidth="17016" windowHeight="5772" activeTab="1"/>
  </bookViews>
  <sheets>
    <sheet name="tunnel" sheetId="1" r:id="rId1"/>
    <sheet name="penstoc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F3" i="1" l="1"/>
  <c r="F4" i="1"/>
  <c r="F5" i="1"/>
  <c r="F6" i="1"/>
  <c r="F2" i="1"/>
  <c r="E3" i="1"/>
  <c r="E4" i="1"/>
  <c r="E5" i="1"/>
  <c r="E6" i="1"/>
  <c r="E2" i="1"/>
  <c r="D2" i="1"/>
  <c r="D3" i="1"/>
  <c r="D4" i="1"/>
  <c r="D5" i="1"/>
  <c r="D6" i="1"/>
  <c r="C3" i="1"/>
  <c r="C4" i="1"/>
  <c r="C5" i="1"/>
  <c r="C6" i="1"/>
  <c r="C2" i="1"/>
</calcChain>
</file>

<file path=xl/sharedStrings.xml><?xml version="1.0" encoding="utf-8"?>
<sst xmlns="http://schemas.openxmlformats.org/spreadsheetml/2006/main" count="12" uniqueCount="7">
  <si>
    <t>Hyraulic loss coef</t>
  </si>
  <si>
    <t>Construction costs</t>
  </si>
  <si>
    <t>Energy loss [m]</t>
  </si>
  <si>
    <t>Energy loss [kW.h]</t>
  </si>
  <si>
    <t>Cost of th lost energy</t>
  </si>
  <si>
    <t>Diameter</t>
  </si>
  <si>
    <t>Energy loss [kW,h]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</si>
</sst>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2" sqref="C2"/>
    </sheetView>
  </sheetViews>
  <sheetFormatPr baseColWidth="10" defaultRowHeight="14.4" x14ac:dyDescent="0.3"/>
  <cols>
    <col min="1" max="1" width="11.5546875" customWidth="1"/>
  </cols>
  <sheetData>
    <row r="1" spans="1:7" ht="28.8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</row>
    <row r="2" spans="1:7" x14ac:dyDescent="0.3">
      <c r="A2">
        <v>4</v>
      </c>
      <c r="B2">
        <v>2.61718761663107E-3</v>
      </c>
      <c r="C2">
        <f>1435.36*A2-615.646</f>
        <v>5125.7939999999999</v>
      </c>
      <c r="D2">
        <f>B2*7100</f>
        <v>18.582032078080598</v>
      </c>
      <c r="E2">
        <f>1110554.352*D2</f>
        <v>20636356.593316011</v>
      </c>
      <c r="F2">
        <f>E2*0.07</f>
        <v>1444544.9615321208</v>
      </c>
    </row>
    <row r="3" spans="1:7" x14ac:dyDescent="0.3">
      <c r="A3">
        <v>4.5</v>
      </c>
      <c r="B3">
        <v>1.47363054644184E-3</v>
      </c>
      <c r="C3">
        <f t="shared" ref="C3:C6" si="0">1435.36*A3-615.646</f>
        <v>5843.4740000000002</v>
      </c>
      <c r="D3">
        <f t="shared" ref="D3:D6" si="1">B3*7100</f>
        <v>10.462776879737063</v>
      </c>
      <c r="E3">
        <f t="shared" ref="E3:E6" si="2">1110554.352*D3</f>
        <v>11619482.397796975</v>
      </c>
      <c r="F3">
        <f t="shared" ref="F3:F6" si="3">E3*0.07</f>
        <v>813363.76784578839</v>
      </c>
    </row>
    <row r="4" spans="1:7" x14ac:dyDescent="0.3">
      <c r="A4">
        <v>5</v>
      </c>
      <c r="B4">
        <v>8.8309190285313797E-4</v>
      </c>
      <c r="C4">
        <f t="shared" si="0"/>
        <v>6561.1539999999995</v>
      </c>
      <c r="D4">
        <f t="shared" si="1"/>
        <v>6.26995251025728</v>
      </c>
      <c r="E4">
        <f t="shared" si="2"/>
        <v>6963123.0470995465</v>
      </c>
      <c r="F4">
        <f t="shared" si="3"/>
        <v>487418.61329696828</v>
      </c>
    </row>
    <row r="5" spans="1:7" x14ac:dyDescent="0.3">
      <c r="A5">
        <v>5.5</v>
      </c>
      <c r="B5">
        <v>5.5666716585562898E-4</v>
      </c>
      <c r="C5">
        <f t="shared" si="0"/>
        <v>7278.8339999999998</v>
      </c>
      <c r="D5">
        <f t="shared" si="1"/>
        <v>3.9523368775749659</v>
      </c>
      <c r="E5">
        <f t="shared" si="2"/>
        <v>4389284.9199609691</v>
      </c>
      <c r="F5">
        <f t="shared" si="3"/>
        <v>307249.94439726789</v>
      </c>
    </row>
    <row r="6" spans="1:7" x14ac:dyDescent="0.3">
      <c r="A6">
        <v>6</v>
      </c>
      <c r="B6">
        <v>3.6595246333360001E-4</v>
      </c>
      <c r="C6">
        <f t="shared" si="0"/>
        <v>7996.5140000000001</v>
      </c>
      <c r="D6">
        <f t="shared" si="1"/>
        <v>2.59826248966856</v>
      </c>
      <c r="E6">
        <f t="shared" si="2"/>
        <v>2885511.7155397744</v>
      </c>
      <c r="F6">
        <f t="shared" si="3"/>
        <v>201985.82008778423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3" sqref="C13"/>
    </sheetView>
  </sheetViews>
  <sheetFormatPr baseColWidth="10" defaultRowHeight="14.4" x14ac:dyDescent="0.3"/>
  <sheetData>
    <row r="1" spans="1:6" ht="28.8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4</v>
      </c>
    </row>
    <row r="2" spans="1:6" x14ac:dyDescent="0.3">
      <c r="A2">
        <v>4</v>
      </c>
      <c r="B2">
        <v>2.50736593917724E-3</v>
      </c>
      <c r="C2">
        <f>1425.36*A2-615.646</f>
        <v>5085.7939999999999</v>
      </c>
      <c r="D2">
        <f>B2*71^2</f>
        <v>12.639631699392467</v>
      </c>
      <c r="E2">
        <f>1110554.352*D2</f>
        <v>14036997.991437459</v>
      </c>
      <c r="F2">
        <f>E2*0.07</f>
        <v>982589.8594006222</v>
      </c>
    </row>
    <row r="3" spans="1:6" x14ac:dyDescent="0.3">
      <c r="A3">
        <v>4.5</v>
      </c>
      <c r="B3">
        <v>1.92833000038114E-3</v>
      </c>
      <c r="C3">
        <f t="shared" ref="C3:C5" si="0">1425.36*A3-615.646</f>
        <v>5798.4740000000002</v>
      </c>
      <c r="D3">
        <f t="shared" ref="D3:D5" si="1">B3*71^2</f>
        <v>9.7207115319213262</v>
      </c>
      <c r="E3">
        <f t="shared" ref="E3:E5" si="2">1110554.352*D3</f>
        <v>10795378.496311815</v>
      </c>
      <c r="F3">
        <f t="shared" ref="F3:F5" si="3">E3*0.07</f>
        <v>755676.49474182713</v>
      </c>
    </row>
    <row r="4" spans="1:6" x14ac:dyDescent="0.3">
      <c r="A4">
        <v>5</v>
      </c>
      <c r="B4">
        <v>1.55871240374387E-3</v>
      </c>
      <c r="C4">
        <f t="shared" si="0"/>
        <v>6511.1539999999995</v>
      </c>
      <c r="D4">
        <f t="shared" si="1"/>
        <v>7.8574692272728486</v>
      </c>
      <c r="E4">
        <f t="shared" si="2"/>
        <v>8726146.6460539382</v>
      </c>
      <c r="F4">
        <f t="shared" si="3"/>
        <v>610830.26522377576</v>
      </c>
    </row>
    <row r="5" spans="1:6" x14ac:dyDescent="0.3">
      <c r="A5">
        <v>5.5</v>
      </c>
      <c r="B5">
        <v>1.3117852914031E-3</v>
      </c>
      <c r="C5">
        <f t="shared" si="0"/>
        <v>7223.8339999999998</v>
      </c>
      <c r="D5">
        <f t="shared" si="1"/>
        <v>6.6127096539630275</v>
      </c>
      <c r="E5">
        <f t="shared" si="2"/>
        <v>7343773.4847210543</v>
      </c>
      <c r="F5">
        <f t="shared" si="3"/>
        <v>514064.14393047383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tunnel</vt:lpstr>
      <vt:lpstr>penstock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Guillot - Le Goff</dc:creator>
  <cp:lastModifiedBy>Arthur Guillot - Le Goff</cp:lastModifiedBy>
  <dcterms:created xsi:type="dcterms:W3CDTF">2021-11-03T14:18:00Z</dcterms:created>
  <dcterms:modified xsi:type="dcterms:W3CDTF">2021-11-03T14:47:41Z</dcterms:modified>
</cp:coreProperties>
</file>