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ju_fgg\lju_fgg\hydraulic modelling\water_hammer\"/>
    </mc:Choice>
  </mc:AlternateContent>
  <bookViews>
    <workbookView xWindow="0" yWindow="0" windowWidth="2364" windowHeight="228"/>
  </bookViews>
  <sheets>
    <sheet name="scenario 1" sheetId="2" r:id="rId1"/>
    <sheet name="scenario 2" sheetId="5" r:id="rId2"/>
    <sheet name="scenario 3" sheetId="6" r:id="rId3"/>
    <sheet name="failure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4" i="2" l="1"/>
  <c r="N24" i="2"/>
  <c r="B24" i="5"/>
  <c r="B25" i="5"/>
  <c r="B25" i="2"/>
  <c r="B26" i="2" s="1"/>
  <c r="B24" i="2"/>
  <c r="N23" i="2"/>
  <c r="K25" i="6" l="1"/>
  <c r="K24" i="6"/>
  <c r="B12" i="6" l="1"/>
  <c r="B13" i="6" s="1"/>
  <c r="B11" i="6"/>
  <c r="B12" i="5"/>
  <c r="B13" i="5" s="1"/>
  <c r="N24" i="5" s="1"/>
  <c r="B11" i="5"/>
  <c r="N160" i="6" l="1"/>
  <c r="N155" i="6"/>
  <c r="N147" i="6"/>
  <c r="N139" i="6"/>
  <c r="N131" i="6"/>
  <c r="N129" i="6"/>
  <c r="N127" i="6"/>
  <c r="N125" i="6"/>
  <c r="N123" i="6"/>
  <c r="N121" i="6"/>
  <c r="N156" i="6"/>
  <c r="N148" i="6"/>
  <c r="N140" i="6"/>
  <c r="N132" i="6"/>
  <c r="N161" i="6"/>
  <c r="N151" i="6"/>
  <c r="N143" i="6"/>
  <c r="N135" i="6"/>
  <c r="N128" i="6"/>
  <c r="N126" i="6"/>
  <c r="N124" i="6"/>
  <c r="N122" i="6"/>
  <c r="N154" i="6"/>
  <c r="N142" i="6"/>
  <c r="N136" i="6"/>
  <c r="N120" i="6"/>
  <c r="N118" i="6"/>
  <c r="N116" i="6"/>
  <c r="N114" i="6"/>
  <c r="N112" i="6"/>
  <c r="N110" i="6"/>
  <c r="N163" i="6"/>
  <c r="N162" i="6"/>
  <c r="N158" i="6"/>
  <c r="N152" i="6"/>
  <c r="N145" i="6"/>
  <c r="N133" i="6"/>
  <c r="N119" i="6"/>
  <c r="N117" i="6"/>
  <c r="N115" i="6"/>
  <c r="N113" i="6"/>
  <c r="N111" i="6"/>
  <c r="N149" i="6"/>
  <c r="N134" i="6"/>
  <c r="N130" i="6"/>
  <c r="N159" i="6"/>
  <c r="N109" i="6"/>
  <c r="N108" i="6"/>
  <c r="N106" i="6"/>
  <c r="N104" i="6"/>
  <c r="N102" i="6"/>
  <c r="N100" i="6"/>
  <c r="N98" i="6"/>
  <c r="N96" i="6"/>
  <c r="N141" i="6"/>
  <c r="N137" i="6"/>
  <c r="N94" i="6"/>
  <c r="N92" i="6"/>
  <c r="N90" i="6"/>
  <c r="N88" i="6"/>
  <c r="N86" i="6"/>
  <c r="N84" i="6"/>
  <c r="N82" i="6"/>
  <c r="N80" i="6"/>
  <c r="N153" i="6"/>
  <c r="N95" i="6"/>
  <c r="N93" i="6"/>
  <c r="N91" i="6"/>
  <c r="N89" i="6"/>
  <c r="N87" i="6"/>
  <c r="N85" i="6"/>
  <c r="N83" i="6"/>
  <c r="N81" i="6"/>
  <c r="N79" i="6"/>
  <c r="N144" i="6"/>
  <c r="N101" i="6"/>
  <c r="N97" i="6"/>
  <c r="N77" i="6"/>
  <c r="N75" i="6"/>
  <c r="N73" i="6"/>
  <c r="N71" i="6"/>
  <c r="N69" i="6"/>
  <c r="N67" i="6"/>
  <c r="N157" i="6"/>
  <c r="N150" i="6"/>
  <c r="N72" i="6"/>
  <c r="N138" i="6"/>
  <c r="N64" i="6"/>
  <c r="N63" i="6"/>
  <c r="N56" i="6"/>
  <c r="N55" i="6"/>
  <c r="N48" i="6"/>
  <c r="N47" i="6"/>
  <c r="N40" i="6"/>
  <c r="N39" i="6"/>
  <c r="N32" i="6"/>
  <c r="N31" i="6"/>
  <c r="N24" i="6"/>
  <c r="P23" i="6"/>
  <c r="F23" i="6"/>
  <c r="N65" i="6"/>
  <c r="N50" i="6"/>
  <c r="N49" i="6"/>
  <c r="N146" i="6"/>
  <c r="N105" i="6"/>
  <c r="N99" i="6"/>
  <c r="N74" i="6"/>
  <c r="W23" i="6"/>
  <c r="O23" i="6"/>
  <c r="E23" i="6"/>
  <c r="F24" i="6" s="1"/>
  <c r="N58" i="6"/>
  <c r="N57" i="6"/>
  <c r="G23" i="6"/>
  <c r="N33" i="6"/>
  <c r="D23" i="6"/>
  <c r="E24" i="6" s="1"/>
  <c r="N78" i="6"/>
  <c r="N51" i="6"/>
  <c r="Q23" i="6"/>
  <c r="C23" i="6"/>
  <c r="N35" i="6"/>
  <c r="N70" i="6"/>
  <c r="N62" i="6"/>
  <c r="K23" i="6"/>
  <c r="N61" i="6"/>
  <c r="U23" i="6"/>
  <c r="N103" i="6"/>
  <c r="N41" i="6"/>
  <c r="H23" i="6"/>
  <c r="N59" i="6"/>
  <c r="S23" i="6"/>
  <c r="N68" i="6"/>
  <c r="N53" i="6"/>
  <c r="N38" i="6"/>
  <c r="N28" i="6"/>
  <c r="N45" i="6"/>
  <c r="N42" i="6"/>
  <c r="N25" i="6"/>
  <c r="N23" i="6"/>
  <c r="N44" i="6"/>
  <c r="N37" i="6"/>
  <c r="N34" i="6"/>
  <c r="N27" i="6"/>
  <c r="V23" i="6"/>
  <c r="J23" i="6"/>
  <c r="N107" i="6"/>
  <c r="N66" i="6"/>
  <c r="N60" i="6"/>
  <c r="I23" i="6"/>
  <c r="N54" i="6"/>
  <c r="N46" i="6"/>
  <c r="N36" i="6"/>
  <c r="N29" i="6"/>
  <c r="N26" i="6"/>
  <c r="T23" i="6"/>
  <c r="U24" i="6" s="1"/>
  <c r="N76" i="6"/>
  <c r="N52" i="6"/>
  <c r="N43" i="6"/>
  <c r="R23" i="6"/>
  <c r="N30" i="6"/>
  <c r="B23" i="6"/>
  <c r="N157" i="5"/>
  <c r="N148" i="5"/>
  <c r="N141" i="5"/>
  <c r="N131" i="5"/>
  <c r="N162" i="5"/>
  <c r="N155" i="5"/>
  <c r="N146" i="5"/>
  <c r="N139" i="5"/>
  <c r="N132" i="5"/>
  <c r="N129" i="5"/>
  <c r="N127" i="5"/>
  <c r="N125" i="5"/>
  <c r="N123" i="5"/>
  <c r="N160" i="5"/>
  <c r="N153" i="5"/>
  <c r="N144" i="5"/>
  <c r="N137" i="5"/>
  <c r="N133" i="5"/>
  <c r="N158" i="5"/>
  <c r="N151" i="5"/>
  <c r="N142" i="5"/>
  <c r="N134" i="5"/>
  <c r="N163" i="5"/>
  <c r="N154" i="5"/>
  <c r="N147" i="5"/>
  <c r="N138" i="5"/>
  <c r="N128" i="5"/>
  <c r="N126" i="5"/>
  <c r="N124" i="5"/>
  <c r="N161" i="5"/>
  <c r="N152" i="5"/>
  <c r="N145" i="5"/>
  <c r="N136" i="5"/>
  <c r="N150" i="5"/>
  <c r="N116" i="5"/>
  <c r="N114" i="5"/>
  <c r="N112" i="5"/>
  <c r="N110" i="5"/>
  <c r="N108" i="5"/>
  <c r="N106" i="5"/>
  <c r="N104" i="5"/>
  <c r="N102" i="5"/>
  <c r="N100" i="5"/>
  <c r="N98" i="5"/>
  <c r="N159" i="5"/>
  <c r="N120" i="5"/>
  <c r="N117" i="5"/>
  <c r="N115" i="5"/>
  <c r="N113" i="5"/>
  <c r="N111" i="5"/>
  <c r="N109" i="5"/>
  <c r="N107" i="5"/>
  <c r="N105" i="5"/>
  <c r="N103" i="5"/>
  <c r="N101" i="5"/>
  <c r="N99" i="5"/>
  <c r="N97" i="5"/>
  <c r="N156" i="5"/>
  <c r="N121" i="5"/>
  <c r="N143" i="5"/>
  <c r="N95" i="5"/>
  <c r="N93" i="5"/>
  <c r="N91" i="5"/>
  <c r="N89" i="5"/>
  <c r="N87" i="5"/>
  <c r="N85" i="5"/>
  <c r="N83" i="5"/>
  <c r="N81" i="5"/>
  <c r="N118" i="5"/>
  <c r="N119" i="5"/>
  <c r="N122" i="5"/>
  <c r="N94" i="5"/>
  <c r="N92" i="5"/>
  <c r="N90" i="5"/>
  <c r="N88" i="5"/>
  <c r="N86" i="5"/>
  <c r="N84" i="5"/>
  <c r="N82" i="5"/>
  <c r="N140" i="5"/>
  <c r="N135" i="5"/>
  <c r="N130" i="5"/>
  <c r="N96" i="5"/>
  <c r="N149" i="5"/>
  <c r="N80" i="5"/>
  <c r="N79" i="5"/>
  <c r="N75" i="5"/>
  <c r="N71" i="5"/>
  <c r="N66" i="5"/>
  <c r="N64" i="5"/>
  <c r="N62" i="5"/>
  <c r="N60" i="5"/>
  <c r="N58" i="5"/>
  <c r="N56" i="5"/>
  <c r="N54" i="5"/>
  <c r="N52" i="5"/>
  <c r="N50" i="5"/>
  <c r="N48" i="5"/>
  <c r="N46" i="5"/>
  <c r="N44" i="5"/>
  <c r="N42" i="5"/>
  <c r="N40" i="5"/>
  <c r="N38" i="5"/>
  <c r="N78" i="5"/>
  <c r="N74" i="5"/>
  <c r="N70" i="5"/>
  <c r="N77" i="5"/>
  <c r="N73" i="5"/>
  <c r="N69" i="5"/>
  <c r="N65" i="5"/>
  <c r="N63" i="5"/>
  <c r="N61" i="5"/>
  <c r="N59" i="5"/>
  <c r="N57" i="5"/>
  <c r="N55" i="5"/>
  <c r="N53" i="5"/>
  <c r="N51" i="5"/>
  <c r="N49" i="5"/>
  <c r="N47" i="5"/>
  <c r="N45" i="5"/>
  <c r="N76" i="5"/>
  <c r="N72" i="5"/>
  <c r="N67" i="5"/>
  <c r="S23" i="5"/>
  <c r="N68" i="5"/>
  <c r="N26" i="5"/>
  <c r="N37" i="5"/>
  <c r="N36" i="5"/>
  <c r="N34" i="5"/>
  <c r="N32" i="5"/>
  <c r="N30" i="5"/>
  <c r="Q23" i="5"/>
  <c r="G23" i="5"/>
  <c r="F23" i="5"/>
  <c r="G24" i="5" s="1"/>
  <c r="P23" i="5"/>
  <c r="N43" i="5"/>
  <c r="N39" i="5"/>
  <c r="W23" i="5"/>
  <c r="O23" i="5"/>
  <c r="P24" i="5" s="1"/>
  <c r="E23" i="5"/>
  <c r="J23" i="5"/>
  <c r="N41" i="5"/>
  <c r="N35" i="5"/>
  <c r="N33" i="5"/>
  <c r="N31" i="5"/>
  <c r="N29" i="5"/>
  <c r="N27" i="5"/>
  <c r="N25" i="5"/>
  <c r="V23" i="5"/>
  <c r="N23" i="5"/>
  <c r="D23" i="5"/>
  <c r="B23" i="5"/>
  <c r="I23" i="5"/>
  <c r="U23" i="5"/>
  <c r="V24" i="5" s="1"/>
  <c r="K23" i="5"/>
  <c r="C23" i="5"/>
  <c r="T23" i="5"/>
  <c r="N28" i="5"/>
  <c r="H23" i="5"/>
  <c r="R23" i="5"/>
  <c r="B24" i="6" l="1"/>
  <c r="C24" i="6"/>
  <c r="J24" i="6"/>
  <c r="V24" i="6"/>
  <c r="G24" i="6"/>
  <c r="F25" i="6" s="1"/>
  <c r="T24" i="6"/>
  <c r="H24" i="6"/>
  <c r="D24" i="6"/>
  <c r="W24" i="6"/>
  <c r="O25" i="6"/>
  <c r="O24" i="6"/>
  <c r="P25" i="6" s="1"/>
  <c r="S24" i="6"/>
  <c r="P24" i="6"/>
  <c r="Q25" i="6" s="1"/>
  <c r="Q24" i="6"/>
  <c r="I24" i="6"/>
  <c r="R24" i="6"/>
  <c r="J24" i="5"/>
  <c r="W24" i="5"/>
  <c r="T24" i="5"/>
  <c r="U24" i="5"/>
  <c r="C24" i="5"/>
  <c r="Q24" i="5"/>
  <c r="D24" i="5"/>
  <c r="O25" i="5" s="1"/>
  <c r="E24" i="5"/>
  <c r="O24" i="5"/>
  <c r="H24" i="5"/>
  <c r="S24" i="5"/>
  <c r="I24" i="5"/>
  <c r="F24" i="5"/>
  <c r="R24" i="5"/>
  <c r="K25" i="2"/>
  <c r="K24" i="2"/>
  <c r="J25" i="2" s="1"/>
  <c r="E25" i="2"/>
  <c r="E26" i="2"/>
  <c r="D25" i="2"/>
  <c r="C26" i="2" s="1"/>
  <c r="C25" i="2"/>
  <c r="O25" i="2"/>
  <c r="P25" i="2"/>
  <c r="O26" i="2" s="1"/>
  <c r="Q25" i="2"/>
  <c r="R25" i="2"/>
  <c r="S25" i="2"/>
  <c r="R26" i="2" s="1"/>
  <c r="T25" i="2"/>
  <c r="S26" i="2" s="1"/>
  <c r="U25" i="2"/>
  <c r="T26" i="2"/>
  <c r="P24" i="2"/>
  <c r="F26" i="2" s="1"/>
  <c r="Q24" i="2"/>
  <c r="R24" i="2"/>
  <c r="S24" i="2"/>
  <c r="T24" i="2"/>
  <c r="U24" i="2"/>
  <c r="H25" i="2" s="1"/>
  <c r="V24" i="2"/>
  <c r="G25" i="2"/>
  <c r="I25" i="2"/>
  <c r="D24" i="2"/>
  <c r="E24" i="2"/>
  <c r="F24" i="2"/>
  <c r="G24" i="2"/>
  <c r="H24" i="2"/>
  <c r="I24" i="2"/>
  <c r="J24" i="2"/>
  <c r="C24" i="2"/>
  <c r="O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O23" i="2"/>
  <c r="P23" i="2"/>
  <c r="Q23" i="2"/>
  <c r="R23" i="2"/>
  <c r="S23" i="2"/>
  <c r="T23" i="2"/>
  <c r="U23" i="2"/>
  <c r="V23" i="2"/>
  <c r="W23" i="2"/>
  <c r="C23" i="2"/>
  <c r="D23" i="2"/>
  <c r="E23" i="2"/>
  <c r="F23" i="2"/>
  <c r="G23" i="2"/>
  <c r="H23" i="2"/>
  <c r="I23" i="2"/>
  <c r="J23" i="2"/>
  <c r="K23" i="2"/>
  <c r="B23" i="2"/>
  <c r="B12" i="2"/>
  <c r="B13" i="2" s="1"/>
  <c r="B11" i="2"/>
  <c r="Z22" i="1"/>
  <c r="Z23" i="1" s="1"/>
  <c r="AA22" i="1"/>
  <c r="X23" i="1" s="1"/>
  <c r="AA23" i="1"/>
  <c r="AD22" i="1"/>
  <c r="AD21" i="1"/>
  <c r="AC21" i="1" s="1"/>
  <c r="W22" i="1"/>
  <c r="X22" i="1"/>
  <c r="T22" i="1"/>
  <c r="U22" i="1"/>
  <c r="R23" i="1" s="1"/>
  <c r="Q22" i="1"/>
  <c r="R22" i="1"/>
  <c r="O23" i="1" s="1"/>
  <c r="N22" i="1"/>
  <c r="O22" i="1"/>
  <c r="K22" i="1"/>
  <c r="L22" i="1"/>
  <c r="I23" i="1" s="1"/>
  <c r="L23" i="1"/>
  <c r="H22" i="1"/>
  <c r="I22" i="1"/>
  <c r="F23" i="1" s="1"/>
  <c r="I21" i="1"/>
  <c r="E22" i="1" s="1"/>
  <c r="B22" i="1"/>
  <c r="AA21" i="1"/>
  <c r="X21" i="1"/>
  <c r="U21" i="1"/>
  <c r="R21" i="1"/>
  <c r="O21" i="1"/>
  <c r="L21" i="1"/>
  <c r="F21" i="1"/>
  <c r="B21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Z21" i="1"/>
  <c r="W21" i="1"/>
  <c r="T21" i="1"/>
  <c r="Q21" i="1"/>
  <c r="N21" i="1"/>
  <c r="K21" i="1"/>
  <c r="H21" i="1"/>
  <c r="E21" i="1"/>
  <c r="AD20" i="1"/>
  <c r="F2" i="1"/>
  <c r="AC20" i="1"/>
  <c r="B27" i="2" l="1"/>
  <c r="D26" i="2"/>
  <c r="P26" i="2"/>
  <c r="E27" i="2" s="1"/>
  <c r="O26" i="6"/>
  <c r="I25" i="6"/>
  <c r="T25" i="6"/>
  <c r="S25" i="6"/>
  <c r="H25" i="6"/>
  <c r="R25" i="6"/>
  <c r="J25" i="6"/>
  <c r="G25" i="6"/>
  <c r="D25" i="6"/>
  <c r="E26" i="6" s="1"/>
  <c r="U25" i="6"/>
  <c r="R26" i="6"/>
  <c r="E25" i="6"/>
  <c r="B25" i="6"/>
  <c r="C25" i="6"/>
  <c r="D26" i="6" s="1"/>
  <c r="P25" i="5"/>
  <c r="I25" i="5"/>
  <c r="S25" i="5"/>
  <c r="G25" i="5"/>
  <c r="F25" i="5"/>
  <c r="H25" i="5"/>
  <c r="R25" i="5"/>
  <c r="E25" i="5"/>
  <c r="O26" i="5"/>
  <c r="C25" i="5"/>
  <c r="B26" i="5" s="1"/>
  <c r="Q25" i="5"/>
  <c r="T25" i="5"/>
  <c r="D25" i="5"/>
  <c r="U25" i="5"/>
  <c r="K24" i="5"/>
  <c r="W25" i="5" s="1"/>
  <c r="W25" i="2"/>
  <c r="V26" i="2" s="1"/>
  <c r="V25" i="2"/>
  <c r="D27" i="2"/>
  <c r="U26" i="2"/>
  <c r="Q26" i="2"/>
  <c r="P27" i="2" s="1"/>
  <c r="G26" i="2"/>
  <c r="F25" i="2"/>
  <c r="J26" i="2"/>
  <c r="U27" i="2" s="1"/>
  <c r="H26" i="2"/>
  <c r="G27" i="2" s="1"/>
  <c r="I26" i="2"/>
  <c r="W23" i="1"/>
  <c r="W24" i="1" s="1"/>
  <c r="T23" i="1"/>
  <c r="U23" i="1"/>
  <c r="X24" i="1" s="1"/>
  <c r="Q23" i="1"/>
  <c r="N23" i="1"/>
  <c r="N24" i="1" s="1"/>
  <c r="K23" i="1"/>
  <c r="K24" i="1" s="1"/>
  <c r="H23" i="1"/>
  <c r="I24" i="1"/>
  <c r="F22" i="1"/>
  <c r="B23" i="1" s="1"/>
  <c r="E23" i="1"/>
  <c r="AC22" i="1"/>
  <c r="AD23" i="1" s="1"/>
  <c r="C20" i="1"/>
  <c r="AA20" i="1"/>
  <c r="Z20" i="1"/>
  <c r="X20" i="1"/>
  <c r="W20" i="1"/>
  <c r="U20" i="1"/>
  <c r="T20" i="1"/>
  <c r="R20" i="1"/>
  <c r="Q20" i="1"/>
  <c r="O20" i="1"/>
  <c r="N20" i="1"/>
  <c r="L20" i="1"/>
  <c r="K20" i="1"/>
  <c r="I20" i="1"/>
  <c r="H20" i="1"/>
  <c r="F20" i="1"/>
  <c r="E20" i="1"/>
  <c r="B20" i="1"/>
  <c r="B13" i="1"/>
  <c r="B12" i="1"/>
  <c r="B11" i="1"/>
  <c r="T26" i="6" l="1"/>
  <c r="P26" i="6"/>
  <c r="V25" i="6"/>
  <c r="I26" i="6" s="1"/>
  <c r="H26" i="6"/>
  <c r="W25" i="6"/>
  <c r="C26" i="6"/>
  <c r="B26" i="6"/>
  <c r="S26" i="6"/>
  <c r="Q26" i="6"/>
  <c r="R27" i="6" s="1"/>
  <c r="F26" i="6"/>
  <c r="G27" i="6" s="1"/>
  <c r="G26" i="6"/>
  <c r="T26" i="5"/>
  <c r="E26" i="5"/>
  <c r="J25" i="5"/>
  <c r="R26" i="5"/>
  <c r="K25" i="5"/>
  <c r="J26" i="5" s="1"/>
  <c r="D26" i="5"/>
  <c r="H26" i="5"/>
  <c r="G26" i="5"/>
  <c r="F26" i="5"/>
  <c r="S27" i="5" s="1"/>
  <c r="V25" i="5"/>
  <c r="Q26" i="5"/>
  <c r="C26" i="5"/>
  <c r="S26" i="5"/>
  <c r="P26" i="5"/>
  <c r="T27" i="2"/>
  <c r="W26" i="2"/>
  <c r="O27" i="2"/>
  <c r="C27" i="2"/>
  <c r="B28" i="2" s="1"/>
  <c r="R27" i="2"/>
  <c r="C28" i="2"/>
  <c r="Q27" i="2"/>
  <c r="S27" i="2"/>
  <c r="F27" i="2"/>
  <c r="Q28" i="2" s="1"/>
  <c r="I27" i="2"/>
  <c r="H27" i="2"/>
  <c r="AA24" i="1"/>
  <c r="AC23" i="1"/>
  <c r="U24" i="1"/>
  <c r="T24" i="1"/>
  <c r="T25" i="1" s="1"/>
  <c r="Q24" i="1"/>
  <c r="R24" i="1"/>
  <c r="H24" i="1"/>
  <c r="O24" i="1"/>
  <c r="E24" i="1"/>
  <c r="L24" i="1"/>
  <c r="B24" i="1"/>
  <c r="F24" i="1"/>
  <c r="D27" i="5" l="1"/>
  <c r="B27" i="5"/>
  <c r="F27" i="6"/>
  <c r="P27" i="6"/>
  <c r="B27" i="6"/>
  <c r="C27" i="6"/>
  <c r="U26" i="6"/>
  <c r="Q27" i="6"/>
  <c r="R28" i="6" s="1"/>
  <c r="O27" i="6"/>
  <c r="W26" i="6"/>
  <c r="K26" i="6" s="1"/>
  <c r="J26" i="6"/>
  <c r="E27" i="6"/>
  <c r="D27" i="6"/>
  <c r="E28" i="6" s="1"/>
  <c r="S27" i="6"/>
  <c r="R27" i="5"/>
  <c r="I26" i="5"/>
  <c r="C27" i="5"/>
  <c r="E27" i="5"/>
  <c r="U26" i="5"/>
  <c r="F27" i="5"/>
  <c r="G27" i="5"/>
  <c r="W26" i="5"/>
  <c r="Q27" i="5"/>
  <c r="O27" i="5"/>
  <c r="V26" i="5"/>
  <c r="U27" i="5" s="1"/>
  <c r="P27" i="5"/>
  <c r="K26" i="2"/>
  <c r="V27" i="2" s="1"/>
  <c r="R28" i="2"/>
  <c r="D28" i="2"/>
  <c r="E28" i="2"/>
  <c r="F28" i="2"/>
  <c r="S28" i="2"/>
  <c r="T28" i="2"/>
  <c r="O28" i="2"/>
  <c r="B29" i="2" s="1"/>
  <c r="P28" i="2"/>
  <c r="H28" i="2"/>
  <c r="G28" i="2"/>
  <c r="AD24" i="1"/>
  <c r="AC24" i="1" s="1"/>
  <c r="AD25" i="1" s="1"/>
  <c r="Z24" i="1"/>
  <c r="X25" i="1" s="1"/>
  <c r="Q25" i="1"/>
  <c r="U25" i="1"/>
  <c r="N25" i="1"/>
  <c r="R25" i="1"/>
  <c r="L25" i="1"/>
  <c r="K25" i="1"/>
  <c r="O25" i="1"/>
  <c r="H25" i="1"/>
  <c r="E25" i="1"/>
  <c r="I25" i="1"/>
  <c r="B25" i="1"/>
  <c r="F25" i="1"/>
  <c r="B28" i="5" l="1"/>
  <c r="D29" i="2"/>
  <c r="D28" i="6"/>
  <c r="F28" i="6"/>
  <c r="C28" i="6"/>
  <c r="B28" i="6"/>
  <c r="Q28" i="6"/>
  <c r="O28" i="6"/>
  <c r="P29" i="6" s="1"/>
  <c r="H27" i="6"/>
  <c r="G28" i="6" s="1"/>
  <c r="T27" i="6"/>
  <c r="J27" i="6"/>
  <c r="V26" i="6"/>
  <c r="U27" i="6" s="1"/>
  <c r="P28" i="6"/>
  <c r="E28" i="5"/>
  <c r="P28" i="5"/>
  <c r="R28" i="5"/>
  <c r="I27" i="5"/>
  <c r="T28" i="5"/>
  <c r="F28" i="5"/>
  <c r="C28" i="5"/>
  <c r="K26" i="5"/>
  <c r="J27" i="5" s="1"/>
  <c r="H27" i="5"/>
  <c r="D28" i="5"/>
  <c r="Q28" i="5"/>
  <c r="O28" i="5"/>
  <c r="H28" i="5"/>
  <c r="T27" i="5"/>
  <c r="G28" i="5" s="1"/>
  <c r="W27" i="2"/>
  <c r="J27" i="2"/>
  <c r="I28" i="2" s="1"/>
  <c r="E29" i="2"/>
  <c r="P29" i="2"/>
  <c r="C29" i="2"/>
  <c r="B30" i="2" s="1"/>
  <c r="R29" i="2"/>
  <c r="S29" i="2"/>
  <c r="O29" i="2"/>
  <c r="Q29" i="2"/>
  <c r="G29" i="2"/>
  <c r="F29" i="2"/>
  <c r="Z25" i="1"/>
  <c r="W25" i="1"/>
  <c r="AA26" i="1" s="1"/>
  <c r="AA25" i="1"/>
  <c r="W26" i="1" s="1"/>
  <c r="AC25" i="1"/>
  <c r="T26" i="1"/>
  <c r="X26" i="1"/>
  <c r="Q26" i="1"/>
  <c r="N26" i="1"/>
  <c r="R26" i="1"/>
  <c r="K26" i="1"/>
  <c r="O26" i="1"/>
  <c r="H26" i="1"/>
  <c r="L26" i="1"/>
  <c r="E26" i="1"/>
  <c r="I26" i="1"/>
  <c r="B26" i="1"/>
  <c r="F26" i="1"/>
  <c r="B29" i="5" l="1"/>
  <c r="B30" i="5"/>
  <c r="E30" i="2"/>
  <c r="O30" i="2"/>
  <c r="D29" i="6"/>
  <c r="B29" i="6"/>
  <c r="O30" i="6" s="1"/>
  <c r="C29" i="6"/>
  <c r="D30" i="6" s="1"/>
  <c r="W27" i="6"/>
  <c r="K27" i="6" s="1"/>
  <c r="E29" i="6"/>
  <c r="S28" i="6"/>
  <c r="Q29" i="6"/>
  <c r="O29" i="6"/>
  <c r="P30" i="6" s="1"/>
  <c r="V27" i="6"/>
  <c r="I28" i="6" s="1"/>
  <c r="I27" i="6"/>
  <c r="P29" i="5"/>
  <c r="E29" i="5"/>
  <c r="S29" i="5"/>
  <c r="V27" i="5"/>
  <c r="W27" i="5"/>
  <c r="I28" i="5"/>
  <c r="K27" i="5"/>
  <c r="J28" i="5" s="1"/>
  <c r="C29" i="5"/>
  <c r="O29" i="5"/>
  <c r="D29" i="5"/>
  <c r="Q29" i="5"/>
  <c r="G29" i="5"/>
  <c r="U28" i="5"/>
  <c r="S28" i="5"/>
  <c r="K27" i="2"/>
  <c r="J28" i="2" s="1"/>
  <c r="V28" i="2"/>
  <c r="W28" i="2"/>
  <c r="K28" i="2" s="1"/>
  <c r="U28" i="2"/>
  <c r="Q30" i="2"/>
  <c r="D30" i="2"/>
  <c r="R30" i="2"/>
  <c r="C30" i="2"/>
  <c r="B31" i="2" s="1"/>
  <c r="P30" i="2"/>
  <c r="F30" i="2"/>
  <c r="AD26" i="1"/>
  <c r="Z26" i="1"/>
  <c r="W27" i="1" s="1"/>
  <c r="U26" i="1"/>
  <c r="R27" i="1" s="1"/>
  <c r="T27" i="1"/>
  <c r="Q27" i="1"/>
  <c r="U27" i="1"/>
  <c r="N27" i="1"/>
  <c r="K27" i="1"/>
  <c r="O27" i="1"/>
  <c r="H27" i="1"/>
  <c r="L27" i="1"/>
  <c r="E27" i="1"/>
  <c r="I27" i="1"/>
  <c r="B27" i="1"/>
  <c r="F27" i="1"/>
  <c r="B31" i="5" l="1"/>
  <c r="H28" i="6"/>
  <c r="U28" i="6"/>
  <c r="H29" i="6" s="1"/>
  <c r="F29" i="6"/>
  <c r="B30" i="6"/>
  <c r="C30" i="6"/>
  <c r="R29" i="6"/>
  <c r="V28" i="6"/>
  <c r="T28" i="6"/>
  <c r="T29" i="5"/>
  <c r="P30" i="5"/>
  <c r="R30" i="5"/>
  <c r="C30" i="5"/>
  <c r="R29" i="5"/>
  <c r="D30" i="5"/>
  <c r="F29" i="5"/>
  <c r="E30" i="5" s="1"/>
  <c r="V28" i="5"/>
  <c r="U29" i="5" s="1"/>
  <c r="W28" i="5"/>
  <c r="F30" i="5"/>
  <c r="H29" i="5"/>
  <c r="O30" i="5"/>
  <c r="V29" i="2"/>
  <c r="T29" i="2"/>
  <c r="J29" i="2"/>
  <c r="W29" i="2"/>
  <c r="K29" i="2" s="1"/>
  <c r="U29" i="2"/>
  <c r="I29" i="2"/>
  <c r="H29" i="2"/>
  <c r="E31" i="2"/>
  <c r="D31" i="2"/>
  <c r="P31" i="2"/>
  <c r="C31" i="2"/>
  <c r="B32" i="2" s="1"/>
  <c r="O31" i="2"/>
  <c r="Q31" i="2"/>
  <c r="AA27" i="1"/>
  <c r="X27" i="1"/>
  <c r="AC26" i="1"/>
  <c r="AD27" i="1" s="1"/>
  <c r="N28" i="1"/>
  <c r="Q28" i="1"/>
  <c r="R28" i="1"/>
  <c r="K28" i="1"/>
  <c r="O28" i="1"/>
  <c r="H28" i="1"/>
  <c r="L28" i="1"/>
  <c r="E28" i="1"/>
  <c r="I28" i="1"/>
  <c r="B28" i="1"/>
  <c r="F28" i="1"/>
  <c r="O31" i="5" l="1"/>
  <c r="J28" i="6"/>
  <c r="U29" i="6"/>
  <c r="S29" i="6"/>
  <c r="B31" i="6"/>
  <c r="C31" i="6"/>
  <c r="W28" i="6"/>
  <c r="K28" i="6" s="1"/>
  <c r="Q30" i="6"/>
  <c r="E30" i="6"/>
  <c r="D31" i="6" s="1"/>
  <c r="I29" i="6"/>
  <c r="G29" i="6"/>
  <c r="T29" i="6"/>
  <c r="O31" i="6"/>
  <c r="I29" i="5"/>
  <c r="H30" i="5" s="1"/>
  <c r="S30" i="5"/>
  <c r="Q30" i="5"/>
  <c r="K28" i="5"/>
  <c r="W29" i="5" s="1"/>
  <c r="C31" i="5"/>
  <c r="B32" i="5" s="1"/>
  <c r="E31" i="5"/>
  <c r="Q31" i="5"/>
  <c r="G30" i="5"/>
  <c r="H30" i="2"/>
  <c r="J30" i="2"/>
  <c r="V30" i="2"/>
  <c r="T30" i="2"/>
  <c r="I30" i="2"/>
  <c r="G30" i="2"/>
  <c r="W30" i="2"/>
  <c r="S30" i="2"/>
  <c r="U30" i="2"/>
  <c r="C32" i="2"/>
  <c r="B33" i="2" s="1"/>
  <c r="O32" i="2"/>
  <c r="D32" i="2"/>
  <c r="P32" i="2"/>
  <c r="U28" i="1"/>
  <c r="T28" i="1"/>
  <c r="Z27" i="1"/>
  <c r="Z28" i="1" s="1"/>
  <c r="AC27" i="1"/>
  <c r="AD28" i="1" s="1"/>
  <c r="Q29" i="1"/>
  <c r="N29" i="1"/>
  <c r="R29" i="1"/>
  <c r="L29" i="1"/>
  <c r="K29" i="1"/>
  <c r="O29" i="1"/>
  <c r="H29" i="1"/>
  <c r="E29" i="1"/>
  <c r="I29" i="1"/>
  <c r="B29" i="1"/>
  <c r="F29" i="1"/>
  <c r="H30" i="6" l="1"/>
  <c r="F30" i="6"/>
  <c r="B32" i="6"/>
  <c r="T30" i="6"/>
  <c r="R30" i="6"/>
  <c r="G30" i="6"/>
  <c r="P31" i="6"/>
  <c r="C32" i="6" s="1"/>
  <c r="W29" i="6"/>
  <c r="K29" i="6" s="1"/>
  <c r="J29" i="6"/>
  <c r="S30" i="6"/>
  <c r="T30" i="5"/>
  <c r="G31" i="5" s="1"/>
  <c r="D32" i="5"/>
  <c r="R31" i="5"/>
  <c r="K29" i="5"/>
  <c r="J30" i="5" s="1"/>
  <c r="D31" i="5"/>
  <c r="V30" i="5"/>
  <c r="U31" i="5" s="1"/>
  <c r="P31" i="5"/>
  <c r="F31" i="5"/>
  <c r="P32" i="5"/>
  <c r="J29" i="5"/>
  <c r="V29" i="5"/>
  <c r="U30" i="5" s="1"/>
  <c r="K30" i="2"/>
  <c r="W31" i="2" s="1"/>
  <c r="K31" i="2" s="1"/>
  <c r="H31" i="2"/>
  <c r="F31" i="2"/>
  <c r="J31" i="2"/>
  <c r="S31" i="2"/>
  <c r="U31" i="2"/>
  <c r="T31" i="2"/>
  <c r="R31" i="2"/>
  <c r="V31" i="2"/>
  <c r="I31" i="2"/>
  <c r="G31" i="2"/>
  <c r="C33" i="2"/>
  <c r="B34" i="2" s="1"/>
  <c r="O33" i="2"/>
  <c r="AA28" i="1"/>
  <c r="AD29" i="1" s="1"/>
  <c r="W28" i="1"/>
  <c r="AC28" i="1"/>
  <c r="Z29" i="1" s="1"/>
  <c r="X28" i="1"/>
  <c r="AA29" i="1" s="1"/>
  <c r="N30" i="1"/>
  <c r="O30" i="1"/>
  <c r="K30" i="1"/>
  <c r="H30" i="1"/>
  <c r="L30" i="1"/>
  <c r="E30" i="1"/>
  <c r="I30" i="1"/>
  <c r="B30" i="1"/>
  <c r="F30" i="1"/>
  <c r="U32" i="2" l="1"/>
  <c r="R31" i="6"/>
  <c r="J30" i="6"/>
  <c r="G31" i="6"/>
  <c r="E31" i="6"/>
  <c r="F31" i="6"/>
  <c r="Q32" i="6" s="1"/>
  <c r="S31" i="6"/>
  <c r="Q31" i="6"/>
  <c r="O32" i="6"/>
  <c r="B33" i="6" s="1"/>
  <c r="V29" i="6"/>
  <c r="U30" i="6" s="1"/>
  <c r="S31" i="5"/>
  <c r="R32" i="5" s="1"/>
  <c r="C32" i="5"/>
  <c r="Q32" i="5"/>
  <c r="O32" i="5"/>
  <c r="I31" i="5"/>
  <c r="C33" i="5"/>
  <c r="W30" i="5"/>
  <c r="E32" i="5"/>
  <c r="I30" i="5"/>
  <c r="T31" i="5" s="1"/>
  <c r="O33" i="5"/>
  <c r="V32" i="2"/>
  <c r="R32" i="2"/>
  <c r="T32" i="2"/>
  <c r="F32" i="2"/>
  <c r="H32" i="2"/>
  <c r="G32" i="2"/>
  <c r="E32" i="2"/>
  <c r="J32" i="2"/>
  <c r="I32" i="2"/>
  <c r="W32" i="2"/>
  <c r="S32" i="2"/>
  <c r="Q32" i="2"/>
  <c r="X29" i="1"/>
  <c r="U29" i="1"/>
  <c r="W29" i="1"/>
  <c r="T29" i="1"/>
  <c r="H31" i="1"/>
  <c r="K31" i="1"/>
  <c r="L31" i="1"/>
  <c r="E31" i="1"/>
  <c r="I31" i="1"/>
  <c r="B31" i="1"/>
  <c r="F31" i="1"/>
  <c r="B33" i="5" l="1"/>
  <c r="B34" i="5" s="1"/>
  <c r="R32" i="6"/>
  <c r="P32" i="6"/>
  <c r="E32" i="6"/>
  <c r="F32" i="6"/>
  <c r="D32" i="6"/>
  <c r="W30" i="6"/>
  <c r="K30" i="6" s="1"/>
  <c r="V30" i="6"/>
  <c r="U31" i="6" s="1"/>
  <c r="I30" i="6"/>
  <c r="F32" i="5"/>
  <c r="P33" i="5"/>
  <c r="K30" i="5"/>
  <c r="W31" i="5" s="1"/>
  <c r="D33" i="5"/>
  <c r="H32" i="5"/>
  <c r="T32" i="5"/>
  <c r="H31" i="5"/>
  <c r="V33" i="2"/>
  <c r="S33" i="2"/>
  <c r="Q33" i="2"/>
  <c r="D33" i="2"/>
  <c r="F33" i="2"/>
  <c r="J33" i="2"/>
  <c r="H33" i="2"/>
  <c r="R33" i="2"/>
  <c r="P33" i="2"/>
  <c r="E33" i="2"/>
  <c r="G33" i="2"/>
  <c r="K32" i="2"/>
  <c r="W33" i="2"/>
  <c r="K33" i="2" s="1"/>
  <c r="I33" i="2"/>
  <c r="T33" i="2"/>
  <c r="U33" i="2"/>
  <c r="V34" i="2" s="1"/>
  <c r="AC29" i="1"/>
  <c r="Z30" i="1" s="1"/>
  <c r="W30" i="1"/>
  <c r="T30" i="1"/>
  <c r="Q30" i="1"/>
  <c r="R30" i="1"/>
  <c r="X30" i="1"/>
  <c r="U30" i="1"/>
  <c r="H32" i="1"/>
  <c r="E32" i="1"/>
  <c r="I32" i="1"/>
  <c r="B32" i="1"/>
  <c r="F32" i="1"/>
  <c r="S34" i="2" l="1"/>
  <c r="T34" i="2"/>
  <c r="H31" i="6"/>
  <c r="Q33" i="6"/>
  <c r="O33" i="6"/>
  <c r="J31" i="6"/>
  <c r="D33" i="6"/>
  <c r="P33" i="6"/>
  <c r="E33" i="6"/>
  <c r="C33" i="6"/>
  <c r="I31" i="6"/>
  <c r="T31" i="6"/>
  <c r="E33" i="5"/>
  <c r="Q33" i="5"/>
  <c r="P34" i="5" s="1"/>
  <c r="O34" i="5"/>
  <c r="J31" i="5"/>
  <c r="V31" i="5"/>
  <c r="K31" i="5"/>
  <c r="J32" i="5" s="1"/>
  <c r="V32" i="5"/>
  <c r="U33" i="5" s="1"/>
  <c r="G33" i="5"/>
  <c r="C34" i="5"/>
  <c r="G32" i="5"/>
  <c r="S32" i="5"/>
  <c r="S33" i="5"/>
  <c r="U34" i="2"/>
  <c r="I34" i="2"/>
  <c r="F34" i="2"/>
  <c r="D34" i="2"/>
  <c r="W34" i="2"/>
  <c r="K34" i="2" s="1"/>
  <c r="G34" i="2"/>
  <c r="H35" i="2" s="1"/>
  <c r="E34" i="2"/>
  <c r="C34" i="2"/>
  <c r="J34" i="2"/>
  <c r="H34" i="2"/>
  <c r="R34" i="2"/>
  <c r="S35" i="2" s="1"/>
  <c r="P34" i="2"/>
  <c r="O34" i="2"/>
  <c r="Q34" i="2"/>
  <c r="AA30" i="1"/>
  <c r="W31" i="1" s="1"/>
  <c r="AD30" i="1"/>
  <c r="N31" i="1"/>
  <c r="R31" i="1"/>
  <c r="U31" i="1"/>
  <c r="O31" i="1"/>
  <c r="Q31" i="1"/>
  <c r="T31" i="1"/>
  <c r="E33" i="1"/>
  <c r="B33" i="1"/>
  <c r="F33" i="1"/>
  <c r="B35" i="5" l="1"/>
  <c r="B35" i="2"/>
  <c r="P35" i="2"/>
  <c r="W31" i="6"/>
  <c r="K31" i="6" s="1"/>
  <c r="H32" i="6"/>
  <c r="D34" i="6"/>
  <c r="B34" i="6"/>
  <c r="P34" i="6"/>
  <c r="V31" i="6"/>
  <c r="I32" i="6" s="1"/>
  <c r="G32" i="6"/>
  <c r="S32" i="6"/>
  <c r="O34" i="6"/>
  <c r="C34" i="6"/>
  <c r="T32" i="6"/>
  <c r="D34" i="5"/>
  <c r="O35" i="5" s="1"/>
  <c r="I33" i="5"/>
  <c r="T34" i="5" s="1"/>
  <c r="I32" i="5"/>
  <c r="W32" i="5"/>
  <c r="U32" i="5"/>
  <c r="R33" i="5"/>
  <c r="F33" i="5"/>
  <c r="R34" i="5"/>
  <c r="K32" i="5"/>
  <c r="F34" i="5"/>
  <c r="R35" i="2"/>
  <c r="F35" i="2"/>
  <c r="Q35" i="2"/>
  <c r="O35" i="2"/>
  <c r="C35" i="2"/>
  <c r="E35" i="2"/>
  <c r="I35" i="2"/>
  <c r="G35" i="2"/>
  <c r="J35" i="2"/>
  <c r="W35" i="2"/>
  <c r="T35" i="2"/>
  <c r="V35" i="2"/>
  <c r="D35" i="2"/>
  <c r="O36" i="2" s="1"/>
  <c r="U35" i="2"/>
  <c r="X31" i="1"/>
  <c r="T32" i="1" s="1"/>
  <c r="AC30" i="1"/>
  <c r="N32" i="1"/>
  <c r="Q32" i="1"/>
  <c r="O32" i="1"/>
  <c r="R32" i="1"/>
  <c r="L32" i="1"/>
  <c r="K32" i="1"/>
  <c r="B34" i="1"/>
  <c r="J33" i="5" l="1"/>
  <c r="H33" i="5"/>
  <c r="C35" i="5"/>
  <c r="B36" i="5" s="1"/>
  <c r="H34" i="5"/>
  <c r="V33" i="5"/>
  <c r="T33" i="5"/>
  <c r="H36" i="2"/>
  <c r="B36" i="2"/>
  <c r="Q36" i="2"/>
  <c r="F36" i="2"/>
  <c r="E36" i="2"/>
  <c r="I36" i="2"/>
  <c r="O35" i="6"/>
  <c r="R33" i="6"/>
  <c r="B35" i="6"/>
  <c r="C35" i="6"/>
  <c r="G33" i="6"/>
  <c r="U32" i="6"/>
  <c r="H33" i="6" s="1"/>
  <c r="S33" i="6"/>
  <c r="F33" i="6"/>
  <c r="J32" i="6"/>
  <c r="V32" i="6"/>
  <c r="U33" i="6" s="1"/>
  <c r="W33" i="5"/>
  <c r="S35" i="5"/>
  <c r="Q35" i="5"/>
  <c r="Q34" i="5"/>
  <c r="E34" i="5"/>
  <c r="G35" i="5"/>
  <c r="E35" i="5"/>
  <c r="D36" i="2"/>
  <c r="U36" i="2"/>
  <c r="P36" i="2"/>
  <c r="R36" i="2"/>
  <c r="S36" i="2"/>
  <c r="C36" i="2"/>
  <c r="K35" i="2"/>
  <c r="W36" i="2" s="1"/>
  <c r="K36" i="2" s="1"/>
  <c r="G36" i="2"/>
  <c r="V36" i="2"/>
  <c r="J36" i="2"/>
  <c r="T36" i="2"/>
  <c r="U32" i="1"/>
  <c r="N33" i="1"/>
  <c r="Z31" i="1"/>
  <c r="AA31" i="1"/>
  <c r="X32" i="1" s="1"/>
  <c r="AD31" i="1"/>
  <c r="AC31" i="1"/>
  <c r="AD32" i="1" s="1"/>
  <c r="K33" i="1"/>
  <c r="H33" i="1"/>
  <c r="O33" i="1"/>
  <c r="I33" i="1"/>
  <c r="L33" i="1"/>
  <c r="R33" i="1"/>
  <c r="Q33" i="1"/>
  <c r="N34" i="1" s="1"/>
  <c r="S34" i="5" l="1"/>
  <c r="D36" i="5"/>
  <c r="I34" i="5"/>
  <c r="G34" i="5"/>
  <c r="U34" i="5"/>
  <c r="T35" i="5" s="1"/>
  <c r="B37" i="2"/>
  <c r="U37" i="2"/>
  <c r="J37" i="2"/>
  <c r="D37" i="2"/>
  <c r="T37" i="2"/>
  <c r="I37" i="2"/>
  <c r="V37" i="2"/>
  <c r="I33" i="6"/>
  <c r="B36" i="6"/>
  <c r="Q34" i="6"/>
  <c r="E34" i="6"/>
  <c r="T33" i="6"/>
  <c r="S34" i="6" s="1"/>
  <c r="H34" i="6"/>
  <c r="F34" i="6"/>
  <c r="T34" i="6"/>
  <c r="R34" i="6"/>
  <c r="W32" i="6"/>
  <c r="K32" i="6" s="1"/>
  <c r="R35" i="5"/>
  <c r="P35" i="5"/>
  <c r="F36" i="5"/>
  <c r="D35" i="5"/>
  <c r="R36" i="5"/>
  <c r="P36" i="5"/>
  <c r="C37" i="5" s="1"/>
  <c r="K33" i="5"/>
  <c r="J34" i="5" s="1"/>
  <c r="S37" i="2"/>
  <c r="R37" i="2"/>
  <c r="W37" i="2"/>
  <c r="K37" i="2" s="1"/>
  <c r="J38" i="2" s="1"/>
  <c r="O37" i="2"/>
  <c r="Q37" i="2"/>
  <c r="H37" i="2"/>
  <c r="F37" i="2"/>
  <c r="E37" i="2"/>
  <c r="C37" i="2"/>
  <c r="G37" i="2"/>
  <c r="H38" i="2" s="1"/>
  <c r="P37" i="2"/>
  <c r="AA32" i="1"/>
  <c r="X33" i="1" s="1"/>
  <c r="Z32" i="1"/>
  <c r="W32" i="1"/>
  <c r="AC32" i="1"/>
  <c r="K34" i="1"/>
  <c r="O34" i="1"/>
  <c r="I34" i="1"/>
  <c r="L34" i="1"/>
  <c r="F34" i="1"/>
  <c r="H34" i="1"/>
  <c r="E34" i="1"/>
  <c r="H35" i="5" l="1"/>
  <c r="F35" i="5"/>
  <c r="V34" i="5"/>
  <c r="I35" i="5" s="1"/>
  <c r="B38" i="2"/>
  <c r="U38" i="2"/>
  <c r="I38" i="2"/>
  <c r="R38" i="2"/>
  <c r="S38" i="2"/>
  <c r="P35" i="6"/>
  <c r="S35" i="6"/>
  <c r="Q35" i="6"/>
  <c r="G35" i="6"/>
  <c r="E35" i="6"/>
  <c r="F35" i="6"/>
  <c r="D35" i="6"/>
  <c r="J33" i="6"/>
  <c r="G34" i="6"/>
  <c r="R35" i="6" s="1"/>
  <c r="G36" i="5"/>
  <c r="E36" i="5"/>
  <c r="C36" i="5"/>
  <c r="Q36" i="5"/>
  <c r="O36" i="5"/>
  <c r="S36" i="5"/>
  <c r="U35" i="5"/>
  <c r="Q37" i="5"/>
  <c r="O37" i="5"/>
  <c r="W34" i="5"/>
  <c r="E37" i="5"/>
  <c r="P38" i="2"/>
  <c r="D38" i="2"/>
  <c r="F38" i="2"/>
  <c r="T38" i="2"/>
  <c r="I39" i="2" s="1"/>
  <c r="W38" i="2"/>
  <c r="K38" i="2" s="1"/>
  <c r="J39" i="2" s="1"/>
  <c r="O38" i="2"/>
  <c r="Q38" i="2"/>
  <c r="C38" i="2"/>
  <c r="G38" i="2"/>
  <c r="V38" i="2"/>
  <c r="E38" i="2"/>
  <c r="AD33" i="1"/>
  <c r="Z33" i="1"/>
  <c r="T33" i="1"/>
  <c r="W33" i="1"/>
  <c r="U33" i="1"/>
  <c r="AA33" i="1"/>
  <c r="B37" i="5" l="1"/>
  <c r="B38" i="5" s="1"/>
  <c r="H36" i="5"/>
  <c r="B39" i="2"/>
  <c r="R39" i="2"/>
  <c r="V39" i="2"/>
  <c r="W39" i="2"/>
  <c r="K39" i="2" s="1"/>
  <c r="W33" i="6"/>
  <c r="K33" i="6" s="1"/>
  <c r="V33" i="6"/>
  <c r="U34" i="6" s="1"/>
  <c r="R36" i="6"/>
  <c r="P36" i="6"/>
  <c r="F36" i="6"/>
  <c r="D36" i="6"/>
  <c r="Q36" i="6"/>
  <c r="O36" i="6"/>
  <c r="E36" i="6"/>
  <c r="C36" i="6"/>
  <c r="J34" i="6"/>
  <c r="P37" i="5"/>
  <c r="P38" i="5"/>
  <c r="F37" i="5"/>
  <c r="D38" i="5"/>
  <c r="K34" i="5"/>
  <c r="J35" i="5" s="1"/>
  <c r="D37" i="5"/>
  <c r="T36" i="5"/>
  <c r="G37" i="5" s="1"/>
  <c r="R37" i="5"/>
  <c r="F39" i="2"/>
  <c r="H39" i="2"/>
  <c r="T39" i="2"/>
  <c r="U40" i="2" s="1"/>
  <c r="C39" i="2"/>
  <c r="E39" i="2"/>
  <c r="F40" i="2" s="1"/>
  <c r="U39" i="2"/>
  <c r="G39" i="2"/>
  <c r="D39" i="2"/>
  <c r="O39" i="2"/>
  <c r="Q39" i="2"/>
  <c r="P39" i="2"/>
  <c r="S39" i="2"/>
  <c r="X34" i="1"/>
  <c r="R34" i="1"/>
  <c r="W34" i="1"/>
  <c r="Q34" i="1"/>
  <c r="T34" i="1"/>
  <c r="U34" i="1"/>
  <c r="AC33" i="1"/>
  <c r="AD34" i="1" s="1"/>
  <c r="AC34" i="1" s="1"/>
  <c r="V35" i="5" l="1"/>
  <c r="U36" i="5" s="1"/>
  <c r="B40" i="2"/>
  <c r="W40" i="2"/>
  <c r="K40" i="2" s="1"/>
  <c r="V40" i="2"/>
  <c r="G40" i="2"/>
  <c r="I34" i="6"/>
  <c r="E37" i="6"/>
  <c r="C37" i="6"/>
  <c r="Q37" i="6"/>
  <c r="O37" i="6"/>
  <c r="W34" i="6"/>
  <c r="K34" i="6" s="1"/>
  <c r="D37" i="6"/>
  <c r="B37" i="6"/>
  <c r="V34" i="6"/>
  <c r="U35" i="6" s="1"/>
  <c r="P37" i="6"/>
  <c r="W35" i="5"/>
  <c r="K35" i="5" s="1"/>
  <c r="J36" i="5" s="1"/>
  <c r="O39" i="5"/>
  <c r="C38" i="5"/>
  <c r="Q38" i="5"/>
  <c r="O38" i="5"/>
  <c r="S37" i="5"/>
  <c r="E38" i="5"/>
  <c r="I36" i="5"/>
  <c r="T37" i="5" s="1"/>
  <c r="J40" i="2"/>
  <c r="W41" i="2" s="1"/>
  <c r="K41" i="2" s="1"/>
  <c r="D40" i="2"/>
  <c r="O40" i="2"/>
  <c r="Q40" i="2"/>
  <c r="C40" i="2"/>
  <c r="R40" i="2"/>
  <c r="P40" i="2"/>
  <c r="I40" i="2"/>
  <c r="E40" i="2"/>
  <c r="H40" i="2"/>
  <c r="T40" i="2"/>
  <c r="S40" i="2"/>
  <c r="Z34" i="1"/>
  <c r="AA34" i="1"/>
  <c r="B39" i="5" l="1"/>
  <c r="B41" i="2"/>
  <c r="U41" i="2"/>
  <c r="I41" i="2"/>
  <c r="J42" i="2" s="1"/>
  <c r="S41" i="2"/>
  <c r="P41" i="2"/>
  <c r="T41" i="2"/>
  <c r="P38" i="6"/>
  <c r="H35" i="6"/>
  <c r="T35" i="6"/>
  <c r="S36" i="6" s="1"/>
  <c r="C38" i="6"/>
  <c r="B38" i="6"/>
  <c r="J35" i="6"/>
  <c r="D38" i="6"/>
  <c r="O38" i="6"/>
  <c r="I35" i="6"/>
  <c r="T36" i="6" s="1"/>
  <c r="D39" i="5"/>
  <c r="R38" i="5"/>
  <c r="C39" i="5"/>
  <c r="B40" i="5" s="1"/>
  <c r="P39" i="5"/>
  <c r="W36" i="5"/>
  <c r="H37" i="5"/>
  <c r="S38" i="5" s="1"/>
  <c r="V36" i="5"/>
  <c r="U37" i="5" s="1"/>
  <c r="F38" i="5"/>
  <c r="D41" i="2"/>
  <c r="R41" i="2"/>
  <c r="F41" i="2"/>
  <c r="J41" i="2"/>
  <c r="V41" i="2"/>
  <c r="E41" i="2"/>
  <c r="C41" i="2"/>
  <c r="O41" i="2"/>
  <c r="Q41" i="2"/>
  <c r="H41" i="2"/>
  <c r="G41" i="2"/>
  <c r="P42" i="2" l="1"/>
  <c r="B42" i="2"/>
  <c r="Q42" i="2"/>
  <c r="W42" i="2"/>
  <c r="K42" i="2" s="1"/>
  <c r="H42" i="2"/>
  <c r="V42" i="2"/>
  <c r="S42" i="2"/>
  <c r="V35" i="6"/>
  <c r="U36" i="6" s="1"/>
  <c r="G36" i="6"/>
  <c r="F37" i="6" s="1"/>
  <c r="I36" i="6"/>
  <c r="W35" i="6"/>
  <c r="K35" i="6" s="1"/>
  <c r="H36" i="6"/>
  <c r="B39" i="6"/>
  <c r="C39" i="6"/>
  <c r="O39" i="6"/>
  <c r="I37" i="5"/>
  <c r="T38" i="5" s="1"/>
  <c r="Q39" i="5"/>
  <c r="C40" i="5"/>
  <c r="K36" i="5"/>
  <c r="J37" i="5" s="1"/>
  <c r="O40" i="5"/>
  <c r="G38" i="5"/>
  <c r="R39" i="5" s="1"/>
  <c r="E39" i="5"/>
  <c r="R42" i="2"/>
  <c r="Q43" i="2" s="1"/>
  <c r="G42" i="2"/>
  <c r="E42" i="2"/>
  <c r="D42" i="2"/>
  <c r="C42" i="2"/>
  <c r="F42" i="2"/>
  <c r="U42" i="2"/>
  <c r="I42" i="2"/>
  <c r="O42" i="2"/>
  <c r="T42" i="2"/>
  <c r="B41" i="5" l="1"/>
  <c r="B43" i="2"/>
  <c r="U43" i="2"/>
  <c r="P43" i="2"/>
  <c r="E43" i="2"/>
  <c r="F43" i="2"/>
  <c r="W43" i="2"/>
  <c r="K43" i="2" s="1"/>
  <c r="R43" i="2"/>
  <c r="J43" i="2"/>
  <c r="R37" i="6"/>
  <c r="Q38" i="6" s="1"/>
  <c r="G37" i="6"/>
  <c r="J36" i="6"/>
  <c r="V36" i="6"/>
  <c r="U37" i="6" s="1"/>
  <c r="H37" i="6"/>
  <c r="S37" i="6"/>
  <c r="T37" i="6"/>
  <c r="B40" i="6"/>
  <c r="V37" i="5"/>
  <c r="U38" i="5" s="1"/>
  <c r="D40" i="5"/>
  <c r="H38" i="5"/>
  <c r="S39" i="5" s="1"/>
  <c r="W37" i="5"/>
  <c r="P40" i="5"/>
  <c r="F39" i="5"/>
  <c r="Q40" i="5" s="1"/>
  <c r="D43" i="2"/>
  <c r="I43" i="2"/>
  <c r="H43" i="2"/>
  <c r="C43" i="2"/>
  <c r="V43" i="2"/>
  <c r="T43" i="2"/>
  <c r="S43" i="2"/>
  <c r="G43" i="2"/>
  <c r="F44" i="2" s="1"/>
  <c r="O43" i="2"/>
  <c r="B44" i="2" l="1"/>
  <c r="E44" i="2"/>
  <c r="R44" i="2"/>
  <c r="O44" i="2"/>
  <c r="I44" i="2"/>
  <c r="W44" i="2"/>
  <c r="K44" i="2" s="1"/>
  <c r="J44" i="2"/>
  <c r="Q44" i="2"/>
  <c r="D44" i="2"/>
  <c r="I37" i="6"/>
  <c r="E38" i="6"/>
  <c r="D39" i="6" s="1"/>
  <c r="S38" i="6"/>
  <c r="W36" i="6"/>
  <c r="K36" i="6" s="1"/>
  <c r="G38" i="6"/>
  <c r="T38" i="6"/>
  <c r="R38" i="6"/>
  <c r="H38" i="6"/>
  <c r="F38" i="6"/>
  <c r="I38" i="5"/>
  <c r="H39" i="5" s="1"/>
  <c r="C41" i="5"/>
  <c r="K37" i="5"/>
  <c r="J38" i="5" s="1"/>
  <c r="E40" i="5"/>
  <c r="O41" i="5"/>
  <c r="G39" i="5"/>
  <c r="P44" i="2"/>
  <c r="H44" i="2"/>
  <c r="V44" i="2"/>
  <c r="T44" i="2"/>
  <c r="U44" i="2"/>
  <c r="S44" i="2"/>
  <c r="C44" i="2"/>
  <c r="G44" i="2"/>
  <c r="V38" i="5" l="1"/>
  <c r="I39" i="5" s="1"/>
  <c r="B42" i="5"/>
  <c r="T39" i="5"/>
  <c r="E45" i="2"/>
  <c r="B45" i="2"/>
  <c r="R45" i="2"/>
  <c r="J45" i="2"/>
  <c r="W45" i="2"/>
  <c r="K45" i="2" s="1"/>
  <c r="D45" i="2"/>
  <c r="V45" i="2"/>
  <c r="U45" i="2"/>
  <c r="P39" i="6"/>
  <c r="O40" i="6" s="1"/>
  <c r="G39" i="6"/>
  <c r="E39" i="6"/>
  <c r="R39" i="6"/>
  <c r="J37" i="6"/>
  <c r="S39" i="6"/>
  <c r="Q39" i="6"/>
  <c r="F39" i="6"/>
  <c r="F40" i="5"/>
  <c r="W38" i="5"/>
  <c r="D41" i="5"/>
  <c r="P41" i="5"/>
  <c r="R40" i="5"/>
  <c r="F45" i="2"/>
  <c r="H45" i="2"/>
  <c r="I45" i="2"/>
  <c r="G45" i="2"/>
  <c r="T45" i="2"/>
  <c r="C45" i="2"/>
  <c r="Q45" i="2"/>
  <c r="O45" i="2"/>
  <c r="P45" i="2"/>
  <c r="S45" i="2"/>
  <c r="U39" i="5" l="1"/>
  <c r="T40" i="5" s="1"/>
  <c r="S40" i="5"/>
  <c r="G40" i="5"/>
  <c r="F41" i="5" s="1"/>
  <c r="B46" i="2"/>
  <c r="W46" i="2"/>
  <c r="K46" i="2" s="1"/>
  <c r="P46" i="2"/>
  <c r="U46" i="2"/>
  <c r="V46" i="2"/>
  <c r="C40" i="6"/>
  <c r="B41" i="6" s="1"/>
  <c r="Q40" i="6"/>
  <c r="R40" i="6"/>
  <c r="P40" i="6"/>
  <c r="E40" i="6"/>
  <c r="V37" i="6"/>
  <c r="U38" i="6" s="1"/>
  <c r="F40" i="6"/>
  <c r="D40" i="6"/>
  <c r="W37" i="6"/>
  <c r="K37" i="6" s="1"/>
  <c r="K38" i="5"/>
  <c r="J39" i="5" s="1"/>
  <c r="E41" i="5"/>
  <c r="O42" i="5"/>
  <c r="Q41" i="5"/>
  <c r="C42" i="5"/>
  <c r="B43" i="5" s="1"/>
  <c r="T46" i="2"/>
  <c r="Q46" i="2"/>
  <c r="O46" i="2"/>
  <c r="I46" i="2"/>
  <c r="H46" i="2"/>
  <c r="F46" i="2"/>
  <c r="G46" i="2"/>
  <c r="R46" i="2"/>
  <c r="C46" i="2"/>
  <c r="J46" i="2"/>
  <c r="S46" i="2"/>
  <c r="D46" i="2"/>
  <c r="E46" i="2"/>
  <c r="H40" i="5" l="1"/>
  <c r="G41" i="5" s="1"/>
  <c r="R41" i="5"/>
  <c r="Q42" i="5" s="1"/>
  <c r="B47" i="2"/>
  <c r="W47" i="2"/>
  <c r="K47" i="2" s="1"/>
  <c r="G47" i="2"/>
  <c r="J47" i="2"/>
  <c r="H47" i="2"/>
  <c r="F47" i="2"/>
  <c r="E47" i="2"/>
  <c r="I47" i="2"/>
  <c r="Q41" i="6"/>
  <c r="O41" i="6"/>
  <c r="J38" i="6"/>
  <c r="D41" i="6"/>
  <c r="E41" i="6"/>
  <c r="C41" i="6"/>
  <c r="P41" i="6"/>
  <c r="I38" i="6"/>
  <c r="T39" i="6" s="1"/>
  <c r="P42" i="5"/>
  <c r="V39" i="5"/>
  <c r="U40" i="5" s="1"/>
  <c r="D42" i="5"/>
  <c r="W39" i="5"/>
  <c r="D47" i="2"/>
  <c r="P47" i="2"/>
  <c r="T47" i="2"/>
  <c r="O47" i="2"/>
  <c r="C47" i="2"/>
  <c r="R47" i="2"/>
  <c r="U47" i="2"/>
  <c r="S47" i="2"/>
  <c r="Q47" i="2"/>
  <c r="V47" i="2"/>
  <c r="S41" i="5" l="1"/>
  <c r="R42" i="5" s="1"/>
  <c r="E42" i="5"/>
  <c r="D43" i="5" s="1"/>
  <c r="B48" i="2"/>
  <c r="V48" i="2"/>
  <c r="T48" i="2"/>
  <c r="I48" i="2"/>
  <c r="W48" i="2"/>
  <c r="K48" i="2" s="1"/>
  <c r="E48" i="2"/>
  <c r="J48" i="2"/>
  <c r="S48" i="2"/>
  <c r="D48" i="2"/>
  <c r="O42" i="6"/>
  <c r="W38" i="6"/>
  <c r="K38" i="6" s="1"/>
  <c r="V38" i="6"/>
  <c r="U39" i="6" s="1"/>
  <c r="D42" i="6"/>
  <c r="B42" i="6"/>
  <c r="P42" i="6"/>
  <c r="H39" i="6"/>
  <c r="S40" i="6" s="1"/>
  <c r="C42" i="6"/>
  <c r="C43" i="5"/>
  <c r="K39" i="5"/>
  <c r="J40" i="5" s="1"/>
  <c r="V40" i="5"/>
  <c r="O43" i="5"/>
  <c r="I40" i="5"/>
  <c r="T41" i="5" s="1"/>
  <c r="H48" i="2"/>
  <c r="P48" i="2"/>
  <c r="C48" i="2"/>
  <c r="U48" i="2"/>
  <c r="F48" i="2"/>
  <c r="R48" i="2"/>
  <c r="Q48" i="2"/>
  <c r="O48" i="2"/>
  <c r="G48" i="2"/>
  <c r="F42" i="5" l="1"/>
  <c r="Q43" i="5" s="1"/>
  <c r="B44" i="5"/>
  <c r="P43" i="5"/>
  <c r="B49" i="2"/>
  <c r="H49" i="2"/>
  <c r="W49" i="2"/>
  <c r="K49" i="2" s="1"/>
  <c r="R49" i="2"/>
  <c r="V49" i="2"/>
  <c r="P49" i="2"/>
  <c r="I49" i="2"/>
  <c r="J39" i="6"/>
  <c r="O43" i="6"/>
  <c r="I39" i="6"/>
  <c r="G40" i="6"/>
  <c r="B43" i="6"/>
  <c r="C43" i="6"/>
  <c r="U41" i="5"/>
  <c r="I41" i="5"/>
  <c r="W40" i="5"/>
  <c r="H41" i="5"/>
  <c r="S42" i="5" s="1"/>
  <c r="F49" i="2"/>
  <c r="S49" i="2"/>
  <c r="U49" i="2"/>
  <c r="G49" i="2"/>
  <c r="J49" i="2"/>
  <c r="D49" i="2"/>
  <c r="C49" i="2"/>
  <c r="T49" i="2"/>
  <c r="Q49" i="2"/>
  <c r="O49" i="2"/>
  <c r="E49" i="2"/>
  <c r="E43" i="5" l="1"/>
  <c r="D44" i="5" s="1"/>
  <c r="C44" i="5"/>
  <c r="B45" i="5" s="1"/>
  <c r="O44" i="5"/>
  <c r="B50" i="2"/>
  <c r="V50" i="2"/>
  <c r="F50" i="2"/>
  <c r="O50" i="2"/>
  <c r="W50" i="2"/>
  <c r="K50" i="2" s="1"/>
  <c r="H50" i="2"/>
  <c r="I50" i="2"/>
  <c r="V39" i="6"/>
  <c r="U40" i="6" s="1"/>
  <c r="T41" i="6" s="1"/>
  <c r="I40" i="6"/>
  <c r="B44" i="6"/>
  <c r="H41" i="6"/>
  <c r="F41" i="6"/>
  <c r="H40" i="6"/>
  <c r="W39" i="6"/>
  <c r="K39" i="6" s="1"/>
  <c r="T40" i="6"/>
  <c r="R41" i="6"/>
  <c r="K40" i="5"/>
  <c r="J41" i="5" s="1"/>
  <c r="G42" i="5"/>
  <c r="H42" i="5"/>
  <c r="T42" i="5"/>
  <c r="P44" i="5"/>
  <c r="P50" i="2"/>
  <c r="R50" i="2"/>
  <c r="J50" i="2"/>
  <c r="D50" i="2"/>
  <c r="C50" i="2"/>
  <c r="G50" i="2"/>
  <c r="U50" i="2"/>
  <c r="T50" i="2"/>
  <c r="E50" i="2"/>
  <c r="Q50" i="2"/>
  <c r="S50" i="2"/>
  <c r="V41" i="5" l="1"/>
  <c r="U42" i="5" s="1"/>
  <c r="B51" i="2"/>
  <c r="J51" i="2"/>
  <c r="W51" i="2"/>
  <c r="P51" i="2"/>
  <c r="S51" i="2"/>
  <c r="H51" i="2"/>
  <c r="D51" i="2"/>
  <c r="G41" i="6"/>
  <c r="G42" i="6"/>
  <c r="E42" i="6"/>
  <c r="S42" i="6"/>
  <c r="Q42" i="6"/>
  <c r="S41" i="6"/>
  <c r="J40" i="6"/>
  <c r="O45" i="5"/>
  <c r="C45" i="5"/>
  <c r="B46" i="5" s="1"/>
  <c r="G43" i="5"/>
  <c r="S43" i="5"/>
  <c r="F43" i="5"/>
  <c r="W41" i="5"/>
  <c r="R43" i="5"/>
  <c r="K51" i="2"/>
  <c r="I51" i="2"/>
  <c r="C51" i="2"/>
  <c r="E51" i="2"/>
  <c r="F51" i="2"/>
  <c r="U51" i="2"/>
  <c r="Q51" i="2"/>
  <c r="O51" i="2"/>
  <c r="R51" i="2"/>
  <c r="V51" i="2"/>
  <c r="G51" i="2"/>
  <c r="T51" i="2"/>
  <c r="I42" i="5" l="1"/>
  <c r="T43" i="5" s="1"/>
  <c r="B52" i="2"/>
  <c r="I52" i="2"/>
  <c r="H52" i="2"/>
  <c r="W52" i="2"/>
  <c r="K52" i="2" s="1"/>
  <c r="J52" i="2"/>
  <c r="S52" i="2"/>
  <c r="D52" i="2"/>
  <c r="W40" i="6"/>
  <c r="K40" i="6" s="1"/>
  <c r="F43" i="6"/>
  <c r="D43" i="6"/>
  <c r="R43" i="6"/>
  <c r="P43" i="6"/>
  <c r="V40" i="6"/>
  <c r="U41" i="6" s="1"/>
  <c r="R42" i="6"/>
  <c r="F42" i="6"/>
  <c r="F44" i="5"/>
  <c r="E44" i="5"/>
  <c r="K41" i="5"/>
  <c r="J42" i="5" s="1"/>
  <c r="R44" i="5"/>
  <c r="Q44" i="5"/>
  <c r="C52" i="2"/>
  <c r="O52" i="2"/>
  <c r="P52" i="2"/>
  <c r="T52" i="2"/>
  <c r="V52" i="2"/>
  <c r="R52" i="2"/>
  <c r="G52" i="2"/>
  <c r="E52" i="2"/>
  <c r="U52" i="2"/>
  <c r="F52" i="2"/>
  <c r="Q52" i="2"/>
  <c r="H43" i="5" l="1"/>
  <c r="S44" i="5" s="1"/>
  <c r="B53" i="2"/>
  <c r="C53" i="2"/>
  <c r="U53" i="2"/>
  <c r="D53" i="2"/>
  <c r="V53" i="2"/>
  <c r="F53" i="2"/>
  <c r="J53" i="2"/>
  <c r="I53" i="2"/>
  <c r="W53" i="2"/>
  <c r="K53" i="2" s="1"/>
  <c r="S53" i="2"/>
  <c r="E53" i="2"/>
  <c r="E43" i="6"/>
  <c r="Q43" i="6"/>
  <c r="E44" i="6"/>
  <c r="C44" i="6"/>
  <c r="J41" i="6"/>
  <c r="V41" i="6"/>
  <c r="U42" i="6" s="1"/>
  <c r="Q44" i="6"/>
  <c r="O44" i="6"/>
  <c r="I41" i="6"/>
  <c r="V42" i="5"/>
  <c r="U43" i="5" s="1"/>
  <c r="D45" i="5"/>
  <c r="P45" i="5"/>
  <c r="Q45" i="5"/>
  <c r="E45" i="5"/>
  <c r="W42" i="5"/>
  <c r="H53" i="2"/>
  <c r="T53" i="2"/>
  <c r="R53" i="2"/>
  <c r="G54" i="2" s="1"/>
  <c r="Q53" i="2"/>
  <c r="O53" i="2"/>
  <c r="G53" i="2"/>
  <c r="P53" i="2"/>
  <c r="G44" i="5" l="1"/>
  <c r="R45" i="5" s="1"/>
  <c r="I43" i="5"/>
  <c r="T44" i="5" s="1"/>
  <c r="B54" i="2"/>
  <c r="R54" i="2"/>
  <c r="J54" i="2"/>
  <c r="W54" i="2"/>
  <c r="K54" i="2" s="1"/>
  <c r="E54" i="2"/>
  <c r="V54" i="2"/>
  <c r="I54" i="2"/>
  <c r="F54" i="2"/>
  <c r="P44" i="6"/>
  <c r="H42" i="6"/>
  <c r="D44" i="6"/>
  <c r="I42" i="6"/>
  <c r="W41" i="6"/>
  <c r="K41" i="6" s="1"/>
  <c r="P45" i="6"/>
  <c r="D45" i="6"/>
  <c r="B45" i="6"/>
  <c r="T42" i="6"/>
  <c r="O46" i="5"/>
  <c r="D46" i="5"/>
  <c r="C46" i="5"/>
  <c r="B47" i="5" s="1"/>
  <c r="K42" i="5"/>
  <c r="J43" i="5" s="1"/>
  <c r="P46" i="5"/>
  <c r="S54" i="2"/>
  <c r="U54" i="2"/>
  <c r="Q54" i="2"/>
  <c r="O54" i="2"/>
  <c r="C54" i="2"/>
  <c r="H54" i="2"/>
  <c r="T54" i="2"/>
  <c r="P54" i="2"/>
  <c r="D54" i="2"/>
  <c r="F45" i="5" l="1"/>
  <c r="E46" i="5" s="1"/>
  <c r="H44" i="5"/>
  <c r="B55" i="2"/>
  <c r="U55" i="2"/>
  <c r="W55" i="2"/>
  <c r="R55" i="2"/>
  <c r="E55" i="2"/>
  <c r="V55" i="2"/>
  <c r="C46" i="6"/>
  <c r="S43" i="6"/>
  <c r="J42" i="6"/>
  <c r="C45" i="6"/>
  <c r="G43" i="6"/>
  <c r="H43" i="6"/>
  <c r="O46" i="6"/>
  <c r="O45" i="6"/>
  <c r="T43" i="6"/>
  <c r="V43" i="5"/>
  <c r="U44" i="5" s="1"/>
  <c r="O47" i="5"/>
  <c r="C47" i="5"/>
  <c r="B48" i="5" s="1"/>
  <c r="G45" i="5"/>
  <c r="S45" i="5"/>
  <c r="W43" i="5"/>
  <c r="T55" i="2"/>
  <c r="Q55" i="2"/>
  <c r="O55" i="2"/>
  <c r="S55" i="2"/>
  <c r="I55" i="2"/>
  <c r="H55" i="2"/>
  <c r="K55" i="2"/>
  <c r="D55" i="2"/>
  <c r="J55" i="2"/>
  <c r="C55" i="2"/>
  <c r="F55" i="2"/>
  <c r="P55" i="2"/>
  <c r="G55" i="2"/>
  <c r="Q46" i="5" l="1"/>
  <c r="P47" i="5" s="1"/>
  <c r="B56" i="2"/>
  <c r="W56" i="2"/>
  <c r="J56" i="2"/>
  <c r="G56" i="2"/>
  <c r="D56" i="2"/>
  <c r="V42" i="6"/>
  <c r="U43" i="6" s="1"/>
  <c r="W42" i="6"/>
  <c r="K42" i="6" s="1"/>
  <c r="R44" i="6"/>
  <c r="F44" i="6"/>
  <c r="S44" i="6"/>
  <c r="G44" i="6"/>
  <c r="B46" i="6"/>
  <c r="I44" i="5"/>
  <c r="T45" i="5" s="1"/>
  <c r="K43" i="5"/>
  <c r="J44" i="5" s="1"/>
  <c r="R46" i="5"/>
  <c r="F46" i="5"/>
  <c r="K56" i="2"/>
  <c r="C56" i="2"/>
  <c r="P56" i="2"/>
  <c r="U56" i="2"/>
  <c r="T56" i="2"/>
  <c r="R56" i="2"/>
  <c r="E56" i="2"/>
  <c r="S56" i="2"/>
  <c r="H56" i="2"/>
  <c r="F56" i="2"/>
  <c r="Q56" i="2"/>
  <c r="O56" i="2"/>
  <c r="I56" i="2"/>
  <c r="V56" i="2"/>
  <c r="D47" i="5" l="1"/>
  <c r="C48" i="5" s="1"/>
  <c r="V44" i="5"/>
  <c r="U45" i="5" s="1"/>
  <c r="H45" i="5"/>
  <c r="S46" i="5" s="1"/>
  <c r="B57" i="2"/>
  <c r="W57" i="2"/>
  <c r="K57" i="2" s="1"/>
  <c r="J57" i="2"/>
  <c r="R57" i="2"/>
  <c r="G57" i="2"/>
  <c r="I43" i="6"/>
  <c r="H44" i="6" s="1"/>
  <c r="E45" i="6"/>
  <c r="B47" i="6"/>
  <c r="Q45" i="6"/>
  <c r="F45" i="6"/>
  <c r="J43" i="6"/>
  <c r="R45" i="6"/>
  <c r="Q47" i="5"/>
  <c r="E47" i="5"/>
  <c r="W44" i="5"/>
  <c r="C57" i="2"/>
  <c r="O57" i="2"/>
  <c r="Q57" i="2"/>
  <c r="S57" i="2"/>
  <c r="E57" i="2"/>
  <c r="U57" i="2"/>
  <c r="V58" i="2" s="1"/>
  <c r="P57" i="2"/>
  <c r="V57" i="2"/>
  <c r="D57" i="2"/>
  <c r="I57" i="2"/>
  <c r="T57" i="2"/>
  <c r="F57" i="2"/>
  <c r="H57" i="2"/>
  <c r="I45" i="5" l="1"/>
  <c r="H46" i="5" s="1"/>
  <c r="O48" i="5"/>
  <c r="B49" i="5" s="1"/>
  <c r="G46" i="5"/>
  <c r="R47" i="5" s="1"/>
  <c r="B58" i="2"/>
  <c r="W58" i="2"/>
  <c r="K58" i="2" s="1"/>
  <c r="I58" i="2"/>
  <c r="S58" i="2"/>
  <c r="F58" i="2"/>
  <c r="T44" i="6"/>
  <c r="S45" i="6" s="1"/>
  <c r="W43" i="6"/>
  <c r="V43" i="6"/>
  <c r="U44" i="6" s="1"/>
  <c r="P46" i="6"/>
  <c r="E46" i="6"/>
  <c r="Q46" i="6"/>
  <c r="D46" i="6"/>
  <c r="K44" i="5"/>
  <c r="J45" i="5" s="1"/>
  <c r="D48" i="5"/>
  <c r="P48" i="5"/>
  <c r="T46" i="5"/>
  <c r="U58" i="2"/>
  <c r="V59" i="2" s="1"/>
  <c r="T58" i="2"/>
  <c r="Q58" i="2"/>
  <c r="O58" i="2"/>
  <c r="G58" i="2"/>
  <c r="C58" i="2"/>
  <c r="R58" i="2"/>
  <c r="J58" i="2"/>
  <c r="W59" i="2" s="1"/>
  <c r="D58" i="2"/>
  <c r="P58" i="2"/>
  <c r="E58" i="2"/>
  <c r="H58" i="2"/>
  <c r="F47" i="5" l="1"/>
  <c r="Q48" i="5" s="1"/>
  <c r="B59" i="2"/>
  <c r="F59" i="2"/>
  <c r="E59" i="2"/>
  <c r="G59" i="2"/>
  <c r="K43" i="6"/>
  <c r="J44" i="6" s="1"/>
  <c r="I44" i="6"/>
  <c r="T45" i="6" s="1"/>
  <c r="G45" i="6"/>
  <c r="W44" i="6"/>
  <c r="K44" i="6" s="1"/>
  <c r="C47" i="6"/>
  <c r="P47" i="6"/>
  <c r="O47" i="6"/>
  <c r="D47" i="6"/>
  <c r="V44" i="6"/>
  <c r="O49" i="5"/>
  <c r="S47" i="5"/>
  <c r="V45" i="5"/>
  <c r="U46" i="5" s="1"/>
  <c r="W45" i="5"/>
  <c r="C49" i="5"/>
  <c r="E48" i="5"/>
  <c r="G47" i="5"/>
  <c r="K59" i="2"/>
  <c r="P59" i="2"/>
  <c r="O59" i="2"/>
  <c r="Q59" i="2"/>
  <c r="R59" i="2"/>
  <c r="U59" i="2"/>
  <c r="T59" i="2"/>
  <c r="C59" i="2"/>
  <c r="D59" i="2"/>
  <c r="S59" i="2"/>
  <c r="I59" i="2"/>
  <c r="H59" i="2"/>
  <c r="J59" i="2"/>
  <c r="B50" i="5" l="1"/>
  <c r="B60" i="2"/>
  <c r="G60" i="2"/>
  <c r="V60" i="2"/>
  <c r="W60" i="2"/>
  <c r="K60" i="2" s="1"/>
  <c r="P60" i="2"/>
  <c r="E60" i="2"/>
  <c r="T60" i="2"/>
  <c r="F46" i="6"/>
  <c r="R46" i="6"/>
  <c r="Q47" i="6" s="1"/>
  <c r="U45" i="6"/>
  <c r="H45" i="6"/>
  <c r="B48" i="6"/>
  <c r="G46" i="6"/>
  <c r="C48" i="6"/>
  <c r="I45" i="6"/>
  <c r="T46" i="6" s="1"/>
  <c r="S46" i="6"/>
  <c r="J45" i="6"/>
  <c r="O48" i="6"/>
  <c r="F48" i="5"/>
  <c r="R48" i="5"/>
  <c r="D49" i="5"/>
  <c r="I46" i="5"/>
  <c r="T47" i="5" s="1"/>
  <c r="P49" i="5"/>
  <c r="K45" i="5"/>
  <c r="J46" i="5" s="1"/>
  <c r="S60" i="2"/>
  <c r="J60" i="2"/>
  <c r="R60" i="2"/>
  <c r="C60" i="2"/>
  <c r="F60" i="2"/>
  <c r="O60" i="2"/>
  <c r="Q60" i="2"/>
  <c r="D60" i="2"/>
  <c r="U60" i="2"/>
  <c r="H60" i="2"/>
  <c r="I60" i="2"/>
  <c r="B61" i="2" l="1"/>
  <c r="W61" i="2"/>
  <c r="K61" i="2" s="1"/>
  <c r="V61" i="2"/>
  <c r="P61" i="2"/>
  <c r="I61" i="2"/>
  <c r="E47" i="6"/>
  <c r="V45" i="6"/>
  <c r="U46" i="6" s="1"/>
  <c r="F47" i="6"/>
  <c r="W45" i="6"/>
  <c r="K45" i="6" s="1"/>
  <c r="R47" i="6"/>
  <c r="H46" i="6"/>
  <c r="B49" i="6"/>
  <c r="V46" i="5"/>
  <c r="U47" i="5" s="1"/>
  <c r="E49" i="5"/>
  <c r="C50" i="5"/>
  <c r="B51" i="5" s="1"/>
  <c r="O50" i="5"/>
  <c r="Q49" i="5"/>
  <c r="W46" i="5"/>
  <c r="H47" i="5"/>
  <c r="E61" i="2"/>
  <c r="T61" i="2"/>
  <c r="R61" i="2"/>
  <c r="O61" i="2"/>
  <c r="U61" i="2"/>
  <c r="S61" i="2"/>
  <c r="F61" i="2"/>
  <c r="D61" i="2"/>
  <c r="G61" i="2"/>
  <c r="J61" i="2"/>
  <c r="C61" i="2"/>
  <c r="Q61" i="2"/>
  <c r="R62" i="2" s="1"/>
  <c r="H61" i="2"/>
  <c r="B62" i="2" l="1"/>
  <c r="W62" i="2"/>
  <c r="K62" i="2" s="1"/>
  <c r="V62" i="2"/>
  <c r="T62" i="2"/>
  <c r="U62" i="2"/>
  <c r="E62" i="2"/>
  <c r="J62" i="2"/>
  <c r="D48" i="6"/>
  <c r="P48" i="6"/>
  <c r="O49" i="6" s="1"/>
  <c r="I46" i="6"/>
  <c r="Q48" i="6"/>
  <c r="J46" i="6"/>
  <c r="G47" i="6"/>
  <c r="E48" i="6"/>
  <c r="S47" i="6"/>
  <c r="I47" i="5"/>
  <c r="H48" i="5" s="1"/>
  <c r="K46" i="5"/>
  <c r="J47" i="5" s="1"/>
  <c r="G48" i="5"/>
  <c r="P50" i="5"/>
  <c r="S48" i="5"/>
  <c r="D50" i="5"/>
  <c r="C62" i="2"/>
  <c r="P62" i="2"/>
  <c r="S62" i="2"/>
  <c r="D62" i="2"/>
  <c r="H62" i="2"/>
  <c r="O62" i="2"/>
  <c r="F62" i="2"/>
  <c r="I62" i="2"/>
  <c r="G62" i="2"/>
  <c r="Q62" i="2"/>
  <c r="B63" i="2" l="1"/>
  <c r="W63" i="2"/>
  <c r="K63" i="2" s="1"/>
  <c r="I63" i="2"/>
  <c r="T63" i="2"/>
  <c r="E63" i="2"/>
  <c r="C49" i="6"/>
  <c r="B50" i="6" s="1"/>
  <c r="V46" i="6"/>
  <c r="U47" i="6" s="1"/>
  <c r="T47" i="6"/>
  <c r="S48" i="6" s="1"/>
  <c r="H47" i="6"/>
  <c r="W46" i="6"/>
  <c r="K46" i="6" s="1"/>
  <c r="D49" i="6"/>
  <c r="R48" i="6"/>
  <c r="P49" i="6"/>
  <c r="F48" i="6"/>
  <c r="T48" i="5"/>
  <c r="S49" i="5" s="1"/>
  <c r="R49" i="5"/>
  <c r="W47" i="5"/>
  <c r="C51" i="5"/>
  <c r="V47" i="5"/>
  <c r="U48" i="5" s="1"/>
  <c r="O51" i="5"/>
  <c r="F49" i="5"/>
  <c r="R63" i="2"/>
  <c r="Q63" i="2"/>
  <c r="O63" i="2"/>
  <c r="V63" i="2"/>
  <c r="J63" i="2"/>
  <c r="G63" i="2"/>
  <c r="C63" i="2"/>
  <c r="H63" i="2"/>
  <c r="D63" i="2"/>
  <c r="P63" i="2"/>
  <c r="F63" i="2"/>
  <c r="G64" i="2" s="1"/>
  <c r="S63" i="2"/>
  <c r="U63" i="2"/>
  <c r="B52" i="5" l="1"/>
  <c r="B64" i="2"/>
  <c r="V64" i="2"/>
  <c r="D64" i="2"/>
  <c r="H64" i="2"/>
  <c r="G48" i="6"/>
  <c r="F49" i="6" s="1"/>
  <c r="I47" i="6"/>
  <c r="E49" i="6"/>
  <c r="C50" i="6"/>
  <c r="Q49" i="6"/>
  <c r="O50" i="6"/>
  <c r="J47" i="6"/>
  <c r="V47" i="6"/>
  <c r="U48" i="6" s="1"/>
  <c r="G49" i="5"/>
  <c r="F50" i="5" s="1"/>
  <c r="E50" i="5"/>
  <c r="K47" i="5"/>
  <c r="J48" i="5" s="1"/>
  <c r="Q50" i="5"/>
  <c r="I48" i="5"/>
  <c r="T49" i="5" s="1"/>
  <c r="F64" i="2"/>
  <c r="T64" i="2"/>
  <c r="W64" i="2"/>
  <c r="O64" i="2"/>
  <c r="Q64" i="2"/>
  <c r="E64" i="2"/>
  <c r="R64" i="2"/>
  <c r="P64" i="2"/>
  <c r="I64" i="2"/>
  <c r="S64" i="2"/>
  <c r="C64" i="2"/>
  <c r="U64" i="2"/>
  <c r="J64" i="2"/>
  <c r="B65" i="2" l="1"/>
  <c r="S65" i="2"/>
  <c r="I65" i="2"/>
  <c r="H48" i="6"/>
  <c r="T48" i="6"/>
  <c r="S49" i="6" s="1"/>
  <c r="R49" i="6"/>
  <c r="P50" i="6"/>
  <c r="I48" i="6"/>
  <c r="W47" i="6"/>
  <c r="K47" i="6" s="1"/>
  <c r="B51" i="6"/>
  <c r="D50" i="6"/>
  <c r="V48" i="5"/>
  <c r="U49" i="5" s="1"/>
  <c r="R50" i="5"/>
  <c r="Q51" i="5" s="1"/>
  <c r="W48" i="5"/>
  <c r="D51" i="5"/>
  <c r="H49" i="5"/>
  <c r="S50" i="5" s="1"/>
  <c r="P51" i="5"/>
  <c r="R65" i="2"/>
  <c r="C65" i="2"/>
  <c r="P65" i="2"/>
  <c r="K64" i="2"/>
  <c r="J65" i="2" s="1"/>
  <c r="T65" i="2"/>
  <c r="U65" i="2"/>
  <c r="G65" i="2"/>
  <c r="O65" i="2"/>
  <c r="Q65" i="2"/>
  <c r="H65" i="2"/>
  <c r="D65" i="2"/>
  <c r="F65" i="2"/>
  <c r="E65" i="2"/>
  <c r="B66" i="2" l="1"/>
  <c r="T66" i="2"/>
  <c r="F66" i="2"/>
  <c r="W65" i="2"/>
  <c r="V65" i="2"/>
  <c r="I66" i="2" s="1"/>
  <c r="Q50" i="6"/>
  <c r="E50" i="6"/>
  <c r="D51" i="6" s="1"/>
  <c r="G49" i="6"/>
  <c r="F50" i="6" s="1"/>
  <c r="H49" i="6"/>
  <c r="T49" i="6"/>
  <c r="J48" i="6"/>
  <c r="V48" i="6"/>
  <c r="U49" i="6" s="1"/>
  <c r="C51" i="6"/>
  <c r="O51" i="6"/>
  <c r="I49" i="5"/>
  <c r="H50" i="5" s="1"/>
  <c r="E51" i="5"/>
  <c r="D52" i="5" s="1"/>
  <c r="C52" i="5"/>
  <c r="O52" i="5"/>
  <c r="K48" i="5"/>
  <c r="J49" i="5" s="1"/>
  <c r="G50" i="5"/>
  <c r="E66" i="2"/>
  <c r="G66" i="2"/>
  <c r="U66" i="2"/>
  <c r="K65" i="2"/>
  <c r="J66" i="2" s="1"/>
  <c r="O66" i="2"/>
  <c r="Q66" i="2"/>
  <c r="D66" i="2"/>
  <c r="H66" i="2"/>
  <c r="C66" i="2"/>
  <c r="R66" i="2"/>
  <c r="P66" i="2"/>
  <c r="S66" i="2"/>
  <c r="B53" i="5" l="1"/>
  <c r="B67" i="2"/>
  <c r="V66" i="2"/>
  <c r="I67" i="2" s="1"/>
  <c r="T67" i="2"/>
  <c r="G67" i="2"/>
  <c r="R67" i="2"/>
  <c r="S67" i="2"/>
  <c r="I49" i="6"/>
  <c r="P51" i="6"/>
  <c r="C52" i="6" s="1"/>
  <c r="R50" i="6"/>
  <c r="Q51" i="6" s="1"/>
  <c r="H50" i="6"/>
  <c r="W48" i="6"/>
  <c r="K48" i="6" s="1"/>
  <c r="S50" i="6"/>
  <c r="G50" i="6"/>
  <c r="B52" i="6"/>
  <c r="T50" i="6"/>
  <c r="V49" i="5"/>
  <c r="U50" i="5" s="1"/>
  <c r="T50" i="5"/>
  <c r="S51" i="5" s="1"/>
  <c r="P52" i="5"/>
  <c r="O53" i="5" s="1"/>
  <c r="F51" i="5"/>
  <c r="W49" i="5"/>
  <c r="R51" i="5"/>
  <c r="Q67" i="2"/>
  <c r="O67" i="2"/>
  <c r="W66" i="2"/>
  <c r="K66" i="2" s="1"/>
  <c r="W67" i="2" s="1"/>
  <c r="K67" i="2" s="1"/>
  <c r="C67" i="2"/>
  <c r="H67" i="2"/>
  <c r="D67" i="2"/>
  <c r="E67" i="2"/>
  <c r="F67" i="2"/>
  <c r="P67" i="2"/>
  <c r="U67" i="2"/>
  <c r="B68" i="2" l="1"/>
  <c r="F68" i="2"/>
  <c r="G68" i="2"/>
  <c r="O52" i="6"/>
  <c r="B53" i="6" s="1"/>
  <c r="E51" i="6"/>
  <c r="D52" i="6" s="1"/>
  <c r="S51" i="6"/>
  <c r="F51" i="6"/>
  <c r="J49" i="6"/>
  <c r="R51" i="6"/>
  <c r="G51" i="6"/>
  <c r="I50" i="5"/>
  <c r="T51" i="5" s="1"/>
  <c r="G51" i="5"/>
  <c r="F52" i="5" s="1"/>
  <c r="C53" i="5"/>
  <c r="B54" i="5" s="1"/>
  <c r="E52" i="5"/>
  <c r="Q52" i="5"/>
  <c r="K49" i="5"/>
  <c r="J50" i="5" s="1"/>
  <c r="V67" i="2"/>
  <c r="J67" i="2"/>
  <c r="E68" i="2"/>
  <c r="P68" i="2"/>
  <c r="R68" i="2"/>
  <c r="J68" i="2"/>
  <c r="S68" i="2"/>
  <c r="T68" i="2"/>
  <c r="V68" i="2"/>
  <c r="C68" i="2"/>
  <c r="H68" i="2"/>
  <c r="O68" i="2"/>
  <c r="Q68" i="2"/>
  <c r="D68" i="2"/>
  <c r="E69" i="2" s="1"/>
  <c r="H51" i="5" l="1"/>
  <c r="S52" i="5" s="1"/>
  <c r="B69" i="2"/>
  <c r="U68" i="2"/>
  <c r="S69" i="2"/>
  <c r="I68" i="2"/>
  <c r="T69" i="2" s="1"/>
  <c r="W68" i="2"/>
  <c r="K68" i="2" s="1"/>
  <c r="V49" i="6"/>
  <c r="U50" i="6" s="1"/>
  <c r="I50" i="6"/>
  <c r="P52" i="6"/>
  <c r="O53" i="6" s="1"/>
  <c r="F52" i="6"/>
  <c r="W49" i="6"/>
  <c r="K49" i="6" s="1"/>
  <c r="H51" i="6"/>
  <c r="E52" i="6"/>
  <c r="R52" i="6"/>
  <c r="Q52" i="6"/>
  <c r="G52" i="5"/>
  <c r="R53" i="5" s="1"/>
  <c r="R52" i="5"/>
  <c r="V50" i="5"/>
  <c r="U51" i="5" s="1"/>
  <c r="W50" i="5"/>
  <c r="P53" i="5"/>
  <c r="D53" i="5"/>
  <c r="R69" i="2"/>
  <c r="P69" i="2"/>
  <c r="C70" i="2" s="1"/>
  <c r="D69" i="2"/>
  <c r="Q69" i="2"/>
  <c r="O69" i="2"/>
  <c r="F69" i="2"/>
  <c r="C69" i="2"/>
  <c r="G69" i="2"/>
  <c r="F70" i="2" s="1"/>
  <c r="I69" i="2"/>
  <c r="U69" i="2"/>
  <c r="F53" i="5" l="1"/>
  <c r="E54" i="5" s="1"/>
  <c r="B70" i="2"/>
  <c r="H69" i="2"/>
  <c r="T70" i="2"/>
  <c r="J69" i="2"/>
  <c r="V69" i="2"/>
  <c r="U70" i="2" s="1"/>
  <c r="H70" i="2"/>
  <c r="W69" i="2"/>
  <c r="K69" i="2" s="1"/>
  <c r="T51" i="6"/>
  <c r="S52" i="6" s="1"/>
  <c r="C53" i="6"/>
  <c r="B54" i="6" s="1"/>
  <c r="J50" i="6"/>
  <c r="V50" i="6"/>
  <c r="U51" i="6" s="1"/>
  <c r="E53" i="6"/>
  <c r="Q53" i="6"/>
  <c r="D53" i="6"/>
  <c r="P53" i="6"/>
  <c r="G52" i="6"/>
  <c r="Q53" i="5"/>
  <c r="E53" i="5"/>
  <c r="C54" i="5"/>
  <c r="O54" i="5"/>
  <c r="K50" i="5"/>
  <c r="J51" i="5" s="1"/>
  <c r="I51" i="5"/>
  <c r="P70" i="2"/>
  <c r="O70" i="2"/>
  <c r="Q70" i="2"/>
  <c r="R70" i="2"/>
  <c r="E70" i="2"/>
  <c r="D70" i="2"/>
  <c r="S70" i="2"/>
  <c r="G70" i="2"/>
  <c r="B55" i="5" l="1"/>
  <c r="Q54" i="5"/>
  <c r="B71" i="2"/>
  <c r="W70" i="2"/>
  <c r="K70" i="2" s="1"/>
  <c r="J71" i="2" s="1"/>
  <c r="I70" i="2"/>
  <c r="T71" i="2" s="1"/>
  <c r="S71" i="2"/>
  <c r="E71" i="2"/>
  <c r="R53" i="6"/>
  <c r="O54" i="6"/>
  <c r="C54" i="6"/>
  <c r="F53" i="6"/>
  <c r="P54" i="6"/>
  <c r="D54" i="6"/>
  <c r="I51" i="6"/>
  <c r="W50" i="6"/>
  <c r="K50" i="6" s="1"/>
  <c r="P54" i="5"/>
  <c r="D54" i="5"/>
  <c r="H52" i="5"/>
  <c r="T52" i="5"/>
  <c r="P55" i="5"/>
  <c r="W51" i="5"/>
  <c r="V51" i="5"/>
  <c r="U52" i="5" s="1"/>
  <c r="D55" i="5"/>
  <c r="F71" i="2"/>
  <c r="J70" i="2"/>
  <c r="C71" i="2"/>
  <c r="R71" i="2"/>
  <c r="D71" i="2"/>
  <c r="V70" i="2"/>
  <c r="P71" i="2"/>
  <c r="G71" i="2"/>
  <c r="O71" i="2"/>
  <c r="Q71" i="2"/>
  <c r="C55" i="5" l="1"/>
  <c r="B72" i="2"/>
  <c r="H71" i="2"/>
  <c r="V71" i="2"/>
  <c r="I71" i="2"/>
  <c r="W71" i="2"/>
  <c r="K71" i="2" s="1"/>
  <c r="J72" i="2" s="1"/>
  <c r="S72" i="2"/>
  <c r="R72" i="2"/>
  <c r="Q54" i="6"/>
  <c r="B55" i="6"/>
  <c r="J51" i="6"/>
  <c r="C55" i="6"/>
  <c r="E54" i="6"/>
  <c r="D55" i="6" s="1"/>
  <c r="O55" i="6"/>
  <c r="H52" i="6"/>
  <c r="T52" i="6"/>
  <c r="O55" i="5"/>
  <c r="I52" i="5"/>
  <c r="T53" i="5" s="1"/>
  <c r="K51" i="5"/>
  <c r="J52" i="5" s="1"/>
  <c r="C56" i="5"/>
  <c r="O56" i="5"/>
  <c r="S53" i="5"/>
  <c r="G53" i="5"/>
  <c r="D72" i="2"/>
  <c r="C72" i="2"/>
  <c r="U72" i="2"/>
  <c r="P72" i="2"/>
  <c r="U71" i="2"/>
  <c r="O72" i="2"/>
  <c r="Q72" i="2"/>
  <c r="E72" i="2"/>
  <c r="F72" i="2"/>
  <c r="B56" i="5" l="1"/>
  <c r="B57" i="5" s="1"/>
  <c r="H53" i="5"/>
  <c r="I72" i="2"/>
  <c r="B73" i="2"/>
  <c r="G72" i="2"/>
  <c r="T73" i="2" s="1"/>
  <c r="H72" i="2"/>
  <c r="W72" i="2"/>
  <c r="K72" i="2" s="1"/>
  <c r="J73" i="2" s="1"/>
  <c r="H73" i="2"/>
  <c r="G53" i="6"/>
  <c r="P55" i="6"/>
  <c r="C56" i="6" s="1"/>
  <c r="V51" i="6"/>
  <c r="U52" i="6" s="1"/>
  <c r="W51" i="6"/>
  <c r="K51" i="6" s="1"/>
  <c r="B56" i="6"/>
  <c r="S53" i="6"/>
  <c r="V52" i="5"/>
  <c r="W52" i="5"/>
  <c r="K52" i="5" s="1"/>
  <c r="J53" i="5" s="1"/>
  <c r="F54" i="5"/>
  <c r="S54" i="5"/>
  <c r="G54" i="5"/>
  <c r="R54" i="5"/>
  <c r="Q73" i="2"/>
  <c r="O73" i="2"/>
  <c r="P73" i="2"/>
  <c r="C73" i="2"/>
  <c r="E73" i="2"/>
  <c r="R73" i="2"/>
  <c r="D73" i="2"/>
  <c r="V72" i="2"/>
  <c r="W73" i="2" s="1"/>
  <c r="T72" i="2"/>
  <c r="F73" i="2" l="1"/>
  <c r="B74" i="2"/>
  <c r="V73" i="2"/>
  <c r="I73" i="2"/>
  <c r="S74" i="2"/>
  <c r="P74" i="2"/>
  <c r="R54" i="6"/>
  <c r="J52" i="6"/>
  <c r="O56" i="6"/>
  <c r="B57" i="6" s="1"/>
  <c r="I52" i="6"/>
  <c r="F54" i="6"/>
  <c r="I53" i="5"/>
  <c r="U53" i="5"/>
  <c r="Q55" i="5"/>
  <c r="F55" i="5"/>
  <c r="E55" i="5"/>
  <c r="W53" i="5"/>
  <c r="V53" i="5"/>
  <c r="U54" i="5" s="1"/>
  <c r="R55" i="5"/>
  <c r="K73" i="2"/>
  <c r="C74" i="2"/>
  <c r="O74" i="2"/>
  <c r="Q74" i="2"/>
  <c r="U73" i="2"/>
  <c r="S73" i="2"/>
  <c r="E74" i="2"/>
  <c r="G74" i="2"/>
  <c r="G73" i="2"/>
  <c r="U74" i="2"/>
  <c r="D74" i="2"/>
  <c r="I74" i="2"/>
  <c r="T54" i="5" l="1"/>
  <c r="W74" i="2"/>
  <c r="K74" i="2" s="1"/>
  <c r="B75" i="2"/>
  <c r="H74" i="2"/>
  <c r="V74" i="2"/>
  <c r="R75" i="2"/>
  <c r="V52" i="6"/>
  <c r="U53" i="6" s="1"/>
  <c r="I53" i="6"/>
  <c r="H53" i="6"/>
  <c r="Q55" i="6"/>
  <c r="T53" i="6"/>
  <c r="E55" i="6"/>
  <c r="W52" i="6"/>
  <c r="K52" i="6" s="1"/>
  <c r="H54" i="5"/>
  <c r="G55" i="5" s="1"/>
  <c r="I54" i="5"/>
  <c r="T55" i="5" s="1"/>
  <c r="E56" i="5"/>
  <c r="P56" i="5"/>
  <c r="Q56" i="5"/>
  <c r="K53" i="5"/>
  <c r="J54" i="5" s="1"/>
  <c r="D56" i="5"/>
  <c r="P75" i="2"/>
  <c r="D75" i="2"/>
  <c r="C75" i="2"/>
  <c r="O75" i="2"/>
  <c r="R74" i="2"/>
  <c r="H75" i="2"/>
  <c r="F75" i="2"/>
  <c r="J74" i="2"/>
  <c r="T75" i="2"/>
  <c r="V75" i="2"/>
  <c r="F74" i="2"/>
  <c r="J75" i="2"/>
  <c r="T74" i="2"/>
  <c r="H55" i="5" l="1"/>
  <c r="S56" i="5"/>
  <c r="B76" i="2"/>
  <c r="U75" i="2"/>
  <c r="I75" i="2"/>
  <c r="I76" i="2"/>
  <c r="E76" i="2"/>
  <c r="G54" i="6"/>
  <c r="J53" i="6"/>
  <c r="P56" i="6"/>
  <c r="D56" i="6"/>
  <c r="T54" i="6"/>
  <c r="H54" i="6"/>
  <c r="S54" i="6"/>
  <c r="V54" i="5"/>
  <c r="U55" i="5" s="1"/>
  <c r="S55" i="5"/>
  <c r="O57" i="5"/>
  <c r="C57" i="5"/>
  <c r="B58" i="5" s="1"/>
  <c r="W54" i="5"/>
  <c r="D57" i="5"/>
  <c r="G56" i="5"/>
  <c r="R57" i="5" s="1"/>
  <c r="P57" i="5"/>
  <c r="C76" i="2"/>
  <c r="S75" i="2"/>
  <c r="Q75" i="2"/>
  <c r="P76" i="2" s="1"/>
  <c r="G75" i="2"/>
  <c r="E75" i="2"/>
  <c r="U76" i="2"/>
  <c r="O76" i="2"/>
  <c r="Q76" i="2"/>
  <c r="W75" i="2"/>
  <c r="G76" i="2"/>
  <c r="S76" i="2"/>
  <c r="I55" i="5" l="1"/>
  <c r="H56" i="5" s="1"/>
  <c r="H76" i="2"/>
  <c r="B77" i="2"/>
  <c r="F76" i="2"/>
  <c r="T77" i="2"/>
  <c r="R55" i="6"/>
  <c r="V53" i="6"/>
  <c r="U54" i="6" s="1"/>
  <c r="O57" i="6"/>
  <c r="G55" i="6"/>
  <c r="W53" i="6"/>
  <c r="K53" i="6" s="1"/>
  <c r="S55" i="6"/>
  <c r="F55" i="6"/>
  <c r="C57" i="6"/>
  <c r="F56" i="5"/>
  <c r="R56" i="5"/>
  <c r="C58" i="5"/>
  <c r="B59" i="5" s="1"/>
  <c r="F57" i="5"/>
  <c r="Q58" i="5" s="1"/>
  <c r="T56" i="5"/>
  <c r="O58" i="5"/>
  <c r="K54" i="5"/>
  <c r="J55" i="5" s="1"/>
  <c r="F77" i="2"/>
  <c r="H77" i="2"/>
  <c r="T76" i="2"/>
  <c r="R76" i="2"/>
  <c r="P77" i="2"/>
  <c r="D77" i="2"/>
  <c r="R77" i="2"/>
  <c r="K75" i="2"/>
  <c r="J76" i="2" s="1"/>
  <c r="W76" i="2"/>
  <c r="K76" i="2" s="1"/>
  <c r="J77" i="2" s="1"/>
  <c r="D76" i="2"/>
  <c r="S77" i="2" l="1"/>
  <c r="S78" i="2"/>
  <c r="E77" i="2"/>
  <c r="B58" i="6"/>
  <c r="E56" i="6"/>
  <c r="F56" i="6"/>
  <c r="Q56" i="6"/>
  <c r="R56" i="6"/>
  <c r="J54" i="6"/>
  <c r="V54" i="6"/>
  <c r="U55" i="6" s="1"/>
  <c r="I54" i="6"/>
  <c r="T55" i="6" s="1"/>
  <c r="E57" i="5"/>
  <c r="V55" i="5"/>
  <c r="U56" i="5" s="1"/>
  <c r="Q57" i="5"/>
  <c r="E58" i="5"/>
  <c r="P59" i="5" s="1"/>
  <c r="W55" i="5"/>
  <c r="K55" i="5" s="1"/>
  <c r="J56" i="5" s="1"/>
  <c r="G57" i="5"/>
  <c r="S57" i="5"/>
  <c r="C77" i="2"/>
  <c r="B78" i="2" s="1"/>
  <c r="B79" i="2" s="1"/>
  <c r="C78" i="2"/>
  <c r="Q78" i="2"/>
  <c r="O78" i="2"/>
  <c r="G78" i="2"/>
  <c r="G77" i="2"/>
  <c r="O77" i="2"/>
  <c r="V77" i="2"/>
  <c r="U78" i="2" s="1"/>
  <c r="E78" i="2"/>
  <c r="Q77" i="2"/>
  <c r="R78" i="2" s="1"/>
  <c r="V76" i="2"/>
  <c r="U77" i="2" s="1"/>
  <c r="D59" i="5" l="1"/>
  <c r="I78" i="2"/>
  <c r="T79" i="2" s="1"/>
  <c r="P79" i="2"/>
  <c r="R79" i="2"/>
  <c r="I77" i="2"/>
  <c r="H78" i="2" s="1"/>
  <c r="I55" i="6"/>
  <c r="T56" i="6" s="1"/>
  <c r="Q57" i="6"/>
  <c r="E57" i="6"/>
  <c r="W54" i="6"/>
  <c r="K54" i="6" s="1"/>
  <c r="H56" i="6"/>
  <c r="G57" i="6" s="1"/>
  <c r="D57" i="6"/>
  <c r="P57" i="6"/>
  <c r="H55" i="6"/>
  <c r="S56" i="6" s="1"/>
  <c r="I56" i="5"/>
  <c r="T57" i="5" s="1"/>
  <c r="D58" i="5"/>
  <c r="P58" i="5"/>
  <c r="O60" i="5"/>
  <c r="F58" i="5"/>
  <c r="R58" i="5"/>
  <c r="V56" i="5"/>
  <c r="C60" i="5"/>
  <c r="W56" i="5"/>
  <c r="F79" i="2"/>
  <c r="D79" i="2"/>
  <c r="P78" i="2"/>
  <c r="H79" i="2"/>
  <c r="D78" i="2"/>
  <c r="C79" i="2" s="1"/>
  <c r="W77" i="2"/>
  <c r="F78" i="2"/>
  <c r="O59" i="5" l="1"/>
  <c r="H57" i="5"/>
  <c r="T78" i="2"/>
  <c r="G79" i="2" s="1"/>
  <c r="E80" i="2"/>
  <c r="S57" i="6"/>
  <c r="F58" i="6"/>
  <c r="D58" i="6"/>
  <c r="J55" i="6"/>
  <c r="O58" i="6"/>
  <c r="R58" i="6"/>
  <c r="P58" i="6"/>
  <c r="C58" i="6"/>
  <c r="G56" i="6"/>
  <c r="C59" i="5"/>
  <c r="B60" i="5" s="1"/>
  <c r="B61" i="5" s="1"/>
  <c r="K56" i="5"/>
  <c r="J57" i="5" s="1"/>
  <c r="S58" i="5"/>
  <c r="U57" i="5"/>
  <c r="I57" i="5"/>
  <c r="G58" i="5"/>
  <c r="E59" i="5"/>
  <c r="Q59" i="5"/>
  <c r="C80" i="2"/>
  <c r="G80" i="2"/>
  <c r="Q80" i="2"/>
  <c r="E79" i="2"/>
  <c r="O79" i="2"/>
  <c r="B80" i="2" s="1"/>
  <c r="B81" i="2" s="1"/>
  <c r="Q79" i="2"/>
  <c r="K77" i="2"/>
  <c r="J78" i="2" s="1"/>
  <c r="O80" i="2"/>
  <c r="S80" i="2"/>
  <c r="V57" i="5" l="1"/>
  <c r="U58" i="5" s="1"/>
  <c r="R81" i="2"/>
  <c r="W78" i="2"/>
  <c r="K78" i="2" s="1"/>
  <c r="J79" i="2" s="1"/>
  <c r="S79" i="2"/>
  <c r="R80" i="2" s="1"/>
  <c r="B59" i="6"/>
  <c r="V55" i="6"/>
  <c r="U56" i="6" s="1"/>
  <c r="F57" i="6"/>
  <c r="R57" i="6"/>
  <c r="W55" i="6"/>
  <c r="K55" i="6" s="1"/>
  <c r="Q59" i="6"/>
  <c r="O59" i="6"/>
  <c r="E59" i="6"/>
  <c r="C59" i="6"/>
  <c r="I58" i="5"/>
  <c r="T59" i="5" s="1"/>
  <c r="R59" i="5"/>
  <c r="D60" i="5"/>
  <c r="P60" i="5"/>
  <c r="F59" i="5"/>
  <c r="H58" i="5"/>
  <c r="T58" i="5"/>
  <c r="W57" i="5"/>
  <c r="F81" i="2"/>
  <c r="P80" i="2"/>
  <c r="D81" i="2"/>
  <c r="D80" i="2"/>
  <c r="P81" i="2"/>
  <c r="V78" i="2"/>
  <c r="U79" i="2" s="1"/>
  <c r="H59" i="5" l="1"/>
  <c r="S60" i="5" s="1"/>
  <c r="Q82" i="2"/>
  <c r="V79" i="2"/>
  <c r="I80" i="2" s="1"/>
  <c r="F80" i="2"/>
  <c r="E81" i="2" s="1"/>
  <c r="D60" i="6"/>
  <c r="Q58" i="6"/>
  <c r="P60" i="6"/>
  <c r="B60" i="6"/>
  <c r="E58" i="6"/>
  <c r="J56" i="6"/>
  <c r="V56" i="6"/>
  <c r="I56" i="6"/>
  <c r="G59" i="5"/>
  <c r="S59" i="5"/>
  <c r="E60" i="5"/>
  <c r="O61" i="5"/>
  <c r="C61" i="5"/>
  <c r="Q60" i="5"/>
  <c r="K57" i="5"/>
  <c r="E82" i="2"/>
  <c r="W79" i="2"/>
  <c r="K79" i="2" s="1"/>
  <c r="U80" i="2"/>
  <c r="C81" i="2"/>
  <c r="B82" i="2" s="1"/>
  <c r="I79" i="2"/>
  <c r="O81" i="2"/>
  <c r="B62" i="5" l="1"/>
  <c r="G60" i="5"/>
  <c r="Q81" i="2"/>
  <c r="P82" i="2"/>
  <c r="U57" i="6"/>
  <c r="I57" i="6"/>
  <c r="H57" i="6"/>
  <c r="C61" i="6"/>
  <c r="W56" i="6"/>
  <c r="K56" i="6" s="1"/>
  <c r="O61" i="6"/>
  <c r="T58" i="6"/>
  <c r="D59" i="6"/>
  <c r="H58" i="6"/>
  <c r="T57" i="6"/>
  <c r="P59" i="6"/>
  <c r="R61" i="5"/>
  <c r="P61" i="5"/>
  <c r="J58" i="5"/>
  <c r="V58" i="5"/>
  <c r="U59" i="5" s="1"/>
  <c r="W58" i="5"/>
  <c r="F61" i="5"/>
  <c r="D61" i="5"/>
  <c r="R60" i="5"/>
  <c r="F60" i="5"/>
  <c r="W80" i="2"/>
  <c r="K80" i="2" s="1"/>
  <c r="J81" i="2" s="1"/>
  <c r="J80" i="2"/>
  <c r="H80" i="2"/>
  <c r="T80" i="2"/>
  <c r="V80" i="2"/>
  <c r="H81" i="2"/>
  <c r="D82" i="2"/>
  <c r="T81" i="2"/>
  <c r="O82" i="2"/>
  <c r="C82" i="2"/>
  <c r="B83" i="2" s="1"/>
  <c r="O83" i="2" l="1"/>
  <c r="P83" i="2"/>
  <c r="O60" i="6"/>
  <c r="J57" i="6"/>
  <c r="S58" i="6"/>
  <c r="G59" i="6"/>
  <c r="G58" i="6"/>
  <c r="C60" i="6"/>
  <c r="S59" i="6"/>
  <c r="E62" i="5"/>
  <c r="C62" i="5"/>
  <c r="E61" i="5"/>
  <c r="I59" i="5"/>
  <c r="K58" i="5"/>
  <c r="J59" i="5" s="1"/>
  <c r="Q62" i="5"/>
  <c r="O62" i="5"/>
  <c r="Q61" i="5"/>
  <c r="G82" i="2"/>
  <c r="C83" i="2"/>
  <c r="B84" i="2" s="1"/>
  <c r="D83" i="2"/>
  <c r="S82" i="2"/>
  <c r="U81" i="2"/>
  <c r="S81" i="2"/>
  <c r="V81" i="2"/>
  <c r="U82" i="2" s="1"/>
  <c r="I81" i="2"/>
  <c r="G81" i="2"/>
  <c r="W81" i="2"/>
  <c r="K81" i="2" s="1"/>
  <c r="B63" i="5" l="1"/>
  <c r="R59" i="6"/>
  <c r="V57" i="6"/>
  <c r="U58" i="6" s="1"/>
  <c r="F59" i="6"/>
  <c r="W57" i="6"/>
  <c r="K57" i="6" s="1"/>
  <c r="B61" i="6"/>
  <c r="R60" i="6"/>
  <c r="F60" i="6"/>
  <c r="V59" i="5"/>
  <c r="U60" i="5" s="1"/>
  <c r="D62" i="5"/>
  <c r="H60" i="5"/>
  <c r="P62" i="5"/>
  <c r="D63" i="5"/>
  <c r="P63" i="5"/>
  <c r="T60" i="5"/>
  <c r="W59" i="5"/>
  <c r="H82" i="2"/>
  <c r="F82" i="2"/>
  <c r="J82" i="2"/>
  <c r="R83" i="2"/>
  <c r="O84" i="2"/>
  <c r="C84" i="2"/>
  <c r="B85" i="2" s="1"/>
  <c r="W82" i="2"/>
  <c r="K82" i="2" s="1"/>
  <c r="T82" i="2"/>
  <c r="R82" i="2"/>
  <c r="F83" i="2"/>
  <c r="V82" i="2"/>
  <c r="I82" i="2"/>
  <c r="I60" i="5" l="1"/>
  <c r="H61" i="5" s="1"/>
  <c r="J83" i="2"/>
  <c r="E84" i="2"/>
  <c r="I83" i="2"/>
  <c r="E61" i="6"/>
  <c r="E60" i="6"/>
  <c r="Q61" i="6"/>
  <c r="J58" i="6"/>
  <c r="V58" i="6"/>
  <c r="Q60" i="6"/>
  <c r="B62" i="6"/>
  <c r="I58" i="6"/>
  <c r="O63" i="5"/>
  <c r="O64" i="5"/>
  <c r="G61" i="5"/>
  <c r="S61" i="5"/>
  <c r="C63" i="5"/>
  <c r="K59" i="5"/>
  <c r="J60" i="5" s="1"/>
  <c r="C64" i="5"/>
  <c r="H83" i="2"/>
  <c r="S83" i="2"/>
  <c r="Q83" i="2"/>
  <c r="Q84" i="2"/>
  <c r="G83" i="2"/>
  <c r="E83" i="2"/>
  <c r="U83" i="2"/>
  <c r="T83" i="2"/>
  <c r="W83" i="2"/>
  <c r="K83" i="2" s="1"/>
  <c r="J84" i="2" s="1"/>
  <c r="V83" i="2"/>
  <c r="B64" i="5" l="1"/>
  <c r="B65" i="5" s="1"/>
  <c r="T61" i="5"/>
  <c r="V60" i="5"/>
  <c r="U61" i="5" s="1"/>
  <c r="P85" i="2"/>
  <c r="W84" i="2"/>
  <c r="K84" i="2" s="1"/>
  <c r="G84" i="2"/>
  <c r="V84" i="2"/>
  <c r="U84" i="2"/>
  <c r="I59" i="6"/>
  <c r="W58" i="6"/>
  <c r="K58" i="6" s="1"/>
  <c r="W59" i="6" s="1"/>
  <c r="K59" i="6" s="1"/>
  <c r="D61" i="6"/>
  <c r="P61" i="6"/>
  <c r="D62" i="6"/>
  <c r="P62" i="6"/>
  <c r="C63" i="6" s="1"/>
  <c r="V59" i="6"/>
  <c r="U59" i="6"/>
  <c r="H59" i="6"/>
  <c r="T59" i="6"/>
  <c r="I61" i="5"/>
  <c r="F62" i="5"/>
  <c r="S62" i="5"/>
  <c r="G62" i="5"/>
  <c r="W60" i="5"/>
  <c r="R62" i="5"/>
  <c r="H84" i="2"/>
  <c r="S84" i="2"/>
  <c r="R84" i="2"/>
  <c r="P84" i="2"/>
  <c r="D85" i="2"/>
  <c r="T84" i="2"/>
  <c r="I84" i="2"/>
  <c r="F84" i="2"/>
  <c r="D84" i="2"/>
  <c r="H62" i="5" l="1"/>
  <c r="T62" i="5"/>
  <c r="J85" i="2"/>
  <c r="W85" i="2"/>
  <c r="O86" i="2"/>
  <c r="G85" i="2"/>
  <c r="C86" i="2"/>
  <c r="T85" i="2"/>
  <c r="U85" i="2"/>
  <c r="J59" i="6"/>
  <c r="J60" i="6"/>
  <c r="O62" i="6"/>
  <c r="C62" i="6"/>
  <c r="V60" i="6"/>
  <c r="T60" i="6"/>
  <c r="U60" i="6"/>
  <c r="S60" i="6"/>
  <c r="H60" i="6"/>
  <c r="I60" i="6"/>
  <c r="G60" i="6"/>
  <c r="O63" i="6"/>
  <c r="Q63" i="5"/>
  <c r="K60" i="5"/>
  <c r="J61" i="5" s="1"/>
  <c r="R63" i="5"/>
  <c r="E63" i="5"/>
  <c r="F63" i="5"/>
  <c r="V85" i="2"/>
  <c r="I85" i="2"/>
  <c r="O85" i="2"/>
  <c r="Q85" i="2"/>
  <c r="K85" i="2"/>
  <c r="E85" i="2"/>
  <c r="C85" i="2"/>
  <c r="S85" i="2"/>
  <c r="R85" i="2"/>
  <c r="F85" i="2"/>
  <c r="H85" i="2"/>
  <c r="G63" i="5" l="1"/>
  <c r="S63" i="5"/>
  <c r="F64" i="5" s="1"/>
  <c r="B86" i="2"/>
  <c r="B87" i="2" s="1"/>
  <c r="H86" i="2"/>
  <c r="E86" i="2"/>
  <c r="W86" i="2"/>
  <c r="K86" i="2" s="1"/>
  <c r="T86" i="2"/>
  <c r="V86" i="2"/>
  <c r="I86" i="2"/>
  <c r="P86" i="2"/>
  <c r="U86" i="2"/>
  <c r="F86" i="2"/>
  <c r="G86" i="2"/>
  <c r="I61" i="6"/>
  <c r="G61" i="6"/>
  <c r="H61" i="6"/>
  <c r="F61" i="6"/>
  <c r="W60" i="6"/>
  <c r="K60" i="6" s="1"/>
  <c r="B63" i="6"/>
  <c r="T61" i="6"/>
  <c r="R61" i="6"/>
  <c r="U61" i="6"/>
  <c r="S61" i="6"/>
  <c r="E64" i="5"/>
  <c r="D64" i="5"/>
  <c r="V61" i="5"/>
  <c r="U62" i="5" s="1"/>
  <c r="W61" i="5"/>
  <c r="R64" i="5"/>
  <c r="P64" i="5"/>
  <c r="Q64" i="5"/>
  <c r="D86" i="2"/>
  <c r="J86" i="2"/>
  <c r="S86" i="2"/>
  <c r="Q86" i="2"/>
  <c r="R86" i="2"/>
  <c r="D87" i="2" l="1"/>
  <c r="I87" i="2"/>
  <c r="V87" i="2"/>
  <c r="J87" i="2"/>
  <c r="C87" i="2"/>
  <c r="B88" i="2" s="1"/>
  <c r="S87" i="2"/>
  <c r="T87" i="2"/>
  <c r="U88" i="2" s="1"/>
  <c r="H87" i="2"/>
  <c r="Q87" i="2"/>
  <c r="W87" i="2"/>
  <c r="K87" i="2" s="1"/>
  <c r="O87" i="2"/>
  <c r="G62" i="6"/>
  <c r="E62" i="6"/>
  <c r="T62" i="6"/>
  <c r="R62" i="6"/>
  <c r="S62" i="6"/>
  <c r="Q62" i="6"/>
  <c r="B64" i="6"/>
  <c r="H62" i="6"/>
  <c r="F62" i="6"/>
  <c r="K61" i="5"/>
  <c r="J62" i="5" s="1"/>
  <c r="P65" i="5"/>
  <c r="E65" i="5"/>
  <c r="C65" i="5"/>
  <c r="B66" i="5" s="1"/>
  <c r="Q65" i="5"/>
  <c r="O65" i="5"/>
  <c r="I62" i="5"/>
  <c r="T63" i="5" s="1"/>
  <c r="D65" i="5"/>
  <c r="F87" i="2"/>
  <c r="G87" i="2"/>
  <c r="U87" i="2"/>
  <c r="R87" i="2"/>
  <c r="P87" i="2"/>
  <c r="C88" i="2" s="1"/>
  <c r="E87" i="2"/>
  <c r="P66" i="5" l="1"/>
  <c r="D88" i="2"/>
  <c r="I88" i="2"/>
  <c r="G88" i="2"/>
  <c r="W88" i="2"/>
  <c r="K88" i="2" s="1"/>
  <c r="P88" i="2"/>
  <c r="O89" i="2" s="1"/>
  <c r="V88" i="2"/>
  <c r="R63" i="6"/>
  <c r="P63" i="6"/>
  <c r="G63" i="6"/>
  <c r="E63" i="6"/>
  <c r="F63" i="6"/>
  <c r="D63" i="6"/>
  <c r="V61" i="6"/>
  <c r="J61" i="6"/>
  <c r="I62" i="6" s="1"/>
  <c r="W61" i="6"/>
  <c r="K61" i="6" s="1"/>
  <c r="S63" i="6"/>
  <c r="Q63" i="6"/>
  <c r="V62" i="5"/>
  <c r="U63" i="5" s="1"/>
  <c r="C66" i="5"/>
  <c r="O66" i="5"/>
  <c r="H63" i="5"/>
  <c r="D66" i="5"/>
  <c r="W62" i="5"/>
  <c r="H88" i="2"/>
  <c r="R88" i="2"/>
  <c r="S88" i="2"/>
  <c r="T88" i="2"/>
  <c r="J88" i="2"/>
  <c r="Q88" i="2"/>
  <c r="O88" i="2"/>
  <c r="B89" i="2" s="1"/>
  <c r="F88" i="2"/>
  <c r="E88" i="2"/>
  <c r="B67" i="5" l="1"/>
  <c r="O67" i="5"/>
  <c r="I63" i="5"/>
  <c r="T64" i="5" s="1"/>
  <c r="J89" i="2"/>
  <c r="W89" i="2"/>
  <c r="K89" i="2" s="1"/>
  <c r="F89" i="2"/>
  <c r="T89" i="2"/>
  <c r="E89" i="2"/>
  <c r="C89" i="2"/>
  <c r="P90" i="2" s="1"/>
  <c r="V89" i="2"/>
  <c r="W90" i="2" s="1"/>
  <c r="K90" i="2" s="1"/>
  <c r="F64" i="6"/>
  <c r="D64" i="6"/>
  <c r="R64" i="6"/>
  <c r="P64" i="6"/>
  <c r="J62" i="6"/>
  <c r="E64" i="6"/>
  <c r="C64" i="6"/>
  <c r="U62" i="6"/>
  <c r="Q64" i="6"/>
  <c r="O64" i="6"/>
  <c r="G64" i="5"/>
  <c r="C67" i="5"/>
  <c r="B68" i="5" s="1"/>
  <c r="K62" i="5"/>
  <c r="J63" i="5" s="1"/>
  <c r="S64" i="5"/>
  <c r="U89" i="2"/>
  <c r="Q89" i="2"/>
  <c r="D89" i="2"/>
  <c r="P89" i="2"/>
  <c r="S89" i="2"/>
  <c r="R89" i="2"/>
  <c r="H89" i="2"/>
  <c r="G89" i="2"/>
  <c r="I89" i="2"/>
  <c r="H64" i="5" l="1"/>
  <c r="B90" i="2"/>
  <c r="G90" i="2"/>
  <c r="E90" i="2"/>
  <c r="D90" i="2"/>
  <c r="O91" i="2" s="1"/>
  <c r="I90" i="2"/>
  <c r="U90" i="2"/>
  <c r="V91" i="2" s="1"/>
  <c r="V90" i="2"/>
  <c r="V62" i="6"/>
  <c r="U63" i="6" s="1"/>
  <c r="P65" i="6"/>
  <c r="W62" i="6"/>
  <c r="K62" i="6" s="1"/>
  <c r="Q65" i="6"/>
  <c r="O65" i="6"/>
  <c r="P66" i="6" s="1"/>
  <c r="T63" i="6"/>
  <c r="D65" i="6"/>
  <c r="B65" i="6"/>
  <c r="E65" i="6"/>
  <c r="C65" i="6"/>
  <c r="H63" i="6"/>
  <c r="V63" i="5"/>
  <c r="U64" i="5" s="1"/>
  <c r="W63" i="5"/>
  <c r="S65" i="5"/>
  <c r="K63" i="5"/>
  <c r="J64" i="5" s="1"/>
  <c r="F65" i="5"/>
  <c r="G65" i="5"/>
  <c r="R65" i="5"/>
  <c r="H90" i="2"/>
  <c r="Q90" i="2"/>
  <c r="O90" i="2"/>
  <c r="S90" i="2"/>
  <c r="T91" i="2" s="1"/>
  <c r="T90" i="2"/>
  <c r="R90" i="2"/>
  <c r="C90" i="2"/>
  <c r="J90" i="2"/>
  <c r="F90" i="2"/>
  <c r="I64" i="5" l="1"/>
  <c r="T65" i="5" s="1"/>
  <c r="B91" i="2"/>
  <c r="J91" i="2"/>
  <c r="W91" i="2"/>
  <c r="K91" i="2" s="1"/>
  <c r="W92" i="2" s="1"/>
  <c r="Q91" i="2"/>
  <c r="U91" i="2"/>
  <c r="P91" i="2"/>
  <c r="I63" i="6"/>
  <c r="T64" i="6" s="1"/>
  <c r="D66" i="6"/>
  <c r="C66" i="6"/>
  <c r="B66" i="6"/>
  <c r="O66" i="6"/>
  <c r="S64" i="6"/>
  <c r="J63" i="6"/>
  <c r="G64" i="6"/>
  <c r="V64" i="5"/>
  <c r="U65" i="5" s="1"/>
  <c r="W64" i="5"/>
  <c r="F66" i="5"/>
  <c r="Q66" i="5"/>
  <c r="E66" i="5"/>
  <c r="R66" i="5"/>
  <c r="H91" i="2"/>
  <c r="I92" i="2" s="1"/>
  <c r="I91" i="2"/>
  <c r="E91" i="2"/>
  <c r="P92" i="2" s="1"/>
  <c r="G91" i="2"/>
  <c r="C91" i="2"/>
  <c r="F91" i="2"/>
  <c r="R91" i="2"/>
  <c r="D91" i="2"/>
  <c r="S91" i="2"/>
  <c r="H65" i="5" l="1"/>
  <c r="B92" i="2"/>
  <c r="T92" i="2"/>
  <c r="V92" i="2"/>
  <c r="S92" i="2"/>
  <c r="O92" i="2"/>
  <c r="H64" i="6"/>
  <c r="G65" i="6" s="1"/>
  <c r="W63" i="6"/>
  <c r="K63" i="6" s="1"/>
  <c r="C67" i="6"/>
  <c r="B67" i="6"/>
  <c r="O67" i="6"/>
  <c r="R65" i="6"/>
  <c r="V63" i="6"/>
  <c r="U64" i="6" s="1"/>
  <c r="F65" i="6"/>
  <c r="Q67" i="5"/>
  <c r="K64" i="5"/>
  <c r="J65" i="5" s="1"/>
  <c r="S66" i="5"/>
  <c r="D67" i="5"/>
  <c r="G66" i="5"/>
  <c r="I65" i="5"/>
  <c r="E67" i="5"/>
  <c r="P67" i="5"/>
  <c r="E92" i="2"/>
  <c r="H92" i="2"/>
  <c r="U93" i="2" s="1"/>
  <c r="C92" i="2"/>
  <c r="D93" i="2" s="1"/>
  <c r="F92" i="2"/>
  <c r="G92" i="2"/>
  <c r="D92" i="2"/>
  <c r="J92" i="2"/>
  <c r="Q92" i="2"/>
  <c r="K92" i="2"/>
  <c r="U92" i="2"/>
  <c r="V93" i="2" s="1"/>
  <c r="R92" i="2"/>
  <c r="B93" i="2" l="1"/>
  <c r="P93" i="2"/>
  <c r="E93" i="2"/>
  <c r="W93" i="2"/>
  <c r="K93" i="2" s="1"/>
  <c r="G93" i="2"/>
  <c r="S65" i="6"/>
  <c r="F66" i="6" s="1"/>
  <c r="E66" i="6"/>
  <c r="Q66" i="6"/>
  <c r="B68" i="6"/>
  <c r="J64" i="6"/>
  <c r="V64" i="6"/>
  <c r="U65" i="6" s="1"/>
  <c r="I64" i="6"/>
  <c r="F67" i="5"/>
  <c r="V65" i="5"/>
  <c r="U66" i="5" s="1"/>
  <c r="D68" i="5"/>
  <c r="W65" i="5"/>
  <c r="P68" i="5"/>
  <c r="O68" i="5"/>
  <c r="R67" i="5"/>
  <c r="T66" i="5"/>
  <c r="H66" i="5"/>
  <c r="C68" i="5"/>
  <c r="B69" i="5" s="1"/>
  <c r="O93" i="2"/>
  <c r="Q93" i="2"/>
  <c r="J93" i="2"/>
  <c r="C93" i="2"/>
  <c r="T93" i="2"/>
  <c r="H93" i="2"/>
  <c r="S93" i="2"/>
  <c r="R93" i="2"/>
  <c r="I93" i="2"/>
  <c r="J94" i="2" s="1"/>
  <c r="F93" i="2"/>
  <c r="E94" i="2" s="1"/>
  <c r="B94" i="2" l="1"/>
  <c r="F94" i="2"/>
  <c r="W94" i="2"/>
  <c r="K94" i="2" s="1"/>
  <c r="V94" i="2"/>
  <c r="P94" i="2"/>
  <c r="U94" i="2"/>
  <c r="R66" i="6"/>
  <c r="E67" i="6" s="1"/>
  <c r="P67" i="6"/>
  <c r="I65" i="6"/>
  <c r="D67" i="6"/>
  <c r="W64" i="6"/>
  <c r="K64" i="6" s="1"/>
  <c r="H65" i="6"/>
  <c r="T65" i="6"/>
  <c r="I66" i="5"/>
  <c r="G67" i="5"/>
  <c r="S67" i="5"/>
  <c r="K65" i="5"/>
  <c r="J66" i="5" s="1"/>
  <c r="C69" i="5"/>
  <c r="Q68" i="5"/>
  <c r="O69" i="5"/>
  <c r="E68" i="5"/>
  <c r="W95" i="2"/>
  <c r="K95" i="2" s="1"/>
  <c r="C94" i="2"/>
  <c r="T94" i="2"/>
  <c r="G94" i="2"/>
  <c r="S94" i="2"/>
  <c r="O94" i="2"/>
  <c r="I94" i="2"/>
  <c r="H94" i="2"/>
  <c r="R94" i="2"/>
  <c r="D94" i="2"/>
  <c r="E95" i="2" s="1"/>
  <c r="Q94" i="2"/>
  <c r="B70" i="5" l="1"/>
  <c r="B95" i="2"/>
  <c r="J95" i="2"/>
  <c r="V95" i="2"/>
  <c r="W96" i="2" s="1"/>
  <c r="K96" i="2" s="1"/>
  <c r="G95" i="2"/>
  <c r="U95" i="2"/>
  <c r="H95" i="2"/>
  <c r="Q67" i="6"/>
  <c r="D68" i="6" s="1"/>
  <c r="C68" i="6"/>
  <c r="H66" i="6"/>
  <c r="G66" i="6"/>
  <c r="O68" i="6"/>
  <c r="T66" i="6"/>
  <c r="S66" i="6"/>
  <c r="J65" i="6"/>
  <c r="I66" i="6" s="1"/>
  <c r="V65" i="6"/>
  <c r="D69" i="5"/>
  <c r="T67" i="5"/>
  <c r="H67" i="5"/>
  <c r="G68" i="5" s="1"/>
  <c r="P69" i="5"/>
  <c r="W66" i="5"/>
  <c r="F68" i="5"/>
  <c r="R68" i="5"/>
  <c r="V66" i="5"/>
  <c r="U67" i="5" s="1"/>
  <c r="R95" i="2"/>
  <c r="T95" i="2"/>
  <c r="Q95" i="2"/>
  <c r="D95" i="2"/>
  <c r="I95" i="2"/>
  <c r="J96" i="2" s="1"/>
  <c r="O95" i="2"/>
  <c r="C95" i="2"/>
  <c r="S95" i="2"/>
  <c r="P95" i="2"/>
  <c r="F95" i="2"/>
  <c r="B96" i="2" l="1"/>
  <c r="G96" i="2"/>
  <c r="U96" i="2"/>
  <c r="H96" i="2"/>
  <c r="P96" i="2"/>
  <c r="U66" i="6"/>
  <c r="P68" i="6"/>
  <c r="C69" i="6" s="1"/>
  <c r="W65" i="6"/>
  <c r="S67" i="6"/>
  <c r="O69" i="6"/>
  <c r="B69" i="6"/>
  <c r="T67" i="6"/>
  <c r="R67" i="6"/>
  <c r="H67" i="6"/>
  <c r="F67" i="6"/>
  <c r="G67" i="6"/>
  <c r="S68" i="5"/>
  <c r="R69" i="5" s="1"/>
  <c r="E69" i="5"/>
  <c r="Q69" i="5"/>
  <c r="O70" i="5"/>
  <c r="K66" i="5"/>
  <c r="J67" i="5" s="1"/>
  <c r="C70" i="5"/>
  <c r="B71" i="5" s="1"/>
  <c r="I67" i="5"/>
  <c r="Q96" i="2"/>
  <c r="O96" i="2"/>
  <c r="V96" i="2"/>
  <c r="W97" i="2" s="1"/>
  <c r="K97" i="2" s="1"/>
  <c r="E96" i="2"/>
  <c r="T96" i="2"/>
  <c r="R96" i="2"/>
  <c r="I96" i="2"/>
  <c r="J97" i="2" s="1"/>
  <c r="F96" i="2"/>
  <c r="D96" i="2"/>
  <c r="C96" i="2"/>
  <c r="S96" i="2"/>
  <c r="B97" i="2" l="1"/>
  <c r="T97" i="2"/>
  <c r="R97" i="2"/>
  <c r="P97" i="2"/>
  <c r="G97" i="2"/>
  <c r="U97" i="2"/>
  <c r="K65" i="6"/>
  <c r="J66" i="6" s="1"/>
  <c r="V66" i="6"/>
  <c r="R68" i="6"/>
  <c r="S68" i="6"/>
  <c r="Q68" i="6"/>
  <c r="G68" i="6"/>
  <c r="E68" i="6"/>
  <c r="F68" i="6"/>
  <c r="B70" i="6"/>
  <c r="V67" i="5"/>
  <c r="U68" i="5" s="1"/>
  <c r="F69" i="5"/>
  <c r="D70" i="5"/>
  <c r="T68" i="5"/>
  <c r="H68" i="5"/>
  <c r="P70" i="5"/>
  <c r="W67" i="5"/>
  <c r="C97" i="2"/>
  <c r="S97" i="2"/>
  <c r="F97" i="2"/>
  <c r="V97" i="2"/>
  <c r="W98" i="2" s="1"/>
  <c r="K98" i="2" s="1"/>
  <c r="I97" i="2"/>
  <c r="Q97" i="2"/>
  <c r="O97" i="2"/>
  <c r="E97" i="2"/>
  <c r="Q98" i="2"/>
  <c r="D97" i="2"/>
  <c r="H97" i="2"/>
  <c r="B98" i="2" l="1"/>
  <c r="V98" i="2"/>
  <c r="J98" i="2"/>
  <c r="H98" i="2"/>
  <c r="I98" i="2"/>
  <c r="R98" i="2"/>
  <c r="U67" i="6"/>
  <c r="W66" i="6"/>
  <c r="K66" i="6" s="1"/>
  <c r="I67" i="6"/>
  <c r="H68" i="6" s="1"/>
  <c r="E69" i="6"/>
  <c r="J67" i="6"/>
  <c r="V67" i="6"/>
  <c r="R69" i="6"/>
  <c r="P69" i="6"/>
  <c r="F69" i="6"/>
  <c r="D69" i="6"/>
  <c r="Q69" i="6"/>
  <c r="I68" i="5"/>
  <c r="H69" i="5" s="1"/>
  <c r="E70" i="5"/>
  <c r="Q70" i="5"/>
  <c r="K67" i="5"/>
  <c r="J68" i="5" s="1"/>
  <c r="O71" i="5"/>
  <c r="T69" i="5"/>
  <c r="C71" i="5"/>
  <c r="G69" i="5"/>
  <c r="S69" i="5"/>
  <c r="C98" i="2"/>
  <c r="G98" i="2"/>
  <c r="O98" i="2"/>
  <c r="F98" i="2"/>
  <c r="S98" i="2"/>
  <c r="T99" i="2" s="1"/>
  <c r="P98" i="2"/>
  <c r="T98" i="2"/>
  <c r="D98" i="2"/>
  <c r="E98" i="2"/>
  <c r="U98" i="2"/>
  <c r="V99" i="2" s="1"/>
  <c r="V68" i="5" l="1"/>
  <c r="U69" i="5" s="1"/>
  <c r="B72" i="5"/>
  <c r="B99" i="2"/>
  <c r="W99" i="2"/>
  <c r="K99" i="2" s="1"/>
  <c r="I99" i="2"/>
  <c r="U99" i="2"/>
  <c r="J99" i="2"/>
  <c r="G99" i="2"/>
  <c r="F99" i="2"/>
  <c r="E99" i="2"/>
  <c r="I68" i="6"/>
  <c r="T68" i="6"/>
  <c r="S69" i="6" s="1"/>
  <c r="P70" i="6"/>
  <c r="W67" i="6"/>
  <c r="K67" i="6" s="1"/>
  <c r="E70" i="6"/>
  <c r="C70" i="6"/>
  <c r="U68" i="6"/>
  <c r="Q70" i="6"/>
  <c r="O70" i="6"/>
  <c r="D70" i="6"/>
  <c r="P71" i="5"/>
  <c r="I69" i="5"/>
  <c r="T70" i="5" s="1"/>
  <c r="D71" i="5"/>
  <c r="W68" i="5"/>
  <c r="G70" i="5"/>
  <c r="F70" i="5"/>
  <c r="R70" i="5"/>
  <c r="S70" i="5"/>
  <c r="P99" i="2"/>
  <c r="D99" i="2"/>
  <c r="H99" i="2"/>
  <c r="I100" i="2" s="1"/>
  <c r="O99" i="2"/>
  <c r="Q99" i="2"/>
  <c r="R99" i="2"/>
  <c r="C99" i="2"/>
  <c r="S99" i="2"/>
  <c r="H70" i="5" l="1"/>
  <c r="G71" i="5" s="1"/>
  <c r="B100" i="2"/>
  <c r="W100" i="2"/>
  <c r="T100" i="2"/>
  <c r="V100" i="2"/>
  <c r="S100" i="2"/>
  <c r="R100" i="2"/>
  <c r="F100" i="2"/>
  <c r="G69" i="6"/>
  <c r="D71" i="6"/>
  <c r="B71" i="6"/>
  <c r="T69" i="6"/>
  <c r="C71" i="6"/>
  <c r="H69" i="6"/>
  <c r="J68" i="6"/>
  <c r="P71" i="6"/>
  <c r="O71" i="6"/>
  <c r="C72" i="5"/>
  <c r="B73" i="5" s="1"/>
  <c r="O72" i="5"/>
  <c r="S71" i="5"/>
  <c r="Q71" i="5"/>
  <c r="K68" i="5"/>
  <c r="J69" i="5" s="1"/>
  <c r="R71" i="5"/>
  <c r="E71" i="5"/>
  <c r="F71" i="5"/>
  <c r="D100" i="2"/>
  <c r="P100" i="2"/>
  <c r="C100" i="2"/>
  <c r="U100" i="2"/>
  <c r="K100" i="2"/>
  <c r="H100" i="2"/>
  <c r="E100" i="2"/>
  <c r="J100" i="2"/>
  <c r="G100" i="2"/>
  <c r="Q100" i="2"/>
  <c r="O100" i="2"/>
  <c r="B101" i="2" l="1"/>
  <c r="W101" i="2"/>
  <c r="K101" i="2" s="1"/>
  <c r="R101" i="2"/>
  <c r="E101" i="2"/>
  <c r="I101" i="2"/>
  <c r="H101" i="2"/>
  <c r="J101" i="2"/>
  <c r="R70" i="6"/>
  <c r="F70" i="6"/>
  <c r="E71" i="6" s="1"/>
  <c r="O72" i="6"/>
  <c r="G70" i="6"/>
  <c r="S70" i="6"/>
  <c r="V68" i="6"/>
  <c r="U69" i="6" s="1"/>
  <c r="C72" i="6"/>
  <c r="B72" i="6"/>
  <c r="W68" i="6"/>
  <c r="K68" i="6" s="1"/>
  <c r="V69" i="5"/>
  <c r="U70" i="5" s="1"/>
  <c r="W69" i="5"/>
  <c r="E72" i="5"/>
  <c r="F72" i="5"/>
  <c r="D72" i="5"/>
  <c r="Q72" i="5"/>
  <c r="R72" i="5"/>
  <c r="P72" i="5"/>
  <c r="V101" i="2"/>
  <c r="D101" i="2"/>
  <c r="G101" i="2"/>
  <c r="U101" i="2"/>
  <c r="C101" i="2"/>
  <c r="F101" i="2"/>
  <c r="S101" i="2"/>
  <c r="P101" i="2"/>
  <c r="T101" i="2"/>
  <c r="Q101" i="2"/>
  <c r="O101" i="2"/>
  <c r="B102" i="2" l="1"/>
  <c r="W102" i="2"/>
  <c r="K102" i="2" s="1"/>
  <c r="R102" i="2"/>
  <c r="U102" i="2"/>
  <c r="E102" i="2"/>
  <c r="P102" i="2"/>
  <c r="V102" i="2"/>
  <c r="I69" i="6"/>
  <c r="Q71" i="6"/>
  <c r="P72" i="6" s="1"/>
  <c r="F71" i="6"/>
  <c r="R71" i="6"/>
  <c r="J69" i="6"/>
  <c r="H70" i="6"/>
  <c r="B73" i="6"/>
  <c r="T70" i="6"/>
  <c r="I70" i="5"/>
  <c r="T71" i="5" s="1"/>
  <c r="P73" i="5"/>
  <c r="Q73" i="5"/>
  <c r="O73" i="5"/>
  <c r="D73" i="5"/>
  <c r="E73" i="5"/>
  <c r="C73" i="5"/>
  <c r="B74" i="5" s="1"/>
  <c r="K69" i="5"/>
  <c r="J70" i="5" s="1"/>
  <c r="J102" i="2"/>
  <c r="D102" i="2"/>
  <c r="H102" i="2"/>
  <c r="O102" i="2"/>
  <c r="Q102" i="2"/>
  <c r="T102" i="2"/>
  <c r="I102" i="2"/>
  <c r="J103" i="2" s="1"/>
  <c r="S102" i="2"/>
  <c r="G102" i="2"/>
  <c r="F102" i="2"/>
  <c r="C102" i="2"/>
  <c r="H71" i="5" l="1"/>
  <c r="G72" i="5" s="1"/>
  <c r="B103" i="2"/>
  <c r="H103" i="2"/>
  <c r="W103" i="2"/>
  <c r="K103" i="2" s="1"/>
  <c r="F103" i="2"/>
  <c r="V103" i="2"/>
  <c r="W104" i="2" s="1"/>
  <c r="K104" i="2" s="1"/>
  <c r="P103" i="2"/>
  <c r="I103" i="2"/>
  <c r="G103" i="2"/>
  <c r="D72" i="6"/>
  <c r="Q72" i="6"/>
  <c r="W69" i="6"/>
  <c r="K69" i="6" s="1"/>
  <c r="G71" i="6"/>
  <c r="S71" i="6"/>
  <c r="E72" i="6"/>
  <c r="V69" i="6"/>
  <c r="U70" i="6" s="1"/>
  <c r="P74" i="5"/>
  <c r="C74" i="5"/>
  <c r="B75" i="5" s="1"/>
  <c r="V70" i="5"/>
  <c r="U71" i="5" s="1"/>
  <c r="O74" i="5"/>
  <c r="W70" i="5"/>
  <c r="D74" i="5"/>
  <c r="O75" i="5"/>
  <c r="S72" i="5"/>
  <c r="C103" i="2"/>
  <c r="S103" i="2"/>
  <c r="O103" i="2"/>
  <c r="T103" i="2"/>
  <c r="Q103" i="2"/>
  <c r="U103" i="2"/>
  <c r="E103" i="2"/>
  <c r="D103" i="2"/>
  <c r="R103" i="2"/>
  <c r="S104" i="2" l="1"/>
  <c r="B104" i="2"/>
  <c r="T104" i="2"/>
  <c r="H104" i="2"/>
  <c r="V104" i="2"/>
  <c r="U104" i="2"/>
  <c r="J104" i="2"/>
  <c r="W105" i="2" s="1"/>
  <c r="K105" i="2" s="1"/>
  <c r="R104" i="2"/>
  <c r="C73" i="6"/>
  <c r="O73" i="6"/>
  <c r="F72" i="6"/>
  <c r="I70" i="6"/>
  <c r="J70" i="6"/>
  <c r="V70" i="6"/>
  <c r="D73" i="6"/>
  <c r="R72" i="6"/>
  <c r="P73" i="6"/>
  <c r="I71" i="5"/>
  <c r="R73" i="5"/>
  <c r="F73" i="5"/>
  <c r="H72" i="5"/>
  <c r="T72" i="5"/>
  <c r="C75" i="5"/>
  <c r="B76" i="5" s="1"/>
  <c r="K70" i="5"/>
  <c r="J71" i="5" s="1"/>
  <c r="I104" i="2"/>
  <c r="P104" i="2"/>
  <c r="G104" i="2"/>
  <c r="E104" i="2"/>
  <c r="F104" i="2"/>
  <c r="O104" i="2"/>
  <c r="C104" i="2"/>
  <c r="Q104" i="2"/>
  <c r="D104" i="2"/>
  <c r="S105" i="2" l="1"/>
  <c r="B105" i="2"/>
  <c r="J105" i="2"/>
  <c r="U105" i="2"/>
  <c r="H105" i="2"/>
  <c r="G105" i="2"/>
  <c r="E105" i="2"/>
  <c r="I105" i="2"/>
  <c r="V106" i="2" s="1"/>
  <c r="U71" i="6"/>
  <c r="B74" i="6"/>
  <c r="I71" i="6"/>
  <c r="T72" i="6" s="1"/>
  <c r="W70" i="6"/>
  <c r="K70" i="6" s="1"/>
  <c r="H71" i="6"/>
  <c r="Q73" i="6"/>
  <c r="T71" i="6"/>
  <c r="C74" i="6"/>
  <c r="O74" i="6"/>
  <c r="E73" i="6"/>
  <c r="G73" i="5"/>
  <c r="W71" i="5"/>
  <c r="E74" i="5"/>
  <c r="Q74" i="5"/>
  <c r="V71" i="5"/>
  <c r="U72" i="5" s="1"/>
  <c r="S73" i="5"/>
  <c r="R105" i="2"/>
  <c r="Q105" i="2"/>
  <c r="O105" i="2"/>
  <c r="C105" i="2"/>
  <c r="T105" i="2"/>
  <c r="D105" i="2"/>
  <c r="P105" i="2"/>
  <c r="F105" i="2"/>
  <c r="V105" i="2"/>
  <c r="B106" i="2" l="1"/>
  <c r="W106" i="2"/>
  <c r="K106" i="2" s="1"/>
  <c r="R106" i="2"/>
  <c r="H106" i="2"/>
  <c r="T106" i="2"/>
  <c r="J106" i="2"/>
  <c r="W107" i="2" s="1"/>
  <c r="K107" i="2" s="1"/>
  <c r="P106" i="2"/>
  <c r="F106" i="2"/>
  <c r="G107" i="2" s="1"/>
  <c r="E106" i="2"/>
  <c r="P74" i="6"/>
  <c r="G72" i="6"/>
  <c r="S72" i="6"/>
  <c r="J71" i="6"/>
  <c r="D74" i="6"/>
  <c r="B75" i="6"/>
  <c r="H72" i="6"/>
  <c r="R74" i="5"/>
  <c r="K71" i="5"/>
  <c r="J72" i="5" s="1"/>
  <c r="I72" i="5"/>
  <c r="D75" i="5"/>
  <c r="F74" i="5"/>
  <c r="P75" i="5"/>
  <c r="U106" i="2"/>
  <c r="G106" i="2"/>
  <c r="C106" i="2"/>
  <c r="D106" i="2"/>
  <c r="Q106" i="2"/>
  <c r="O106" i="2"/>
  <c r="S106" i="2"/>
  <c r="I106" i="2"/>
  <c r="B107" i="2" l="1"/>
  <c r="U107" i="2"/>
  <c r="S107" i="2"/>
  <c r="I107" i="2"/>
  <c r="V108" i="2" s="1"/>
  <c r="Q107" i="2"/>
  <c r="R108" i="2" s="1"/>
  <c r="E107" i="2"/>
  <c r="J107" i="2"/>
  <c r="T108" i="2"/>
  <c r="D107" i="2"/>
  <c r="H107" i="2"/>
  <c r="R107" i="2"/>
  <c r="V71" i="6"/>
  <c r="U72" i="6" s="1"/>
  <c r="W71" i="6"/>
  <c r="K71" i="6" s="1"/>
  <c r="J72" i="6" s="1"/>
  <c r="F73" i="6"/>
  <c r="O75" i="6"/>
  <c r="G73" i="6"/>
  <c r="R73" i="6"/>
  <c r="C75" i="6"/>
  <c r="S73" i="6"/>
  <c r="O76" i="5"/>
  <c r="E75" i="5"/>
  <c r="V72" i="5"/>
  <c r="U73" i="5" s="1"/>
  <c r="W72" i="5"/>
  <c r="H73" i="5"/>
  <c r="T73" i="5"/>
  <c r="C76" i="5"/>
  <c r="Q75" i="5"/>
  <c r="O107" i="2"/>
  <c r="H108" i="2"/>
  <c r="T107" i="2"/>
  <c r="J108" i="2"/>
  <c r="F107" i="2"/>
  <c r="P107" i="2"/>
  <c r="C107" i="2"/>
  <c r="V107" i="2"/>
  <c r="B77" i="5" l="1"/>
  <c r="F108" i="2"/>
  <c r="B108" i="2"/>
  <c r="W108" i="2"/>
  <c r="K108" i="2" s="1"/>
  <c r="V109" i="2" s="1"/>
  <c r="U108" i="2"/>
  <c r="P108" i="2"/>
  <c r="E108" i="2"/>
  <c r="I108" i="2"/>
  <c r="S109" i="2"/>
  <c r="U109" i="2"/>
  <c r="B76" i="6"/>
  <c r="I72" i="6"/>
  <c r="H73" i="6" s="1"/>
  <c r="F74" i="6"/>
  <c r="Q74" i="6"/>
  <c r="W72" i="6"/>
  <c r="K72" i="6" s="1"/>
  <c r="E74" i="6"/>
  <c r="R74" i="6"/>
  <c r="V72" i="6"/>
  <c r="U73" i="6" s="1"/>
  <c r="K72" i="5"/>
  <c r="J73" i="5" s="1"/>
  <c r="I73" i="5"/>
  <c r="D76" i="5"/>
  <c r="P76" i="5"/>
  <c r="S74" i="5"/>
  <c r="G74" i="5"/>
  <c r="S108" i="2"/>
  <c r="C108" i="2"/>
  <c r="I109" i="2"/>
  <c r="D108" i="2"/>
  <c r="G109" i="2"/>
  <c r="Q108" i="2"/>
  <c r="O108" i="2"/>
  <c r="G108" i="2"/>
  <c r="B109" i="2" l="1"/>
  <c r="E109" i="2"/>
  <c r="J109" i="2"/>
  <c r="H110" i="2"/>
  <c r="W109" i="2"/>
  <c r="Q109" i="2"/>
  <c r="R110" i="2" s="1"/>
  <c r="T109" i="2"/>
  <c r="O109" i="2"/>
  <c r="T73" i="6"/>
  <c r="J73" i="6"/>
  <c r="P75" i="6"/>
  <c r="E75" i="6"/>
  <c r="D75" i="6"/>
  <c r="Q75" i="6"/>
  <c r="I73" i="6"/>
  <c r="R75" i="5"/>
  <c r="C77" i="5"/>
  <c r="W73" i="5"/>
  <c r="H74" i="5"/>
  <c r="V73" i="5"/>
  <c r="U74" i="5" s="1"/>
  <c r="O77" i="5"/>
  <c r="T74" i="5"/>
  <c r="F75" i="5"/>
  <c r="K109" i="2"/>
  <c r="J110" i="2" s="1"/>
  <c r="H109" i="2"/>
  <c r="T110" i="2"/>
  <c r="F109" i="2"/>
  <c r="P109" i="2"/>
  <c r="C109" i="2"/>
  <c r="R109" i="2"/>
  <c r="D109" i="2"/>
  <c r="B78" i="5" l="1"/>
  <c r="W110" i="2"/>
  <c r="B110" i="2"/>
  <c r="F110" i="2"/>
  <c r="G111" i="2" s="1"/>
  <c r="I110" i="2"/>
  <c r="D110" i="2"/>
  <c r="S110" i="2"/>
  <c r="E110" i="2"/>
  <c r="V110" i="2"/>
  <c r="I111" i="2" s="1"/>
  <c r="V73" i="6"/>
  <c r="U74" i="6" s="1"/>
  <c r="S74" i="6"/>
  <c r="G74" i="6"/>
  <c r="H74" i="6"/>
  <c r="P76" i="6"/>
  <c r="C76" i="6"/>
  <c r="O76" i="6"/>
  <c r="I74" i="6"/>
  <c r="W73" i="6"/>
  <c r="K73" i="6" s="1"/>
  <c r="D76" i="6"/>
  <c r="T74" i="6"/>
  <c r="S75" i="5"/>
  <c r="K73" i="5"/>
  <c r="J74" i="5" s="1"/>
  <c r="G75" i="5"/>
  <c r="E76" i="5"/>
  <c r="Q76" i="5"/>
  <c r="I74" i="5"/>
  <c r="C110" i="2"/>
  <c r="K110" i="2"/>
  <c r="Q110" i="2"/>
  <c r="O110" i="2"/>
  <c r="S111" i="2"/>
  <c r="U110" i="2"/>
  <c r="J111" i="2" s="1"/>
  <c r="G110" i="2"/>
  <c r="P110" i="2"/>
  <c r="B111" i="2" l="1"/>
  <c r="H111" i="2"/>
  <c r="R111" i="2"/>
  <c r="W111" i="2"/>
  <c r="K111" i="2" s="1"/>
  <c r="U111" i="2"/>
  <c r="H112" i="2" s="1"/>
  <c r="R75" i="6"/>
  <c r="F75" i="6"/>
  <c r="B77" i="6"/>
  <c r="C77" i="6"/>
  <c r="O77" i="6"/>
  <c r="H75" i="6"/>
  <c r="J74" i="6"/>
  <c r="V74" i="6"/>
  <c r="U75" i="6" s="1"/>
  <c r="G75" i="6"/>
  <c r="S75" i="6"/>
  <c r="T75" i="6"/>
  <c r="V74" i="5"/>
  <c r="U75" i="5" s="1"/>
  <c r="D77" i="5"/>
  <c r="W74" i="5"/>
  <c r="F76" i="5"/>
  <c r="P77" i="5"/>
  <c r="R76" i="5"/>
  <c r="H75" i="5"/>
  <c r="T75" i="5"/>
  <c r="O111" i="2"/>
  <c r="Q111" i="2"/>
  <c r="V111" i="2"/>
  <c r="C111" i="2"/>
  <c r="T111" i="2"/>
  <c r="F111" i="2"/>
  <c r="E111" i="2"/>
  <c r="F112" i="2" s="1"/>
  <c r="P111" i="2"/>
  <c r="D111" i="2"/>
  <c r="B112" i="2" l="1"/>
  <c r="G112" i="2"/>
  <c r="J112" i="2"/>
  <c r="W112" i="2"/>
  <c r="K112" i="2" s="1"/>
  <c r="S112" i="2"/>
  <c r="E112" i="2"/>
  <c r="T112" i="2"/>
  <c r="I75" i="6"/>
  <c r="E76" i="6"/>
  <c r="Q76" i="6"/>
  <c r="P77" i="6" s="1"/>
  <c r="H76" i="6"/>
  <c r="F76" i="6"/>
  <c r="S76" i="6"/>
  <c r="B78" i="6"/>
  <c r="G76" i="6"/>
  <c r="T76" i="6"/>
  <c r="R76" i="6"/>
  <c r="W74" i="6"/>
  <c r="K74" i="6" s="1"/>
  <c r="I75" i="5"/>
  <c r="E77" i="5"/>
  <c r="G76" i="5"/>
  <c r="K74" i="5"/>
  <c r="J75" i="5" s="1"/>
  <c r="C78" i="5"/>
  <c r="B79" i="5" s="1"/>
  <c r="S76" i="5"/>
  <c r="Q77" i="5"/>
  <c r="O78" i="5"/>
  <c r="C112" i="2"/>
  <c r="O112" i="2"/>
  <c r="Q112" i="2"/>
  <c r="R112" i="2"/>
  <c r="P112" i="2"/>
  <c r="U112" i="2"/>
  <c r="I112" i="2"/>
  <c r="D112" i="2"/>
  <c r="V112" i="2"/>
  <c r="B113" i="2" l="1"/>
  <c r="R113" i="2"/>
  <c r="J113" i="2"/>
  <c r="S113" i="2"/>
  <c r="P113" i="2"/>
  <c r="I113" i="2"/>
  <c r="F113" i="2"/>
  <c r="W113" i="2"/>
  <c r="K113" i="2" s="1"/>
  <c r="E113" i="2"/>
  <c r="D77" i="6"/>
  <c r="C78" i="6" s="1"/>
  <c r="S77" i="6"/>
  <c r="Q77" i="6"/>
  <c r="F77" i="6"/>
  <c r="R77" i="6"/>
  <c r="G77" i="6"/>
  <c r="E77" i="6"/>
  <c r="J75" i="6"/>
  <c r="V75" i="5"/>
  <c r="U76" i="5" s="1"/>
  <c r="T76" i="5"/>
  <c r="H76" i="5"/>
  <c r="W75" i="5"/>
  <c r="F77" i="5"/>
  <c r="P78" i="5"/>
  <c r="D78" i="5"/>
  <c r="R77" i="5"/>
  <c r="T113" i="2"/>
  <c r="H113" i="2"/>
  <c r="G113" i="2"/>
  <c r="C113" i="2"/>
  <c r="V113" i="2"/>
  <c r="D113" i="2"/>
  <c r="E114" i="2" s="1"/>
  <c r="U113" i="2"/>
  <c r="O113" i="2"/>
  <c r="Q113" i="2"/>
  <c r="B114" i="2" l="1"/>
  <c r="V114" i="2"/>
  <c r="F114" i="2"/>
  <c r="O114" i="2"/>
  <c r="P114" i="2"/>
  <c r="I114" i="2"/>
  <c r="S114" i="2"/>
  <c r="W114" i="2"/>
  <c r="K114" i="2" s="1"/>
  <c r="Q114" i="2"/>
  <c r="R114" i="2"/>
  <c r="O78" i="6"/>
  <c r="B79" i="6" s="1"/>
  <c r="Q78" i="6"/>
  <c r="W75" i="6"/>
  <c r="K75" i="6" s="1"/>
  <c r="V75" i="6"/>
  <c r="U76" i="6" s="1"/>
  <c r="E78" i="6"/>
  <c r="R78" i="6"/>
  <c r="P78" i="6"/>
  <c r="F78" i="6"/>
  <c r="D78" i="6"/>
  <c r="I76" i="5"/>
  <c r="H77" i="5" s="1"/>
  <c r="S77" i="5"/>
  <c r="G77" i="5"/>
  <c r="O79" i="5"/>
  <c r="E78" i="5"/>
  <c r="Q78" i="5"/>
  <c r="C79" i="5"/>
  <c r="K75" i="5"/>
  <c r="J76" i="5" s="1"/>
  <c r="T114" i="2"/>
  <c r="J114" i="2"/>
  <c r="C114" i="2"/>
  <c r="D114" i="2"/>
  <c r="U114" i="2"/>
  <c r="H114" i="2"/>
  <c r="G114" i="2"/>
  <c r="B80" i="5" l="1"/>
  <c r="B115" i="2"/>
  <c r="F115" i="2"/>
  <c r="V115" i="2"/>
  <c r="D115" i="2"/>
  <c r="W115" i="2"/>
  <c r="K115" i="2" s="1"/>
  <c r="I115" i="2"/>
  <c r="J115" i="2"/>
  <c r="E115" i="2"/>
  <c r="R115" i="2"/>
  <c r="E79" i="6"/>
  <c r="C79" i="6"/>
  <c r="J76" i="6"/>
  <c r="V76" i="6"/>
  <c r="U77" i="6" s="1"/>
  <c r="Q79" i="6"/>
  <c r="O79" i="6"/>
  <c r="P80" i="6" s="1"/>
  <c r="P79" i="6"/>
  <c r="I76" i="6"/>
  <c r="T77" i="6" s="1"/>
  <c r="D79" i="6"/>
  <c r="T77" i="5"/>
  <c r="F78" i="5"/>
  <c r="R78" i="5"/>
  <c r="Q79" i="5" s="1"/>
  <c r="P79" i="5"/>
  <c r="W76" i="5"/>
  <c r="D79" i="5"/>
  <c r="V76" i="5"/>
  <c r="U77" i="5" s="1"/>
  <c r="S115" i="2"/>
  <c r="C115" i="2"/>
  <c r="P115" i="2"/>
  <c r="Q115" i="2"/>
  <c r="O115" i="2"/>
  <c r="U115" i="2"/>
  <c r="V116" i="2" s="1"/>
  <c r="H115" i="2"/>
  <c r="G115" i="2"/>
  <c r="T115" i="2"/>
  <c r="W116" i="2" l="1"/>
  <c r="K116" i="2" s="1"/>
  <c r="B116" i="2"/>
  <c r="G116" i="2"/>
  <c r="E116" i="2"/>
  <c r="P116" i="2"/>
  <c r="U116" i="2"/>
  <c r="I77" i="6"/>
  <c r="T78" i="6"/>
  <c r="C80" i="6"/>
  <c r="W76" i="6"/>
  <c r="K76" i="6" s="1"/>
  <c r="H77" i="6"/>
  <c r="S78" i="6" s="1"/>
  <c r="O80" i="6"/>
  <c r="D80" i="6"/>
  <c r="B80" i="6"/>
  <c r="H78" i="6"/>
  <c r="S78" i="5"/>
  <c r="G78" i="5"/>
  <c r="E79" i="5"/>
  <c r="D80" i="5" s="1"/>
  <c r="C80" i="5"/>
  <c r="K76" i="5"/>
  <c r="J77" i="5" s="1"/>
  <c r="O80" i="5"/>
  <c r="I77" i="5"/>
  <c r="R116" i="2"/>
  <c r="H116" i="2"/>
  <c r="S116" i="2"/>
  <c r="I116" i="2"/>
  <c r="Q116" i="2"/>
  <c r="O116" i="2"/>
  <c r="F116" i="2"/>
  <c r="D116" i="2"/>
  <c r="J116" i="2"/>
  <c r="W117" i="2" s="1"/>
  <c r="K117" i="2" s="1"/>
  <c r="C116" i="2"/>
  <c r="T116" i="2"/>
  <c r="B81" i="5" l="1"/>
  <c r="F79" i="5"/>
  <c r="B117" i="2"/>
  <c r="E117" i="2"/>
  <c r="J117" i="2"/>
  <c r="D117" i="2"/>
  <c r="V117" i="2"/>
  <c r="W118" i="2" s="1"/>
  <c r="C81" i="6"/>
  <c r="B81" i="6"/>
  <c r="J77" i="6"/>
  <c r="O81" i="6"/>
  <c r="S79" i="6"/>
  <c r="G79" i="6"/>
  <c r="G78" i="6"/>
  <c r="R79" i="6" s="1"/>
  <c r="R79" i="5"/>
  <c r="P80" i="5"/>
  <c r="H78" i="5"/>
  <c r="W77" i="5"/>
  <c r="T78" i="5"/>
  <c r="V77" i="5"/>
  <c r="U78" i="5" s="1"/>
  <c r="T117" i="2"/>
  <c r="I117" i="2"/>
  <c r="C117" i="2"/>
  <c r="G117" i="2"/>
  <c r="S117" i="2"/>
  <c r="P117" i="2"/>
  <c r="Q117" i="2"/>
  <c r="R117" i="2"/>
  <c r="O117" i="2"/>
  <c r="U117" i="2"/>
  <c r="V118" i="2" s="1"/>
  <c r="H117" i="2"/>
  <c r="I118" i="2" s="1"/>
  <c r="F117" i="2"/>
  <c r="B118" i="2" l="1"/>
  <c r="H118" i="2"/>
  <c r="P118" i="2"/>
  <c r="V77" i="6"/>
  <c r="U78" i="6" s="1"/>
  <c r="W77" i="6"/>
  <c r="K77" i="6" s="1"/>
  <c r="R80" i="6"/>
  <c r="F80" i="6"/>
  <c r="B82" i="6"/>
  <c r="F79" i="6"/>
  <c r="E80" i="5"/>
  <c r="Q80" i="5"/>
  <c r="O81" i="5"/>
  <c r="C81" i="5"/>
  <c r="K77" i="5"/>
  <c r="J78" i="5" s="1"/>
  <c r="S79" i="5"/>
  <c r="G79" i="5"/>
  <c r="I78" i="5"/>
  <c r="G118" i="2"/>
  <c r="T118" i="2"/>
  <c r="C118" i="2"/>
  <c r="S118" i="2"/>
  <c r="J118" i="2"/>
  <c r="I119" i="2" s="1"/>
  <c r="D118" i="2"/>
  <c r="F118" i="2"/>
  <c r="U118" i="2"/>
  <c r="R118" i="2"/>
  <c r="K118" i="2"/>
  <c r="O118" i="2"/>
  <c r="Q118" i="2"/>
  <c r="E118" i="2"/>
  <c r="B82" i="5" l="1"/>
  <c r="D81" i="5"/>
  <c r="B119" i="2"/>
  <c r="T119" i="2"/>
  <c r="R119" i="2"/>
  <c r="J119" i="2"/>
  <c r="S119" i="2"/>
  <c r="E80" i="6"/>
  <c r="Q81" i="6"/>
  <c r="I78" i="6"/>
  <c r="T79" i="6" s="1"/>
  <c r="Q80" i="6"/>
  <c r="J78" i="6"/>
  <c r="E81" i="6"/>
  <c r="P81" i="5"/>
  <c r="O82" i="5" s="1"/>
  <c r="H79" i="5"/>
  <c r="V78" i="5"/>
  <c r="U79" i="5" s="1"/>
  <c r="R80" i="5"/>
  <c r="T79" i="5"/>
  <c r="W78" i="5"/>
  <c r="F80" i="5"/>
  <c r="W119" i="2"/>
  <c r="V119" i="2"/>
  <c r="G119" i="2"/>
  <c r="H120" i="2" s="1"/>
  <c r="D119" i="2"/>
  <c r="F119" i="2"/>
  <c r="E119" i="2"/>
  <c r="C119" i="2"/>
  <c r="U119" i="2"/>
  <c r="Q119" i="2"/>
  <c r="P119" i="2"/>
  <c r="O119" i="2"/>
  <c r="H119" i="2"/>
  <c r="I120" i="2" s="1"/>
  <c r="B120" i="2" l="1"/>
  <c r="E120" i="2"/>
  <c r="U120" i="2"/>
  <c r="R120" i="2"/>
  <c r="D82" i="6"/>
  <c r="V78" i="6"/>
  <c r="U79" i="6" s="1"/>
  <c r="P81" i="6"/>
  <c r="D81" i="6"/>
  <c r="P82" i="6"/>
  <c r="W78" i="6"/>
  <c r="K78" i="6" s="1"/>
  <c r="H79" i="6"/>
  <c r="S80" i="6" s="1"/>
  <c r="C82" i="5"/>
  <c r="B83" i="5" s="1"/>
  <c r="S80" i="5"/>
  <c r="Q81" i="5"/>
  <c r="E81" i="5"/>
  <c r="K78" i="5"/>
  <c r="J79" i="5" s="1"/>
  <c r="G80" i="5"/>
  <c r="I79" i="5"/>
  <c r="P120" i="2"/>
  <c r="G120" i="2"/>
  <c r="S120" i="2"/>
  <c r="T121" i="2" s="1"/>
  <c r="T120" i="2"/>
  <c r="V120" i="2"/>
  <c r="K119" i="2"/>
  <c r="J120" i="2" s="1"/>
  <c r="C120" i="2"/>
  <c r="Q120" i="2"/>
  <c r="O120" i="2"/>
  <c r="D120" i="2"/>
  <c r="F120" i="2"/>
  <c r="V79" i="5" l="1"/>
  <c r="U80" i="5" s="1"/>
  <c r="B121" i="2"/>
  <c r="S121" i="2"/>
  <c r="W120" i="2"/>
  <c r="K120" i="2" s="1"/>
  <c r="J121" i="2" s="1"/>
  <c r="U121" i="2"/>
  <c r="E121" i="2"/>
  <c r="P121" i="2"/>
  <c r="R121" i="2"/>
  <c r="J79" i="6"/>
  <c r="V79" i="6"/>
  <c r="U80" i="6" s="1"/>
  <c r="G80" i="6"/>
  <c r="R81" i="6" s="1"/>
  <c r="I79" i="6"/>
  <c r="T80" i="6" s="1"/>
  <c r="C82" i="6"/>
  <c r="O82" i="6"/>
  <c r="O83" i="6"/>
  <c r="C83" i="6"/>
  <c r="D82" i="5"/>
  <c r="H80" i="5"/>
  <c r="P82" i="5"/>
  <c r="R81" i="5"/>
  <c r="F81" i="5"/>
  <c r="W79" i="5"/>
  <c r="T80" i="5"/>
  <c r="D121" i="2"/>
  <c r="I121" i="2"/>
  <c r="H121" i="2"/>
  <c r="O121" i="2"/>
  <c r="Q121" i="2"/>
  <c r="G121" i="2"/>
  <c r="H122" i="2" s="1"/>
  <c r="C121" i="2"/>
  <c r="F121" i="2"/>
  <c r="I80" i="5" l="1"/>
  <c r="H81" i="5" s="1"/>
  <c r="V121" i="2"/>
  <c r="B122" i="2"/>
  <c r="W121" i="2"/>
  <c r="K121" i="2" s="1"/>
  <c r="J122" i="2" s="1"/>
  <c r="W122" i="2"/>
  <c r="K122" i="2" s="1"/>
  <c r="G122" i="2"/>
  <c r="T122" i="2"/>
  <c r="P122" i="2"/>
  <c r="I80" i="6"/>
  <c r="W79" i="6"/>
  <c r="K79" i="6" s="1"/>
  <c r="B83" i="6"/>
  <c r="H80" i="6"/>
  <c r="S81" i="6" s="1"/>
  <c r="F81" i="6"/>
  <c r="O83" i="5"/>
  <c r="G81" i="5"/>
  <c r="E82" i="5"/>
  <c r="C83" i="5"/>
  <c r="K79" i="5"/>
  <c r="J80" i="5" s="1"/>
  <c r="Q82" i="5"/>
  <c r="S81" i="5"/>
  <c r="D122" i="2"/>
  <c r="F122" i="2"/>
  <c r="S122" i="2"/>
  <c r="C122" i="2"/>
  <c r="I122" i="2"/>
  <c r="Q122" i="2"/>
  <c r="O122" i="2"/>
  <c r="E122" i="2"/>
  <c r="U122" i="2"/>
  <c r="R122" i="2"/>
  <c r="S123" i="2" s="1"/>
  <c r="B84" i="5" l="1"/>
  <c r="T81" i="5"/>
  <c r="S82" i="5" s="1"/>
  <c r="B123" i="2"/>
  <c r="V122" i="2"/>
  <c r="W123" i="2" s="1"/>
  <c r="U123" i="2"/>
  <c r="J123" i="2"/>
  <c r="Q123" i="2"/>
  <c r="H123" i="2"/>
  <c r="F123" i="2"/>
  <c r="E82" i="6"/>
  <c r="H81" i="6"/>
  <c r="G81" i="6"/>
  <c r="Q82" i="6"/>
  <c r="J80" i="6"/>
  <c r="B84" i="6"/>
  <c r="T81" i="6"/>
  <c r="V80" i="5"/>
  <c r="U81" i="5" s="1"/>
  <c r="D83" i="5"/>
  <c r="F82" i="5"/>
  <c r="R82" i="5"/>
  <c r="P83" i="5"/>
  <c r="W80" i="5"/>
  <c r="C123" i="2"/>
  <c r="D123" i="2"/>
  <c r="T123" i="2"/>
  <c r="R123" i="2"/>
  <c r="G123" i="2"/>
  <c r="P123" i="2"/>
  <c r="I123" i="2"/>
  <c r="E123" i="2"/>
  <c r="F124" i="2" s="1"/>
  <c r="V123" i="2"/>
  <c r="O123" i="2"/>
  <c r="G82" i="5" l="1"/>
  <c r="F83" i="5" s="1"/>
  <c r="B124" i="2"/>
  <c r="P124" i="2"/>
  <c r="E124" i="2"/>
  <c r="I124" i="2"/>
  <c r="F82" i="6"/>
  <c r="S82" i="6"/>
  <c r="D83" i="6"/>
  <c r="V80" i="6"/>
  <c r="U81" i="6" s="1"/>
  <c r="G82" i="6"/>
  <c r="R82" i="6"/>
  <c r="W80" i="6"/>
  <c r="K80" i="6" s="1"/>
  <c r="P83" i="6"/>
  <c r="I81" i="5"/>
  <c r="K80" i="5"/>
  <c r="J81" i="5" s="1"/>
  <c r="V81" i="5"/>
  <c r="O84" i="5"/>
  <c r="C84" i="5"/>
  <c r="B85" i="5" s="1"/>
  <c r="E83" i="5"/>
  <c r="Q83" i="5"/>
  <c r="U124" i="2"/>
  <c r="K123" i="2"/>
  <c r="J124" i="2" s="1"/>
  <c r="D124" i="2"/>
  <c r="E125" i="2" s="1"/>
  <c r="Q124" i="2"/>
  <c r="O124" i="2"/>
  <c r="T124" i="2"/>
  <c r="H124" i="2"/>
  <c r="C124" i="2"/>
  <c r="S124" i="2"/>
  <c r="R124" i="2"/>
  <c r="G124" i="2"/>
  <c r="R83" i="5" l="1"/>
  <c r="Q84" i="5" s="1"/>
  <c r="B125" i="2"/>
  <c r="Q125" i="2"/>
  <c r="T125" i="2"/>
  <c r="D125" i="2"/>
  <c r="O84" i="6"/>
  <c r="Q83" i="6"/>
  <c r="J81" i="6"/>
  <c r="V81" i="6"/>
  <c r="U82" i="6" s="1"/>
  <c r="E83" i="6"/>
  <c r="R83" i="6"/>
  <c r="E84" i="6" s="1"/>
  <c r="C84" i="6"/>
  <c r="F83" i="6"/>
  <c r="I81" i="6"/>
  <c r="T82" i="6" s="1"/>
  <c r="U82" i="5"/>
  <c r="T82" i="5"/>
  <c r="H82" i="5"/>
  <c r="D84" i="5"/>
  <c r="I82" i="5"/>
  <c r="P84" i="5"/>
  <c r="W81" i="5"/>
  <c r="W124" i="2"/>
  <c r="F125" i="2"/>
  <c r="G125" i="2"/>
  <c r="V124" i="2"/>
  <c r="I125" i="2" s="1"/>
  <c r="P125" i="2"/>
  <c r="C125" i="2"/>
  <c r="H125" i="2"/>
  <c r="R125" i="2"/>
  <c r="S125" i="2"/>
  <c r="O125" i="2"/>
  <c r="E84" i="5" l="1"/>
  <c r="D85" i="5" s="1"/>
  <c r="T83" i="5"/>
  <c r="B126" i="2"/>
  <c r="F126" i="2"/>
  <c r="P126" i="2"/>
  <c r="E126" i="2"/>
  <c r="W81" i="6"/>
  <c r="K81" i="6" s="1"/>
  <c r="B85" i="6"/>
  <c r="P84" i="6"/>
  <c r="J82" i="6"/>
  <c r="D84" i="6"/>
  <c r="P85" i="6"/>
  <c r="H82" i="6"/>
  <c r="S83" i="6" s="1"/>
  <c r="I82" i="6"/>
  <c r="Q84" i="6"/>
  <c r="D85" i="6" s="1"/>
  <c r="G83" i="5"/>
  <c r="S83" i="5"/>
  <c r="O85" i="5"/>
  <c r="C85" i="5"/>
  <c r="B86" i="5" s="1"/>
  <c r="H83" i="5"/>
  <c r="K81" i="5"/>
  <c r="J82" i="5" s="1"/>
  <c r="S126" i="2"/>
  <c r="U125" i="2"/>
  <c r="H126" i="2" s="1"/>
  <c r="G126" i="2"/>
  <c r="D126" i="2"/>
  <c r="C126" i="2"/>
  <c r="K124" i="2"/>
  <c r="W125" i="2" s="1"/>
  <c r="Q126" i="2"/>
  <c r="O126" i="2"/>
  <c r="R126" i="2"/>
  <c r="R84" i="5" l="1"/>
  <c r="P85" i="5"/>
  <c r="B127" i="2"/>
  <c r="D127" i="2"/>
  <c r="Q127" i="2"/>
  <c r="W82" i="6"/>
  <c r="K82" i="6" s="1"/>
  <c r="J83" i="6" s="1"/>
  <c r="C86" i="6"/>
  <c r="H83" i="6"/>
  <c r="O86" i="6"/>
  <c r="C85" i="6"/>
  <c r="B86" i="6" s="1"/>
  <c r="V82" i="6"/>
  <c r="U83" i="6" s="1"/>
  <c r="G83" i="6"/>
  <c r="V83" i="6"/>
  <c r="O85" i="6"/>
  <c r="T83" i="6"/>
  <c r="V82" i="5"/>
  <c r="I83" i="5" s="1"/>
  <c r="F84" i="5"/>
  <c r="E85" i="5" s="1"/>
  <c r="W82" i="5"/>
  <c r="G84" i="5"/>
  <c r="S84" i="5"/>
  <c r="J125" i="2"/>
  <c r="V125" i="2"/>
  <c r="W126" i="2" s="1"/>
  <c r="C127" i="2"/>
  <c r="T126" i="2"/>
  <c r="S127" i="2" s="1"/>
  <c r="E127" i="2"/>
  <c r="O127" i="2"/>
  <c r="K125" i="2"/>
  <c r="J126" i="2" s="1"/>
  <c r="P127" i="2"/>
  <c r="R127" i="2"/>
  <c r="F127" i="2"/>
  <c r="C86" i="5" l="1"/>
  <c r="O86" i="5"/>
  <c r="B128" i="2"/>
  <c r="D128" i="2"/>
  <c r="I126" i="2"/>
  <c r="B87" i="6"/>
  <c r="U84" i="6"/>
  <c r="S84" i="6"/>
  <c r="F84" i="6"/>
  <c r="I83" i="6"/>
  <c r="T84" i="6" s="1"/>
  <c r="R84" i="6"/>
  <c r="I84" i="6"/>
  <c r="G84" i="6"/>
  <c r="W83" i="6"/>
  <c r="K83" i="6" s="1"/>
  <c r="U83" i="5"/>
  <c r="T84" i="5" s="1"/>
  <c r="Q85" i="5"/>
  <c r="P86" i="5" s="1"/>
  <c r="R85" i="5"/>
  <c r="F85" i="5"/>
  <c r="K82" i="5"/>
  <c r="J83" i="5" s="1"/>
  <c r="V126" i="2"/>
  <c r="I127" i="2" s="1"/>
  <c r="K126" i="2"/>
  <c r="P128" i="2"/>
  <c r="U126" i="2"/>
  <c r="E128" i="2"/>
  <c r="Q128" i="2"/>
  <c r="O128" i="2"/>
  <c r="G127" i="2"/>
  <c r="R128" i="2" s="1"/>
  <c r="C128" i="2"/>
  <c r="B87" i="5" l="1"/>
  <c r="B129" i="2"/>
  <c r="P129" i="2"/>
  <c r="U127" i="2"/>
  <c r="H128" i="2" s="1"/>
  <c r="W127" i="2"/>
  <c r="K127" i="2" s="1"/>
  <c r="J128" i="2" s="1"/>
  <c r="J127" i="2"/>
  <c r="H84" i="6"/>
  <c r="V84" i="6"/>
  <c r="H85" i="6"/>
  <c r="F85" i="6"/>
  <c r="G85" i="6"/>
  <c r="E85" i="6"/>
  <c r="T85" i="6"/>
  <c r="R85" i="6"/>
  <c r="S85" i="6"/>
  <c r="Q85" i="6"/>
  <c r="H84" i="5"/>
  <c r="V83" i="5"/>
  <c r="U84" i="5" s="1"/>
  <c r="W83" i="5"/>
  <c r="K83" i="5" s="1"/>
  <c r="D86" i="5"/>
  <c r="O87" i="5" s="1"/>
  <c r="Q86" i="5"/>
  <c r="E86" i="5"/>
  <c r="V127" i="2"/>
  <c r="T127" i="2"/>
  <c r="H127" i="2"/>
  <c r="D129" i="2"/>
  <c r="O129" i="2"/>
  <c r="C129" i="2"/>
  <c r="F128" i="2"/>
  <c r="T128" i="2"/>
  <c r="B130" i="2" l="1"/>
  <c r="V128" i="2"/>
  <c r="I129" i="2" s="1"/>
  <c r="W128" i="2"/>
  <c r="K128" i="2" s="1"/>
  <c r="G86" i="6"/>
  <c r="E86" i="6"/>
  <c r="R86" i="6"/>
  <c r="P86" i="6"/>
  <c r="W84" i="6"/>
  <c r="K84" i="6" s="1"/>
  <c r="J84" i="6"/>
  <c r="I85" i="6" s="1"/>
  <c r="S86" i="6"/>
  <c r="Q86" i="6"/>
  <c r="F86" i="6"/>
  <c r="D86" i="6"/>
  <c r="J84" i="5"/>
  <c r="V84" i="5"/>
  <c r="U85" i="5" s="1"/>
  <c r="I84" i="5"/>
  <c r="H85" i="5" s="1"/>
  <c r="S85" i="5"/>
  <c r="G85" i="5"/>
  <c r="F86" i="5" s="1"/>
  <c r="C87" i="5"/>
  <c r="B88" i="5" s="1"/>
  <c r="P87" i="5"/>
  <c r="W84" i="5"/>
  <c r="D87" i="5"/>
  <c r="C130" i="2"/>
  <c r="I128" i="2"/>
  <c r="G128" i="2"/>
  <c r="G129" i="2"/>
  <c r="E129" i="2"/>
  <c r="S129" i="2"/>
  <c r="Q129" i="2"/>
  <c r="P130" i="2" s="1"/>
  <c r="W129" i="2"/>
  <c r="U128" i="2"/>
  <c r="S128" i="2"/>
  <c r="O130" i="2"/>
  <c r="T85" i="5" l="1"/>
  <c r="S86" i="5" s="1"/>
  <c r="B131" i="2"/>
  <c r="U129" i="2"/>
  <c r="H130" i="2" s="1"/>
  <c r="V129" i="2"/>
  <c r="J85" i="6"/>
  <c r="V85" i="6"/>
  <c r="U86" i="6" s="1"/>
  <c r="Q87" i="6"/>
  <c r="O87" i="6"/>
  <c r="E87" i="6"/>
  <c r="C87" i="6"/>
  <c r="F87" i="6"/>
  <c r="D87" i="6"/>
  <c r="R87" i="6"/>
  <c r="P87" i="6"/>
  <c r="U85" i="6"/>
  <c r="I85" i="5"/>
  <c r="T86" i="5" s="1"/>
  <c r="R86" i="5"/>
  <c r="Q87" i="5" s="1"/>
  <c r="K84" i="5"/>
  <c r="J85" i="5" s="1"/>
  <c r="O88" i="5"/>
  <c r="C88" i="5"/>
  <c r="B89" i="5" s="1"/>
  <c r="F130" i="2"/>
  <c r="T129" i="2"/>
  <c r="R129" i="2"/>
  <c r="H129" i="2"/>
  <c r="F129" i="2"/>
  <c r="K129" i="2"/>
  <c r="J130" i="2" s="1"/>
  <c r="J129" i="2"/>
  <c r="W130" i="2" s="1"/>
  <c r="R130" i="2"/>
  <c r="D130" i="2"/>
  <c r="O131" i="2" s="1"/>
  <c r="G86" i="5" l="1"/>
  <c r="R87" i="5" s="1"/>
  <c r="T130" i="2"/>
  <c r="C131" i="2"/>
  <c r="B132" i="2" s="1"/>
  <c r="I130" i="2"/>
  <c r="J131" i="2" s="1"/>
  <c r="V130" i="2"/>
  <c r="U131" i="2" s="1"/>
  <c r="S131" i="2"/>
  <c r="T132" i="2" s="1"/>
  <c r="I131" i="2"/>
  <c r="D88" i="6"/>
  <c r="B88" i="6"/>
  <c r="Q88" i="6"/>
  <c r="O88" i="6"/>
  <c r="P88" i="6"/>
  <c r="E88" i="6"/>
  <c r="C88" i="6"/>
  <c r="D89" i="6" s="1"/>
  <c r="I86" i="6"/>
  <c r="T86" i="6"/>
  <c r="H86" i="6"/>
  <c r="W85" i="6"/>
  <c r="K85" i="6" s="1"/>
  <c r="H86" i="5"/>
  <c r="G87" i="5" s="1"/>
  <c r="F87" i="5"/>
  <c r="V85" i="5"/>
  <c r="U86" i="5" s="1"/>
  <c r="E87" i="5"/>
  <c r="W85" i="5"/>
  <c r="K130" i="2"/>
  <c r="W131" i="2"/>
  <c r="G131" i="2"/>
  <c r="S130" i="2"/>
  <c r="Q130" i="2"/>
  <c r="U130" i="2"/>
  <c r="E131" i="2"/>
  <c r="G130" i="2"/>
  <c r="H131" i="2" s="1"/>
  <c r="E130" i="2"/>
  <c r="Q131" i="2"/>
  <c r="Q88" i="5" l="1"/>
  <c r="I86" i="5"/>
  <c r="H87" i="5" s="1"/>
  <c r="S87" i="5"/>
  <c r="R88" i="5" s="1"/>
  <c r="F132" i="2"/>
  <c r="D132" i="2"/>
  <c r="P132" i="2"/>
  <c r="O133" i="2" s="1"/>
  <c r="V131" i="2"/>
  <c r="H132" i="2"/>
  <c r="S87" i="6"/>
  <c r="O89" i="6"/>
  <c r="P89" i="6"/>
  <c r="G87" i="6"/>
  <c r="C89" i="6"/>
  <c r="B89" i="6"/>
  <c r="H87" i="6"/>
  <c r="T87" i="6"/>
  <c r="D88" i="5"/>
  <c r="P88" i="5"/>
  <c r="O89" i="5" s="1"/>
  <c r="E88" i="5"/>
  <c r="D89" i="5" s="1"/>
  <c r="K85" i="5"/>
  <c r="J86" i="5" s="1"/>
  <c r="V86" i="5"/>
  <c r="U87" i="5" s="1"/>
  <c r="F88" i="5"/>
  <c r="C133" i="2"/>
  <c r="R131" i="2"/>
  <c r="P131" i="2"/>
  <c r="K131" i="2"/>
  <c r="J132" i="2" s="1"/>
  <c r="F131" i="2"/>
  <c r="D131" i="2"/>
  <c r="T131" i="2"/>
  <c r="U132" i="2" s="1"/>
  <c r="R132" i="2"/>
  <c r="T87" i="5" l="1"/>
  <c r="S133" i="2"/>
  <c r="V132" i="2"/>
  <c r="W132" i="2"/>
  <c r="F88" i="6"/>
  <c r="J86" i="6"/>
  <c r="V86" i="6"/>
  <c r="U87" i="6" s="1"/>
  <c r="W86" i="6"/>
  <c r="K86" i="6" s="1"/>
  <c r="O90" i="6"/>
  <c r="G88" i="6"/>
  <c r="C90" i="6"/>
  <c r="B90" i="6"/>
  <c r="R88" i="6"/>
  <c r="S88" i="6"/>
  <c r="C89" i="5"/>
  <c r="B90" i="5" s="1"/>
  <c r="W86" i="5"/>
  <c r="K86" i="5" s="1"/>
  <c r="J87" i="5" s="1"/>
  <c r="I87" i="5"/>
  <c r="H88" i="5" s="1"/>
  <c r="P89" i="5"/>
  <c r="O90" i="5" s="1"/>
  <c r="Q89" i="5"/>
  <c r="E89" i="5"/>
  <c r="C132" i="2"/>
  <c r="Q132" i="2"/>
  <c r="O132" i="2"/>
  <c r="E132" i="2"/>
  <c r="S132" i="2"/>
  <c r="K132" i="2"/>
  <c r="G132" i="2"/>
  <c r="I132" i="2"/>
  <c r="G133" i="2"/>
  <c r="V133" i="2"/>
  <c r="E133" i="2"/>
  <c r="Q133" i="2"/>
  <c r="G88" i="5" l="1"/>
  <c r="S88" i="5"/>
  <c r="R89" i="5" s="1"/>
  <c r="B133" i="2"/>
  <c r="B134" i="2" s="1"/>
  <c r="P134" i="2"/>
  <c r="W133" i="2"/>
  <c r="R133" i="2"/>
  <c r="F134" i="2"/>
  <c r="T133" i="2"/>
  <c r="S134" i="2" s="1"/>
  <c r="U133" i="2"/>
  <c r="I133" i="2"/>
  <c r="H134" i="2" s="1"/>
  <c r="Q89" i="6"/>
  <c r="J87" i="6"/>
  <c r="I87" i="6"/>
  <c r="E89" i="6"/>
  <c r="B91" i="6"/>
  <c r="R89" i="6"/>
  <c r="F89" i="6"/>
  <c r="V87" i="5"/>
  <c r="U88" i="5" s="1"/>
  <c r="C90" i="5"/>
  <c r="B91" i="5" s="1"/>
  <c r="T88" i="5"/>
  <c r="S89" i="5" s="1"/>
  <c r="D90" i="5"/>
  <c r="W87" i="5"/>
  <c r="P90" i="5"/>
  <c r="K133" i="2"/>
  <c r="J133" i="2"/>
  <c r="D133" i="2"/>
  <c r="F133" i="2"/>
  <c r="H133" i="2"/>
  <c r="P133" i="2"/>
  <c r="R134" i="2"/>
  <c r="D134" i="2"/>
  <c r="F89" i="5" l="1"/>
  <c r="E90" i="5" s="1"/>
  <c r="V134" i="2"/>
  <c r="U134" i="2"/>
  <c r="T134" i="2"/>
  <c r="S135" i="2" s="1"/>
  <c r="J134" i="2"/>
  <c r="G134" i="2"/>
  <c r="V87" i="6"/>
  <c r="U88" i="6" s="1"/>
  <c r="W87" i="6"/>
  <c r="K87" i="6" s="1"/>
  <c r="Q90" i="6"/>
  <c r="P90" i="6"/>
  <c r="E90" i="6"/>
  <c r="D90" i="6"/>
  <c r="H88" i="6"/>
  <c r="T88" i="6"/>
  <c r="I88" i="5"/>
  <c r="H89" i="5" s="1"/>
  <c r="G89" i="5"/>
  <c r="F90" i="5" s="1"/>
  <c r="O91" i="5"/>
  <c r="C91" i="5"/>
  <c r="B92" i="5" s="1"/>
  <c r="K87" i="5"/>
  <c r="J88" i="5" s="1"/>
  <c r="G135" i="2"/>
  <c r="U135" i="2"/>
  <c r="I134" i="2"/>
  <c r="W134" i="2"/>
  <c r="O134" i="2"/>
  <c r="Q134" i="2"/>
  <c r="C134" i="2"/>
  <c r="B135" i="2" s="1"/>
  <c r="Q135" i="2"/>
  <c r="E135" i="2"/>
  <c r="E134" i="2"/>
  <c r="Q90" i="5" l="1"/>
  <c r="P91" i="5" s="1"/>
  <c r="T89" i="5"/>
  <c r="S90" i="5" s="1"/>
  <c r="I135" i="2"/>
  <c r="R136" i="2"/>
  <c r="R135" i="2"/>
  <c r="I88" i="6"/>
  <c r="H89" i="6" s="1"/>
  <c r="C91" i="6"/>
  <c r="J88" i="6"/>
  <c r="V88" i="6"/>
  <c r="I89" i="6" s="1"/>
  <c r="P91" i="6"/>
  <c r="D91" i="6"/>
  <c r="S89" i="6"/>
  <c r="G89" i="6"/>
  <c r="O91" i="6"/>
  <c r="R90" i="5"/>
  <c r="V88" i="5"/>
  <c r="U89" i="5" s="1"/>
  <c r="W88" i="5"/>
  <c r="P135" i="2"/>
  <c r="K134" i="2"/>
  <c r="V135" i="2" s="1"/>
  <c r="F136" i="2"/>
  <c r="F135" i="2"/>
  <c r="H135" i="2"/>
  <c r="C135" i="2"/>
  <c r="B136" i="2" s="1"/>
  <c r="O135" i="2"/>
  <c r="T136" i="2"/>
  <c r="H136" i="2"/>
  <c r="D135" i="2"/>
  <c r="T135" i="2"/>
  <c r="S136" i="2" s="1"/>
  <c r="G90" i="5" l="1"/>
  <c r="D91" i="5"/>
  <c r="D136" i="2"/>
  <c r="T89" i="6"/>
  <c r="U89" i="6"/>
  <c r="T90" i="6" s="1"/>
  <c r="B92" i="6"/>
  <c r="O92" i="6"/>
  <c r="F90" i="6"/>
  <c r="R90" i="6"/>
  <c r="W88" i="6"/>
  <c r="K88" i="6" s="1"/>
  <c r="C92" i="6"/>
  <c r="E91" i="5"/>
  <c r="Q91" i="5"/>
  <c r="P92" i="5" s="1"/>
  <c r="K88" i="5"/>
  <c r="J89" i="5" s="1"/>
  <c r="F91" i="5"/>
  <c r="I89" i="5"/>
  <c r="R91" i="5"/>
  <c r="E136" i="2"/>
  <c r="G136" i="2"/>
  <c r="S137" i="2"/>
  <c r="J135" i="2"/>
  <c r="U136" i="2" s="1"/>
  <c r="G137" i="2"/>
  <c r="P136" i="2"/>
  <c r="E137" i="2" s="1"/>
  <c r="W135" i="2"/>
  <c r="C136" i="2"/>
  <c r="B137" i="2" s="1"/>
  <c r="Q136" i="2"/>
  <c r="O136" i="2"/>
  <c r="C92" i="5" l="1"/>
  <c r="O92" i="5"/>
  <c r="I136" i="2"/>
  <c r="F137" i="2"/>
  <c r="S90" i="6"/>
  <c r="G90" i="6"/>
  <c r="B93" i="6"/>
  <c r="Q91" i="6"/>
  <c r="J89" i="6"/>
  <c r="V89" i="6"/>
  <c r="U90" i="6" s="1"/>
  <c r="E91" i="6"/>
  <c r="H90" i="6"/>
  <c r="V89" i="5"/>
  <c r="U90" i="5" s="1"/>
  <c r="D92" i="5"/>
  <c r="C93" i="5" s="1"/>
  <c r="E92" i="5"/>
  <c r="H90" i="5"/>
  <c r="Q92" i="5"/>
  <c r="T90" i="5"/>
  <c r="W89" i="5"/>
  <c r="T137" i="2"/>
  <c r="R137" i="2"/>
  <c r="H137" i="2"/>
  <c r="D137" i="2"/>
  <c r="C137" i="2"/>
  <c r="D138" i="2" s="1"/>
  <c r="K135" i="2"/>
  <c r="J136" i="2" s="1"/>
  <c r="V136" i="2"/>
  <c r="U137" i="2" s="1"/>
  <c r="O137" i="2"/>
  <c r="Q137" i="2"/>
  <c r="R138" i="2" s="1"/>
  <c r="P137" i="2"/>
  <c r="I90" i="5" l="1"/>
  <c r="B93" i="5"/>
  <c r="B138" i="2"/>
  <c r="G138" i="2"/>
  <c r="W136" i="2"/>
  <c r="F91" i="6"/>
  <c r="W89" i="6"/>
  <c r="K89" i="6" s="1"/>
  <c r="J90" i="6" s="1"/>
  <c r="R91" i="6"/>
  <c r="Q92" i="6" s="1"/>
  <c r="G91" i="6"/>
  <c r="D92" i="6"/>
  <c r="P92" i="6"/>
  <c r="S91" i="6"/>
  <c r="I90" i="6"/>
  <c r="T91" i="6" s="1"/>
  <c r="O93" i="5"/>
  <c r="P93" i="5"/>
  <c r="K89" i="5"/>
  <c r="J90" i="5" s="1"/>
  <c r="S91" i="5"/>
  <c r="G91" i="5"/>
  <c r="D93" i="5"/>
  <c r="H91" i="5"/>
  <c r="T91" i="5"/>
  <c r="P138" i="2"/>
  <c r="O138" i="2"/>
  <c r="Q138" i="2"/>
  <c r="E138" i="2"/>
  <c r="I137" i="2"/>
  <c r="T138" i="2" s="1"/>
  <c r="F138" i="2"/>
  <c r="C138" i="2"/>
  <c r="S138" i="2"/>
  <c r="B94" i="5" l="1"/>
  <c r="B139" i="2"/>
  <c r="K136" i="2"/>
  <c r="J137" i="2" s="1"/>
  <c r="W137" i="2"/>
  <c r="E92" i="6"/>
  <c r="D93" i="6" s="1"/>
  <c r="W90" i="6"/>
  <c r="K90" i="6" s="1"/>
  <c r="C93" i="6"/>
  <c r="F92" i="6"/>
  <c r="H91" i="6"/>
  <c r="O93" i="6"/>
  <c r="R92" i="6"/>
  <c r="V90" i="6"/>
  <c r="U91" i="6" s="1"/>
  <c r="S92" i="5"/>
  <c r="R92" i="5"/>
  <c r="V90" i="5"/>
  <c r="U91" i="5" s="1"/>
  <c r="G92" i="5"/>
  <c r="W90" i="5"/>
  <c r="O94" i="5"/>
  <c r="C94" i="5"/>
  <c r="F92" i="5"/>
  <c r="D139" i="2"/>
  <c r="F139" i="2"/>
  <c r="P139" i="2"/>
  <c r="R139" i="2"/>
  <c r="E139" i="2"/>
  <c r="H138" i="2"/>
  <c r="S139" i="2" s="1"/>
  <c r="C139" i="2"/>
  <c r="Q139" i="2"/>
  <c r="O139" i="2"/>
  <c r="B95" i="5" l="1"/>
  <c r="B140" i="2"/>
  <c r="P140" i="2"/>
  <c r="V137" i="2"/>
  <c r="U138" i="2" s="1"/>
  <c r="K137" i="2"/>
  <c r="J138" i="2" s="1"/>
  <c r="W138" i="2"/>
  <c r="K138" i="2" s="1"/>
  <c r="E140" i="2"/>
  <c r="P93" i="6"/>
  <c r="O94" i="6" s="1"/>
  <c r="B94" i="6"/>
  <c r="J91" i="6"/>
  <c r="V91" i="6"/>
  <c r="U92" i="6" s="1"/>
  <c r="E93" i="6"/>
  <c r="G92" i="6"/>
  <c r="S92" i="6"/>
  <c r="Q93" i="6"/>
  <c r="I91" i="6"/>
  <c r="F93" i="5"/>
  <c r="Q93" i="5"/>
  <c r="E93" i="5"/>
  <c r="R93" i="5"/>
  <c r="K90" i="5"/>
  <c r="J91" i="5" s="1"/>
  <c r="I91" i="5"/>
  <c r="T92" i="5" s="1"/>
  <c r="G139" i="2"/>
  <c r="R140" i="2" s="1"/>
  <c r="C140" i="2"/>
  <c r="D140" i="2"/>
  <c r="O141" i="2" s="1"/>
  <c r="O140" i="2"/>
  <c r="Q140" i="2"/>
  <c r="V91" i="5" l="1"/>
  <c r="U92" i="5" s="1"/>
  <c r="B141" i="2"/>
  <c r="I138" i="2"/>
  <c r="V139" i="2" s="1"/>
  <c r="P141" i="2"/>
  <c r="O142" i="2" s="1"/>
  <c r="F140" i="2"/>
  <c r="E141" i="2" s="1"/>
  <c r="V138" i="2"/>
  <c r="W139" i="2" s="1"/>
  <c r="D94" i="6"/>
  <c r="I92" i="6"/>
  <c r="C94" i="6"/>
  <c r="B95" i="6" s="1"/>
  <c r="H92" i="6"/>
  <c r="W91" i="6"/>
  <c r="K91" i="6" s="1"/>
  <c r="H93" i="6"/>
  <c r="F93" i="6"/>
  <c r="P94" i="6"/>
  <c r="T93" i="6"/>
  <c r="R93" i="6"/>
  <c r="T92" i="6"/>
  <c r="W91" i="5"/>
  <c r="P94" i="5"/>
  <c r="E94" i="5"/>
  <c r="D94" i="5"/>
  <c r="Q94" i="5"/>
  <c r="H92" i="5"/>
  <c r="S93" i="5" s="1"/>
  <c r="D141" i="2"/>
  <c r="C141" i="2"/>
  <c r="I92" i="5" l="1"/>
  <c r="T93" i="5" s="1"/>
  <c r="B142" i="2"/>
  <c r="T139" i="2"/>
  <c r="H139" i="2"/>
  <c r="J139" i="2"/>
  <c r="Q141" i="2"/>
  <c r="P142" i="2" s="1"/>
  <c r="K139" i="2"/>
  <c r="W140" i="2" s="1"/>
  <c r="I139" i="2"/>
  <c r="U139" i="2"/>
  <c r="S93" i="6"/>
  <c r="J92" i="6"/>
  <c r="S94" i="6"/>
  <c r="Q94" i="6"/>
  <c r="O95" i="6"/>
  <c r="G93" i="6"/>
  <c r="C95" i="6"/>
  <c r="G94" i="6"/>
  <c r="E94" i="6"/>
  <c r="P95" i="5"/>
  <c r="C95" i="5"/>
  <c r="B96" i="5" s="1"/>
  <c r="K91" i="5"/>
  <c r="J92" i="5" s="1"/>
  <c r="H93" i="5"/>
  <c r="D95" i="5"/>
  <c r="G93" i="5"/>
  <c r="O95" i="5"/>
  <c r="C142" i="2"/>
  <c r="D142" i="2" l="1"/>
  <c r="B143" i="2"/>
  <c r="G140" i="2"/>
  <c r="I140" i="2"/>
  <c r="S140" i="2"/>
  <c r="U140" i="2"/>
  <c r="K140" i="2"/>
  <c r="J140" i="2"/>
  <c r="H140" i="2"/>
  <c r="T140" i="2"/>
  <c r="V140" i="2"/>
  <c r="R95" i="6"/>
  <c r="P95" i="6"/>
  <c r="F95" i="6"/>
  <c r="D95" i="6"/>
  <c r="R94" i="6"/>
  <c r="F94" i="6"/>
  <c r="V92" i="6"/>
  <c r="U93" i="6" s="1"/>
  <c r="W92" i="6"/>
  <c r="K92" i="6" s="1"/>
  <c r="B96" i="6"/>
  <c r="W92" i="5"/>
  <c r="G94" i="5"/>
  <c r="S94" i="5"/>
  <c r="F94" i="5"/>
  <c r="R94" i="5"/>
  <c r="O96" i="5"/>
  <c r="C96" i="5"/>
  <c r="B97" i="5" s="1"/>
  <c r="V92" i="5"/>
  <c r="U93" i="5" s="1"/>
  <c r="C143" i="2"/>
  <c r="O143" i="2"/>
  <c r="J141" i="2" l="1"/>
  <c r="B144" i="2"/>
  <c r="F141" i="2"/>
  <c r="T141" i="2"/>
  <c r="R141" i="2"/>
  <c r="W141" i="2"/>
  <c r="K141" i="2" s="1"/>
  <c r="H141" i="2"/>
  <c r="V141" i="2"/>
  <c r="U142" i="2" s="1"/>
  <c r="U141" i="2"/>
  <c r="S141" i="2"/>
  <c r="G141" i="2"/>
  <c r="I141" i="2"/>
  <c r="E96" i="6"/>
  <c r="C96" i="6"/>
  <c r="Q96" i="6"/>
  <c r="O96" i="6"/>
  <c r="J93" i="6"/>
  <c r="Q95" i="6"/>
  <c r="E95" i="6"/>
  <c r="I93" i="6"/>
  <c r="Q95" i="5"/>
  <c r="R95" i="5"/>
  <c r="E95" i="5"/>
  <c r="F95" i="5"/>
  <c r="K92" i="5"/>
  <c r="J93" i="5" s="1"/>
  <c r="I93" i="5"/>
  <c r="T94" i="5" s="1"/>
  <c r="E142" i="2" l="1"/>
  <c r="J142" i="2"/>
  <c r="Q142" i="2"/>
  <c r="S142" i="2"/>
  <c r="G142" i="2"/>
  <c r="F143" i="2" s="1"/>
  <c r="W142" i="2"/>
  <c r="K142" i="2" s="1"/>
  <c r="I142" i="2"/>
  <c r="F142" i="2"/>
  <c r="H142" i="2"/>
  <c r="T142" i="2"/>
  <c r="R142" i="2"/>
  <c r="V142" i="2"/>
  <c r="P97" i="6"/>
  <c r="D96" i="6"/>
  <c r="D97" i="6"/>
  <c r="W93" i="6"/>
  <c r="K93" i="6" s="1"/>
  <c r="P96" i="6"/>
  <c r="H94" i="6"/>
  <c r="T94" i="6"/>
  <c r="V93" i="6"/>
  <c r="U94" i="6" s="1"/>
  <c r="B97" i="6"/>
  <c r="Q96" i="5"/>
  <c r="D96" i="5"/>
  <c r="E96" i="5"/>
  <c r="P96" i="5"/>
  <c r="W93" i="5"/>
  <c r="H94" i="5"/>
  <c r="V93" i="5"/>
  <c r="U94" i="5" s="1"/>
  <c r="P143" i="2" l="1"/>
  <c r="R143" i="2"/>
  <c r="T143" i="2"/>
  <c r="D143" i="2"/>
  <c r="V143" i="2"/>
  <c r="W143" i="2"/>
  <c r="K143" i="2" s="1"/>
  <c r="U143" i="2"/>
  <c r="H143" i="2"/>
  <c r="G144" i="2" s="1"/>
  <c r="J143" i="2"/>
  <c r="G143" i="2"/>
  <c r="E143" i="2"/>
  <c r="I143" i="2"/>
  <c r="Q143" i="2"/>
  <c r="S143" i="2"/>
  <c r="C98" i="6"/>
  <c r="G95" i="6"/>
  <c r="S95" i="6"/>
  <c r="O97" i="6"/>
  <c r="J94" i="6"/>
  <c r="I94" i="6"/>
  <c r="O98" i="6"/>
  <c r="C97" i="6"/>
  <c r="O97" i="5"/>
  <c r="K93" i="5"/>
  <c r="J94" i="5" s="1"/>
  <c r="C97" i="5"/>
  <c r="G95" i="5"/>
  <c r="P97" i="5"/>
  <c r="I94" i="5"/>
  <c r="T95" i="5" s="1"/>
  <c r="S95" i="5"/>
  <c r="D97" i="5"/>
  <c r="B98" i="5" l="1"/>
  <c r="C144" i="2"/>
  <c r="E144" i="2"/>
  <c r="U144" i="2"/>
  <c r="W144" i="2"/>
  <c r="K144" i="2" s="1"/>
  <c r="I144" i="2"/>
  <c r="O144" i="2"/>
  <c r="Q144" i="2"/>
  <c r="S144" i="2"/>
  <c r="T145" i="2" s="1"/>
  <c r="J144" i="2"/>
  <c r="T144" i="2"/>
  <c r="F144" i="2"/>
  <c r="D144" i="2"/>
  <c r="H144" i="2"/>
  <c r="P144" i="2"/>
  <c r="R144" i="2"/>
  <c r="S145" i="2" s="1"/>
  <c r="V144" i="2"/>
  <c r="W94" i="6"/>
  <c r="K94" i="6" s="1"/>
  <c r="H95" i="6"/>
  <c r="V94" i="6"/>
  <c r="U95" i="6" s="1"/>
  <c r="R96" i="6"/>
  <c r="F96" i="6"/>
  <c r="T95" i="6"/>
  <c r="B98" i="6"/>
  <c r="R96" i="5"/>
  <c r="V94" i="5"/>
  <c r="U95" i="5" s="1"/>
  <c r="W94" i="5"/>
  <c r="O98" i="5"/>
  <c r="H95" i="5"/>
  <c r="C98" i="5"/>
  <c r="F96" i="5"/>
  <c r="B99" i="5" l="1"/>
  <c r="P145" i="2"/>
  <c r="J145" i="2"/>
  <c r="R145" i="2"/>
  <c r="S146" i="2" s="1"/>
  <c r="H145" i="2"/>
  <c r="B145" i="2"/>
  <c r="B146" i="2" s="1"/>
  <c r="F145" i="2"/>
  <c r="D145" i="2"/>
  <c r="Q146" i="2" s="1"/>
  <c r="U145" i="2"/>
  <c r="V145" i="2"/>
  <c r="I145" i="2"/>
  <c r="O145" i="2"/>
  <c r="Q145" i="2"/>
  <c r="E145" i="2"/>
  <c r="C145" i="2"/>
  <c r="G146" i="2"/>
  <c r="E146" i="2"/>
  <c r="G145" i="2"/>
  <c r="W145" i="2"/>
  <c r="K145" i="2" s="1"/>
  <c r="G96" i="6"/>
  <c r="E97" i="6"/>
  <c r="B99" i="6"/>
  <c r="J95" i="6"/>
  <c r="V95" i="6"/>
  <c r="U96" i="6" s="1"/>
  <c r="S96" i="6"/>
  <c r="Q97" i="6"/>
  <c r="I95" i="6"/>
  <c r="Q97" i="5"/>
  <c r="G96" i="5"/>
  <c r="I95" i="5"/>
  <c r="E97" i="5"/>
  <c r="S96" i="5"/>
  <c r="K94" i="5"/>
  <c r="J95" i="5" s="1"/>
  <c r="H146" i="2" l="1"/>
  <c r="U146" i="2"/>
  <c r="T147" i="2" s="1"/>
  <c r="C146" i="2"/>
  <c r="B147" i="2" s="1"/>
  <c r="F146" i="2"/>
  <c r="O146" i="2"/>
  <c r="I146" i="2"/>
  <c r="H147" i="2" s="1"/>
  <c r="J146" i="2"/>
  <c r="T146" i="2"/>
  <c r="R146" i="2"/>
  <c r="D146" i="2"/>
  <c r="R147" i="2"/>
  <c r="P147" i="2"/>
  <c r="P146" i="2"/>
  <c r="F147" i="2"/>
  <c r="W146" i="2"/>
  <c r="K146" i="2" s="1"/>
  <c r="V146" i="2"/>
  <c r="I96" i="6"/>
  <c r="T97" i="6"/>
  <c r="R97" i="6"/>
  <c r="H96" i="6"/>
  <c r="D98" i="6"/>
  <c r="P98" i="6"/>
  <c r="H97" i="6"/>
  <c r="F97" i="6"/>
  <c r="W95" i="6"/>
  <c r="K95" i="6" s="1"/>
  <c r="T96" i="6"/>
  <c r="W95" i="5"/>
  <c r="R97" i="5"/>
  <c r="D98" i="5"/>
  <c r="H96" i="5"/>
  <c r="F97" i="5"/>
  <c r="P98" i="5"/>
  <c r="T96" i="5"/>
  <c r="V95" i="5"/>
  <c r="U96" i="5" s="1"/>
  <c r="W147" i="2" l="1"/>
  <c r="K147" i="2" s="1"/>
  <c r="J148" i="2" s="1"/>
  <c r="D147" i="2"/>
  <c r="U147" i="2"/>
  <c r="G147" i="2"/>
  <c r="S147" i="2"/>
  <c r="O147" i="2"/>
  <c r="Q147" i="2"/>
  <c r="E147" i="2"/>
  <c r="C147" i="2"/>
  <c r="B148" i="2" s="1"/>
  <c r="Q148" i="2"/>
  <c r="S148" i="2"/>
  <c r="E148" i="2"/>
  <c r="I147" i="2"/>
  <c r="G97" i="6"/>
  <c r="J96" i="6"/>
  <c r="V96" i="6"/>
  <c r="O99" i="6"/>
  <c r="S98" i="6"/>
  <c r="Q98" i="6"/>
  <c r="C99" i="6"/>
  <c r="S97" i="6"/>
  <c r="G98" i="6"/>
  <c r="E98" i="6"/>
  <c r="S97" i="5"/>
  <c r="C99" i="5"/>
  <c r="Q98" i="5"/>
  <c r="K95" i="5"/>
  <c r="J96" i="5" s="1"/>
  <c r="G97" i="5"/>
  <c r="O99" i="5"/>
  <c r="E98" i="5"/>
  <c r="I96" i="5"/>
  <c r="T97" i="5" s="1"/>
  <c r="G148" i="2"/>
  <c r="J147" i="2"/>
  <c r="V147" i="2"/>
  <c r="B100" i="5" l="1"/>
  <c r="F148" i="2"/>
  <c r="H148" i="2"/>
  <c r="D148" i="2"/>
  <c r="R148" i="2"/>
  <c r="V148" i="2"/>
  <c r="C148" i="2"/>
  <c r="B149" i="2" s="1"/>
  <c r="P148" i="2"/>
  <c r="T148" i="2"/>
  <c r="W148" i="2"/>
  <c r="K148" i="2" s="1"/>
  <c r="O148" i="2"/>
  <c r="I97" i="6"/>
  <c r="U97" i="6"/>
  <c r="F99" i="6"/>
  <c r="D99" i="6"/>
  <c r="B100" i="6"/>
  <c r="T98" i="6"/>
  <c r="R98" i="6"/>
  <c r="R99" i="6"/>
  <c r="P99" i="6"/>
  <c r="H98" i="6"/>
  <c r="F98" i="6"/>
  <c r="W96" i="6"/>
  <c r="K96" i="6" s="1"/>
  <c r="V96" i="5"/>
  <c r="U97" i="5" s="1"/>
  <c r="P99" i="5"/>
  <c r="H97" i="5"/>
  <c r="R98" i="5"/>
  <c r="F98" i="5"/>
  <c r="D99" i="5"/>
  <c r="W96" i="5"/>
  <c r="F149" i="2"/>
  <c r="I148" i="2"/>
  <c r="U148" i="2"/>
  <c r="R149" i="2"/>
  <c r="I149" i="2" l="1"/>
  <c r="W149" i="2"/>
  <c r="K149" i="2" s="1"/>
  <c r="P149" i="2"/>
  <c r="G149" i="2"/>
  <c r="O149" i="2"/>
  <c r="Q149" i="2"/>
  <c r="S149" i="2"/>
  <c r="T150" i="2" s="1"/>
  <c r="E149" i="2"/>
  <c r="D149" i="2"/>
  <c r="C149" i="2"/>
  <c r="B150" i="2" s="1"/>
  <c r="U149" i="2"/>
  <c r="V150" i="2" s="1"/>
  <c r="J97" i="6"/>
  <c r="V97" i="6"/>
  <c r="U98" i="6" s="1"/>
  <c r="E100" i="6"/>
  <c r="C100" i="6"/>
  <c r="Q100" i="6"/>
  <c r="O100" i="6"/>
  <c r="G99" i="6"/>
  <c r="E99" i="6"/>
  <c r="S99" i="6"/>
  <c r="Q99" i="6"/>
  <c r="I97" i="5"/>
  <c r="T98" i="5" s="1"/>
  <c r="E99" i="5"/>
  <c r="Q99" i="5"/>
  <c r="O100" i="5"/>
  <c r="C100" i="5"/>
  <c r="B101" i="5" s="1"/>
  <c r="S98" i="5"/>
  <c r="G98" i="5"/>
  <c r="K96" i="5"/>
  <c r="J97" i="5" s="1"/>
  <c r="J149" i="2"/>
  <c r="V149" i="2"/>
  <c r="T149" i="2"/>
  <c r="H149" i="2"/>
  <c r="G150" i="2" s="1"/>
  <c r="V97" i="5" l="1"/>
  <c r="U98" i="5" s="1"/>
  <c r="H98" i="5"/>
  <c r="S99" i="5" s="1"/>
  <c r="F150" i="2"/>
  <c r="S150" i="2"/>
  <c r="Q150" i="2"/>
  <c r="R150" i="2"/>
  <c r="P150" i="2"/>
  <c r="C150" i="2"/>
  <c r="B151" i="2" s="1"/>
  <c r="E150" i="2"/>
  <c r="F151" i="2" s="1"/>
  <c r="H150" i="2"/>
  <c r="J150" i="2"/>
  <c r="U150" i="2"/>
  <c r="D150" i="2"/>
  <c r="O150" i="2"/>
  <c r="B101" i="6"/>
  <c r="D101" i="6"/>
  <c r="F100" i="6"/>
  <c r="D100" i="6"/>
  <c r="I98" i="6"/>
  <c r="T99" i="6" s="1"/>
  <c r="R100" i="6"/>
  <c r="P100" i="6"/>
  <c r="P101" i="6"/>
  <c r="W97" i="6"/>
  <c r="K97" i="6" s="1"/>
  <c r="P100" i="5"/>
  <c r="F99" i="5"/>
  <c r="R99" i="5"/>
  <c r="D100" i="5"/>
  <c r="G99" i="5"/>
  <c r="I98" i="5"/>
  <c r="H99" i="5" s="1"/>
  <c r="W97" i="5"/>
  <c r="I150" i="2"/>
  <c r="W150" i="2"/>
  <c r="I151" i="2" l="1"/>
  <c r="P151" i="2"/>
  <c r="Q152" i="2" s="1"/>
  <c r="D151" i="2"/>
  <c r="S151" i="2"/>
  <c r="R151" i="2"/>
  <c r="T151" i="2"/>
  <c r="O151" i="2"/>
  <c r="Q151" i="2"/>
  <c r="G151" i="2"/>
  <c r="U151" i="2"/>
  <c r="H151" i="2"/>
  <c r="C151" i="2"/>
  <c r="B152" i="2" s="1"/>
  <c r="E151" i="2"/>
  <c r="O102" i="6"/>
  <c r="Q101" i="6"/>
  <c r="O101" i="6"/>
  <c r="J98" i="6"/>
  <c r="C102" i="6"/>
  <c r="H99" i="6"/>
  <c r="E101" i="6"/>
  <c r="C101" i="6"/>
  <c r="T99" i="5"/>
  <c r="G100" i="5" s="1"/>
  <c r="O101" i="5"/>
  <c r="E100" i="5"/>
  <c r="C101" i="5"/>
  <c r="F100" i="5"/>
  <c r="R100" i="5"/>
  <c r="Q101" i="5" s="1"/>
  <c r="K97" i="5"/>
  <c r="J98" i="5" s="1"/>
  <c r="Q100" i="5"/>
  <c r="K150" i="2"/>
  <c r="W151" i="2" s="1"/>
  <c r="E152" i="2"/>
  <c r="B102" i="5" l="1"/>
  <c r="R152" i="2"/>
  <c r="T152" i="2"/>
  <c r="P152" i="2"/>
  <c r="S152" i="2"/>
  <c r="J151" i="2"/>
  <c r="G152" i="2"/>
  <c r="R153" i="2" s="1"/>
  <c r="C152" i="2"/>
  <c r="D153" i="2" s="1"/>
  <c r="V151" i="2"/>
  <c r="H152" i="2"/>
  <c r="F152" i="2"/>
  <c r="D152" i="2"/>
  <c r="Q153" i="2" s="1"/>
  <c r="O152" i="2"/>
  <c r="G100" i="6"/>
  <c r="P102" i="6"/>
  <c r="S100" i="6"/>
  <c r="W98" i="6"/>
  <c r="K98" i="6" s="1"/>
  <c r="D102" i="6"/>
  <c r="B102" i="6"/>
  <c r="V98" i="6"/>
  <c r="U99" i="6" s="1"/>
  <c r="S100" i="5"/>
  <c r="R101" i="5" s="1"/>
  <c r="E101" i="5"/>
  <c r="D102" i="5" s="1"/>
  <c r="D101" i="5"/>
  <c r="V98" i="5"/>
  <c r="U99" i="5" s="1"/>
  <c r="W98" i="5"/>
  <c r="P101" i="5"/>
  <c r="K151" i="2"/>
  <c r="J152" i="2" s="1"/>
  <c r="V152" i="2"/>
  <c r="E153" i="2"/>
  <c r="F101" i="5" l="1"/>
  <c r="E102" i="5" s="1"/>
  <c r="U152" i="2"/>
  <c r="B153" i="2"/>
  <c r="G153" i="2"/>
  <c r="U153" i="2"/>
  <c r="I152" i="2"/>
  <c r="T153" i="2" s="1"/>
  <c r="S153" i="2"/>
  <c r="R154" i="2" s="1"/>
  <c r="W152" i="2"/>
  <c r="K152" i="2" s="1"/>
  <c r="J153" i="2" s="1"/>
  <c r="P153" i="2"/>
  <c r="C153" i="2"/>
  <c r="F153" i="2"/>
  <c r="O153" i="2"/>
  <c r="R101" i="6"/>
  <c r="B103" i="6"/>
  <c r="C103" i="6"/>
  <c r="F101" i="6"/>
  <c r="I99" i="6"/>
  <c r="T100" i="6" s="1"/>
  <c r="O103" i="6"/>
  <c r="J99" i="6"/>
  <c r="P102" i="5"/>
  <c r="O103" i="5" s="1"/>
  <c r="Q102" i="5"/>
  <c r="O102" i="5"/>
  <c r="K98" i="5"/>
  <c r="J99" i="5" s="1"/>
  <c r="I99" i="5"/>
  <c r="T100" i="5" s="1"/>
  <c r="C102" i="5"/>
  <c r="I153" i="2"/>
  <c r="B103" i="5" l="1"/>
  <c r="C103" i="5"/>
  <c r="B104" i="5" s="1"/>
  <c r="B154" i="2"/>
  <c r="H153" i="2"/>
  <c r="F154" i="2"/>
  <c r="W153" i="2"/>
  <c r="K153" i="2" s="1"/>
  <c r="J154" i="2" s="1"/>
  <c r="V153" i="2"/>
  <c r="I154" i="2" s="1"/>
  <c r="P154" i="2"/>
  <c r="G154" i="2"/>
  <c r="C154" i="2"/>
  <c r="D154" i="2"/>
  <c r="E154" i="2"/>
  <c r="Q154" i="2"/>
  <c r="O154" i="2"/>
  <c r="V99" i="6"/>
  <c r="U100" i="6" s="1"/>
  <c r="B104" i="6"/>
  <c r="W99" i="6"/>
  <c r="K99" i="6" s="1"/>
  <c r="Q102" i="6"/>
  <c r="H100" i="6"/>
  <c r="S101" i="6" s="1"/>
  <c r="E102" i="6"/>
  <c r="V99" i="5"/>
  <c r="U100" i="5" s="1"/>
  <c r="W99" i="5"/>
  <c r="H100" i="5"/>
  <c r="S101" i="5" s="1"/>
  <c r="P103" i="5"/>
  <c r="D103" i="5"/>
  <c r="H154" i="2"/>
  <c r="S154" i="2"/>
  <c r="V154" i="2"/>
  <c r="T154" i="2"/>
  <c r="B155" i="2" l="1"/>
  <c r="W154" i="2"/>
  <c r="K154" i="2" s="1"/>
  <c r="Q155" i="2"/>
  <c r="U155" i="2"/>
  <c r="U154" i="2"/>
  <c r="J155" i="2" s="1"/>
  <c r="E155" i="2"/>
  <c r="P155" i="2"/>
  <c r="W155" i="2"/>
  <c r="K155" i="2" s="1"/>
  <c r="C155" i="2"/>
  <c r="D155" i="2"/>
  <c r="O155" i="2"/>
  <c r="J100" i="6"/>
  <c r="V100" i="6"/>
  <c r="D103" i="6"/>
  <c r="G101" i="6"/>
  <c r="R102" i="6" s="1"/>
  <c r="P103" i="6"/>
  <c r="I100" i="6"/>
  <c r="K99" i="5"/>
  <c r="J100" i="5" s="1"/>
  <c r="V100" i="5"/>
  <c r="U101" i="5" s="1"/>
  <c r="I100" i="5"/>
  <c r="O104" i="5"/>
  <c r="C104" i="5"/>
  <c r="B105" i="5" s="1"/>
  <c r="G101" i="5"/>
  <c r="F155" i="2"/>
  <c r="R155" i="2"/>
  <c r="I155" i="2"/>
  <c r="S155" i="2"/>
  <c r="G155" i="2"/>
  <c r="F156" i="2" l="1"/>
  <c r="B156" i="2"/>
  <c r="H155" i="2"/>
  <c r="D156" i="2"/>
  <c r="T155" i="2"/>
  <c r="U156" i="2" s="1"/>
  <c r="V155" i="2"/>
  <c r="W156" i="2" s="1"/>
  <c r="K156" i="2" s="1"/>
  <c r="P156" i="2"/>
  <c r="O157" i="2" s="1"/>
  <c r="V156" i="2"/>
  <c r="H156" i="2"/>
  <c r="Q156" i="2"/>
  <c r="O156" i="2"/>
  <c r="C156" i="2"/>
  <c r="U101" i="6"/>
  <c r="I101" i="6"/>
  <c r="T102" i="6" s="1"/>
  <c r="H101" i="6"/>
  <c r="T101" i="6"/>
  <c r="O104" i="6"/>
  <c r="H102" i="6"/>
  <c r="F102" i="6"/>
  <c r="C104" i="6"/>
  <c r="W100" i="6"/>
  <c r="K100" i="6" s="1"/>
  <c r="I101" i="5"/>
  <c r="H102" i="5" s="1"/>
  <c r="F102" i="5"/>
  <c r="H101" i="5"/>
  <c r="R102" i="5"/>
  <c r="W100" i="5"/>
  <c r="T101" i="5"/>
  <c r="J156" i="2"/>
  <c r="T156" i="2"/>
  <c r="R156" i="2"/>
  <c r="E156" i="2"/>
  <c r="G156" i="2" l="1"/>
  <c r="B157" i="2"/>
  <c r="S156" i="2"/>
  <c r="T157" i="2" s="1"/>
  <c r="I156" i="2"/>
  <c r="H157" i="2" s="1"/>
  <c r="C157" i="2"/>
  <c r="P157" i="2"/>
  <c r="W157" i="2"/>
  <c r="K157" i="2" s="1"/>
  <c r="J157" i="2"/>
  <c r="S157" i="2"/>
  <c r="U157" i="2"/>
  <c r="B105" i="6"/>
  <c r="J101" i="6"/>
  <c r="V101" i="6"/>
  <c r="U102" i="6" s="1"/>
  <c r="G103" i="6"/>
  <c r="E103" i="6"/>
  <c r="G102" i="6"/>
  <c r="S102" i="6"/>
  <c r="Q103" i="6"/>
  <c r="S103" i="6"/>
  <c r="T102" i="5"/>
  <c r="S103" i="5" s="1"/>
  <c r="G102" i="5"/>
  <c r="G103" i="5"/>
  <c r="E103" i="5"/>
  <c r="K100" i="5"/>
  <c r="J101" i="5" s="1"/>
  <c r="S102" i="5"/>
  <c r="Q103" i="5"/>
  <c r="R157" i="2"/>
  <c r="I157" i="2"/>
  <c r="E157" i="2"/>
  <c r="G157" i="2"/>
  <c r="Q157" i="2"/>
  <c r="F157" i="2"/>
  <c r="D157" i="2"/>
  <c r="O158" i="2" s="1"/>
  <c r="V101" i="5" l="1"/>
  <c r="U102" i="5" s="1"/>
  <c r="V157" i="2"/>
  <c r="B158" i="2"/>
  <c r="V158" i="2"/>
  <c r="U158" i="2"/>
  <c r="H158" i="2"/>
  <c r="R158" i="2"/>
  <c r="I158" i="2"/>
  <c r="J158" i="2"/>
  <c r="S158" i="2"/>
  <c r="I102" i="6"/>
  <c r="H103" i="6" s="1"/>
  <c r="W101" i="6"/>
  <c r="K101" i="6" s="1"/>
  <c r="F104" i="6"/>
  <c r="D104" i="6"/>
  <c r="R103" i="6"/>
  <c r="R104" i="6"/>
  <c r="P104" i="6"/>
  <c r="J102" i="6"/>
  <c r="F103" i="6"/>
  <c r="I102" i="5"/>
  <c r="H103" i="5" s="1"/>
  <c r="W101" i="5"/>
  <c r="K101" i="5" s="1"/>
  <c r="R104" i="5"/>
  <c r="P104" i="5"/>
  <c r="T103" i="5"/>
  <c r="R103" i="5"/>
  <c r="F104" i="5"/>
  <c r="D104" i="5"/>
  <c r="F103" i="5"/>
  <c r="P158" i="2"/>
  <c r="T158" i="2"/>
  <c r="F158" i="2"/>
  <c r="W158" i="2"/>
  <c r="G158" i="2"/>
  <c r="Q158" i="2"/>
  <c r="E158" i="2"/>
  <c r="C158" i="2"/>
  <c r="D158" i="2"/>
  <c r="B159" i="2" l="1"/>
  <c r="H159" i="2"/>
  <c r="D159" i="2"/>
  <c r="P159" i="2"/>
  <c r="U159" i="2"/>
  <c r="F159" i="2"/>
  <c r="G159" i="2"/>
  <c r="E159" i="2"/>
  <c r="T103" i="6"/>
  <c r="V102" i="6"/>
  <c r="U103" i="6" s="1"/>
  <c r="Q105" i="6"/>
  <c r="O105" i="6"/>
  <c r="S104" i="6"/>
  <c r="Q104" i="6"/>
  <c r="I103" i="6"/>
  <c r="E105" i="6"/>
  <c r="C105" i="6"/>
  <c r="G104" i="6"/>
  <c r="E104" i="6"/>
  <c r="W102" i="6"/>
  <c r="K102" i="6" s="1"/>
  <c r="J102" i="5"/>
  <c r="V102" i="5"/>
  <c r="S104" i="5"/>
  <c r="Q104" i="5"/>
  <c r="W102" i="5"/>
  <c r="G104" i="5"/>
  <c r="E104" i="5"/>
  <c r="Q105" i="5"/>
  <c r="O105" i="5"/>
  <c r="E105" i="5"/>
  <c r="C105" i="5"/>
  <c r="B106" i="5" s="1"/>
  <c r="S159" i="2"/>
  <c r="K158" i="2"/>
  <c r="J159" i="2" s="1"/>
  <c r="R159" i="2"/>
  <c r="I159" i="2"/>
  <c r="C159" i="2"/>
  <c r="C160" i="2"/>
  <c r="O159" i="2"/>
  <c r="Q159" i="2"/>
  <c r="T159" i="2"/>
  <c r="I103" i="5" l="1"/>
  <c r="B160" i="2"/>
  <c r="W159" i="2"/>
  <c r="K159" i="2" s="1"/>
  <c r="J160" i="2" s="1"/>
  <c r="G160" i="2"/>
  <c r="R160" i="2"/>
  <c r="E160" i="2"/>
  <c r="O160" i="2"/>
  <c r="T160" i="2"/>
  <c r="D160" i="2"/>
  <c r="H104" i="6"/>
  <c r="J103" i="6"/>
  <c r="V103" i="6"/>
  <c r="D106" i="6"/>
  <c r="B106" i="6"/>
  <c r="F105" i="6"/>
  <c r="D105" i="6"/>
  <c r="P106" i="6"/>
  <c r="T104" i="6"/>
  <c r="R105" i="6"/>
  <c r="P105" i="6"/>
  <c r="U103" i="5"/>
  <c r="P106" i="5"/>
  <c r="R105" i="5"/>
  <c r="P105" i="5"/>
  <c r="D106" i="5"/>
  <c r="F105" i="5"/>
  <c r="D105" i="5"/>
  <c r="K102" i="5"/>
  <c r="J103" i="5" s="1"/>
  <c r="V103" i="5"/>
  <c r="U104" i="5" s="1"/>
  <c r="V160" i="2"/>
  <c r="V159" i="2"/>
  <c r="W160" i="2" s="1"/>
  <c r="K160" i="2" s="1"/>
  <c r="F160" i="2"/>
  <c r="G161" i="2" s="1"/>
  <c r="S160" i="2"/>
  <c r="P160" i="2"/>
  <c r="Q160" i="2"/>
  <c r="H160" i="2"/>
  <c r="H104" i="5" l="1"/>
  <c r="B161" i="2"/>
  <c r="U161" i="2"/>
  <c r="P161" i="2"/>
  <c r="F161" i="2"/>
  <c r="D161" i="2"/>
  <c r="O162" i="2" s="1"/>
  <c r="U104" i="6"/>
  <c r="Q106" i="6"/>
  <c r="O106" i="6"/>
  <c r="S105" i="6"/>
  <c r="O107" i="6"/>
  <c r="C107" i="6"/>
  <c r="G105" i="6"/>
  <c r="I104" i="6"/>
  <c r="W103" i="6"/>
  <c r="K103" i="6" s="1"/>
  <c r="E106" i="6"/>
  <c r="C106" i="6"/>
  <c r="T104" i="5"/>
  <c r="I104" i="5"/>
  <c r="T105" i="5" s="1"/>
  <c r="W103" i="5"/>
  <c r="C107" i="5"/>
  <c r="E106" i="5"/>
  <c r="C106" i="5"/>
  <c r="B107" i="5" s="1"/>
  <c r="B108" i="5" s="1"/>
  <c r="Q106" i="5"/>
  <c r="O106" i="5"/>
  <c r="S105" i="5"/>
  <c r="O107" i="5"/>
  <c r="Q161" i="2"/>
  <c r="O161" i="2"/>
  <c r="W161" i="2"/>
  <c r="U160" i="2"/>
  <c r="E161" i="2"/>
  <c r="I161" i="2"/>
  <c r="C161" i="2"/>
  <c r="R161" i="2"/>
  <c r="S161" i="2"/>
  <c r="I160" i="2"/>
  <c r="G105" i="5" l="1"/>
  <c r="B162" i="2"/>
  <c r="V161" i="2"/>
  <c r="H162" i="2"/>
  <c r="C162" i="2"/>
  <c r="D162" i="2"/>
  <c r="R162" i="2"/>
  <c r="D107" i="6"/>
  <c r="R106" i="6"/>
  <c r="F106" i="6"/>
  <c r="P107" i="6"/>
  <c r="H105" i="6"/>
  <c r="B107" i="6"/>
  <c r="J104" i="6"/>
  <c r="V104" i="6"/>
  <c r="T105" i="6"/>
  <c r="D107" i="5"/>
  <c r="F106" i="5"/>
  <c r="P107" i="5"/>
  <c r="K103" i="5"/>
  <c r="J104" i="5" s="1"/>
  <c r="R106" i="5"/>
  <c r="H105" i="5"/>
  <c r="E162" i="2"/>
  <c r="P162" i="2"/>
  <c r="Q162" i="2"/>
  <c r="K161" i="2"/>
  <c r="V162" i="2" s="1"/>
  <c r="J161" i="2"/>
  <c r="H161" i="2"/>
  <c r="T162" i="2"/>
  <c r="F162" i="2"/>
  <c r="T161" i="2"/>
  <c r="S162" i="2" s="1"/>
  <c r="B163" i="2" l="1"/>
  <c r="J162" i="2"/>
  <c r="G163" i="2"/>
  <c r="W162" i="2"/>
  <c r="I105" i="6"/>
  <c r="O108" i="6"/>
  <c r="B108" i="6"/>
  <c r="C108" i="6"/>
  <c r="U105" i="6"/>
  <c r="W104" i="6"/>
  <c r="K104" i="6" s="1"/>
  <c r="Q107" i="6"/>
  <c r="E107" i="6"/>
  <c r="S106" i="6"/>
  <c r="G106" i="6"/>
  <c r="O108" i="5"/>
  <c r="V104" i="5"/>
  <c r="U105" i="5" s="1"/>
  <c r="Q107" i="5"/>
  <c r="W104" i="5"/>
  <c r="E107" i="5"/>
  <c r="C108" i="5"/>
  <c r="G106" i="5"/>
  <c r="S106" i="5"/>
  <c r="K162" i="2"/>
  <c r="C163" i="2"/>
  <c r="O163" i="2"/>
  <c r="Q163" i="2"/>
  <c r="I162" i="2"/>
  <c r="G162" i="2"/>
  <c r="F163" i="2" s="1"/>
  <c r="I163" i="2"/>
  <c r="U163" i="2"/>
  <c r="S163" i="2"/>
  <c r="P163" i="2"/>
  <c r="U162" i="2"/>
  <c r="D163" i="2"/>
  <c r="E163" i="2"/>
  <c r="B109" i="5" l="1"/>
  <c r="W163" i="2"/>
  <c r="K163" i="2" s="1"/>
  <c r="R163" i="2"/>
  <c r="V163" i="2"/>
  <c r="F107" i="6"/>
  <c r="R107" i="6"/>
  <c r="D108" i="6"/>
  <c r="J105" i="6"/>
  <c r="T106" i="6"/>
  <c r="B109" i="6"/>
  <c r="P108" i="6"/>
  <c r="H106" i="6"/>
  <c r="I105" i="5"/>
  <c r="T106" i="5" s="1"/>
  <c r="F107" i="5"/>
  <c r="K104" i="5"/>
  <c r="J105" i="5" s="1"/>
  <c r="P108" i="5"/>
  <c r="R107" i="5"/>
  <c r="D108" i="5"/>
  <c r="T163" i="2"/>
  <c r="H163" i="2"/>
  <c r="J163" i="2"/>
  <c r="H106" i="5" l="1"/>
  <c r="C109" i="6"/>
  <c r="W105" i="6"/>
  <c r="K105" i="6" s="1"/>
  <c r="S107" i="6"/>
  <c r="E108" i="6"/>
  <c r="Q108" i="6"/>
  <c r="G107" i="6"/>
  <c r="O109" i="6"/>
  <c r="V105" i="6"/>
  <c r="U106" i="6" s="1"/>
  <c r="C109" i="5"/>
  <c r="V105" i="5"/>
  <c r="U106" i="5" s="1"/>
  <c r="G107" i="5"/>
  <c r="W105" i="5"/>
  <c r="O109" i="5"/>
  <c r="E108" i="5"/>
  <c r="Q108" i="5"/>
  <c r="S107" i="5"/>
  <c r="B110" i="5" l="1"/>
  <c r="I106" i="6"/>
  <c r="R108" i="6"/>
  <c r="B110" i="6"/>
  <c r="J106" i="6"/>
  <c r="F108" i="6"/>
  <c r="H107" i="6"/>
  <c r="P109" i="6"/>
  <c r="T107" i="6"/>
  <c r="D109" i="6"/>
  <c r="K105" i="5"/>
  <c r="J106" i="5" s="1"/>
  <c r="P109" i="5"/>
  <c r="I106" i="5"/>
  <c r="F108" i="5"/>
  <c r="D109" i="5"/>
  <c r="R108" i="5"/>
  <c r="S108" i="6" l="1"/>
  <c r="V106" i="6"/>
  <c r="U107" i="6" s="1"/>
  <c r="Q109" i="6"/>
  <c r="O110" i="6"/>
  <c r="W106" i="6"/>
  <c r="K106" i="6" s="1"/>
  <c r="G108" i="6"/>
  <c r="C110" i="6"/>
  <c r="E109" i="6"/>
  <c r="V106" i="5"/>
  <c r="U107" i="5" s="1"/>
  <c r="C110" i="5"/>
  <c r="H107" i="5"/>
  <c r="O110" i="5"/>
  <c r="T107" i="5"/>
  <c r="E109" i="5"/>
  <c r="Q109" i="5"/>
  <c r="W106" i="5"/>
  <c r="B111" i="5" l="1"/>
  <c r="J107" i="6"/>
  <c r="P110" i="6"/>
  <c r="F109" i="6"/>
  <c r="B111" i="6"/>
  <c r="R109" i="6"/>
  <c r="D110" i="6"/>
  <c r="I107" i="6"/>
  <c r="T108" i="6" s="1"/>
  <c r="I107" i="5"/>
  <c r="H108" i="5" s="1"/>
  <c r="S108" i="5"/>
  <c r="P110" i="5"/>
  <c r="G108" i="5"/>
  <c r="K106" i="5"/>
  <c r="J107" i="5" s="1"/>
  <c r="D110" i="5"/>
  <c r="T108" i="5" l="1"/>
  <c r="S109" i="5" s="1"/>
  <c r="V107" i="6"/>
  <c r="U108" i="6" s="1"/>
  <c r="C111" i="6"/>
  <c r="I108" i="6"/>
  <c r="T109" i="6" s="1"/>
  <c r="Q110" i="6"/>
  <c r="S109" i="6"/>
  <c r="O111" i="6"/>
  <c r="B112" i="6" s="1"/>
  <c r="E110" i="6"/>
  <c r="W107" i="6"/>
  <c r="K107" i="6" s="1"/>
  <c r="H108" i="6"/>
  <c r="V107" i="5"/>
  <c r="U108" i="5" s="1"/>
  <c r="W107" i="5"/>
  <c r="K107" i="5" s="1"/>
  <c r="F109" i="5"/>
  <c r="O111" i="5"/>
  <c r="G109" i="5"/>
  <c r="R109" i="5"/>
  <c r="C111" i="5"/>
  <c r="B112" i="5" l="1"/>
  <c r="I108" i="5"/>
  <c r="H109" i="5" s="1"/>
  <c r="D111" i="6"/>
  <c r="J108" i="6"/>
  <c r="P111" i="6"/>
  <c r="H109" i="6"/>
  <c r="G109" i="6"/>
  <c r="R110" i="6" s="1"/>
  <c r="J108" i="5"/>
  <c r="V108" i="5"/>
  <c r="W108" i="5"/>
  <c r="K108" i="5" s="1"/>
  <c r="J109" i="5" s="1"/>
  <c r="F110" i="5"/>
  <c r="Q110" i="5"/>
  <c r="E110" i="5"/>
  <c r="R110" i="5"/>
  <c r="T109" i="5" l="1"/>
  <c r="S110" i="5" s="1"/>
  <c r="G110" i="6"/>
  <c r="C112" i="6"/>
  <c r="O112" i="6"/>
  <c r="W108" i="6"/>
  <c r="K108" i="6" s="1"/>
  <c r="S110" i="6"/>
  <c r="F110" i="6"/>
  <c r="V108" i="6"/>
  <c r="U109" i="6" s="1"/>
  <c r="I109" i="5"/>
  <c r="V109" i="5"/>
  <c r="U110" i="5" s="1"/>
  <c r="U109" i="5"/>
  <c r="D111" i="5"/>
  <c r="P111" i="5"/>
  <c r="E111" i="5"/>
  <c r="Q111" i="5"/>
  <c r="W109" i="5"/>
  <c r="G110" i="5" l="1"/>
  <c r="B113" i="6"/>
  <c r="J109" i="6"/>
  <c r="V109" i="6"/>
  <c r="U110" i="6" s="1"/>
  <c r="R111" i="6"/>
  <c r="E111" i="6"/>
  <c r="F111" i="6"/>
  <c r="Q111" i="6"/>
  <c r="I109" i="6"/>
  <c r="T110" i="5"/>
  <c r="I110" i="5"/>
  <c r="H110" i="5"/>
  <c r="P112" i="5"/>
  <c r="K109" i="5"/>
  <c r="J110" i="5" s="1"/>
  <c r="C112" i="5"/>
  <c r="O112" i="5"/>
  <c r="D112" i="5"/>
  <c r="B113" i="5" l="1"/>
  <c r="G111" i="5"/>
  <c r="F111" i="5"/>
  <c r="R111" i="5"/>
  <c r="Q112" i="6"/>
  <c r="H110" i="6"/>
  <c r="E112" i="6"/>
  <c r="D112" i="6"/>
  <c r="P112" i="6"/>
  <c r="I110" i="6"/>
  <c r="W109" i="6"/>
  <c r="K109" i="6" s="1"/>
  <c r="T110" i="6"/>
  <c r="T111" i="5"/>
  <c r="H111" i="5"/>
  <c r="S111" i="5"/>
  <c r="R112" i="5" s="1"/>
  <c r="C113" i="5"/>
  <c r="V110" i="5"/>
  <c r="U111" i="5" s="1"/>
  <c r="W110" i="5"/>
  <c r="O113" i="5"/>
  <c r="Q112" i="5" l="1"/>
  <c r="B114" i="5"/>
  <c r="E112" i="5"/>
  <c r="D113" i="5" s="1"/>
  <c r="G111" i="6"/>
  <c r="H111" i="6"/>
  <c r="T111" i="6"/>
  <c r="C113" i="6"/>
  <c r="P113" i="6"/>
  <c r="J110" i="6"/>
  <c r="V110" i="6"/>
  <c r="O113" i="6"/>
  <c r="S111" i="6"/>
  <c r="D113" i="6"/>
  <c r="G112" i="5"/>
  <c r="S112" i="5"/>
  <c r="F112" i="5"/>
  <c r="E113" i="5" s="1"/>
  <c r="I111" i="5"/>
  <c r="T112" i="5" s="1"/>
  <c r="K110" i="5"/>
  <c r="J111" i="5" s="1"/>
  <c r="P113" i="5" l="1"/>
  <c r="O114" i="5" s="1"/>
  <c r="U111" i="6"/>
  <c r="I111" i="6"/>
  <c r="T112" i="6" s="1"/>
  <c r="R112" i="6"/>
  <c r="B114" i="6"/>
  <c r="G112" i="6"/>
  <c r="S112" i="6"/>
  <c r="H112" i="6"/>
  <c r="F112" i="6"/>
  <c r="C114" i="6"/>
  <c r="W110" i="6"/>
  <c r="K110" i="6" s="1"/>
  <c r="O114" i="6"/>
  <c r="Q113" i="5"/>
  <c r="D114" i="5" s="1"/>
  <c r="V111" i="5"/>
  <c r="U112" i="5" s="1"/>
  <c r="F113" i="5"/>
  <c r="R113" i="5"/>
  <c r="W111" i="5"/>
  <c r="H112" i="5"/>
  <c r="I112" i="5" l="1"/>
  <c r="C114" i="5"/>
  <c r="B115" i="5" s="1"/>
  <c r="J111" i="6"/>
  <c r="S113" i="6"/>
  <c r="Q113" i="6"/>
  <c r="B115" i="6"/>
  <c r="R113" i="6"/>
  <c r="G113" i="6"/>
  <c r="E113" i="6"/>
  <c r="F113" i="6"/>
  <c r="Q114" i="5"/>
  <c r="P114" i="5"/>
  <c r="E114" i="5"/>
  <c r="K111" i="5"/>
  <c r="J112" i="5" s="1"/>
  <c r="G113" i="5"/>
  <c r="S113" i="5"/>
  <c r="H113" i="5"/>
  <c r="T113" i="5"/>
  <c r="D115" i="5" l="1"/>
  <c r="W111" i="6"/>
  <c r="K111" i="6" s="1"/>
  <c r="E114" i="6"/>
  <c r="R114" i="6"/>
  <c r="P114" i="6"/>
  <c r="F114" i="6"/>
  <c r="D114" i="6"/>
  <c r="Q114" i="6"/>
  <c r="V111" i="6"/>
  <c r="U112" i="6" s="1"/>
  <c r="J112" i="6"/>
  <c r="O115" i="5"/>
  <c r="C115" i="5"/>
  <c r="B116" i="5" s="1"/>
  <c r="P115" i="5"/>
  <c r="S114" i="5"/>
  <c r="F114" i="5"/>
  <c r="V112" i="5"/>
  <c r="U113" i="5" s="1"/>
  <c r="R114" i="5"/>
  <c r="G114" i="5"/>
  <c r="W112" i="5"/>
  <c r="D115" i="6" l="1"/>
  <c r="P115" i="6"/>
  <c r="Q115" i="6"/>
  <c r="O115" i="6"/>
  <c r="W112" i="6"/>
  <c r="K112" i="6" s="1"/>
  <c r="I112" i="6"/>
  <c r="T113" i="6" s="1"/>
  <c r="E115" i="6"/>
  <c r="C115" i="6"/>
  <c r="V112" i="6"/>
  <c r="U113" i="6" s="1"/>
  <c r="C116" i="5"/>
  <c r="B117" i="5" s="1"/>
  <c r="O116" i="5"/>
  <c r="F115" i="5"/>
  <c r="E115" i="5"/>
  <c r="R115" i="5"/>
  <c r="K112" i="5"/>
  <c r="J113" i="5" s="1"/>
  <c r="Q115" i="5"/>
  <c r="I113" i="5"/>
  <c r="O116" i="6" l="1"/>
  <c r="J113" i="6"/>
  <c r="H113" i="6"/>
  <c r="S114" i="6" s="1"/>
  <c r="I113" i="6"/>
  <c r="D116" i="6"/>
  <c r="B116" i="6"/>
  <c r="C116" i="6"/>
  <c r="V113" i="6"/>
  <c r="U114" i="6" s="1"/>
  <c r="W113" i="6"/>
  <c r="K113" i="6" s="1"/>
  <c r="P116" i="6"/>
  <c r="V113" i="5"/>
  <c r="U114" i="5" s="1"/>
  <c r="H114" i="5"/>
  <c r="D116" i="5"/>
  <c r="P116" i="5"/>
  <c r="E116" i="5"/>
  <c r="W113" i="5"/>
  <c r="Q116" i="5"/>
  <c r="T114" i="5"/>
  <c r="I114" i="5" l="1"/>
  <c r="H115" i="5" s="1"/>
  <c r="W114" i="6"/>
  <c r="K114" i="6" s="1"/>
  <c r="H114" i="6"/>
  <c r="T114" i="6"/>
  <c r="I114" i="6"/>
  <c r="G114" i="6"/>
  <c r="B117" i="6"/>
  <c r="C117" i="6"/>
  <c r="O117" i="6"/>
  <c r="S115" i="5"/>
  <c r="C117" i="5"/>
  <c r="P117" i="5"/>
  <c r="O117" i="5"/>
  <c r="G115" i="5"/>
  <c r="K113" i="5"/>
  <c r="J114" i="5" s="1"/>
  <c r="D117" i="5"/>
  <c r="B118" i="5" l="1"/>
  <c r="T115" i="5"/>
  <c r="S116" i="5" s="1"/>
  <c r="V115" i="6"/>
  <c r="G115" i="6"/>
  <c r="J114" i="6"/>
  <c r="V114" i="6"/>
  <c r="W115" i="6" s="1"/>
  <c r="K115" i="6" s="1"/>
  <c r="H115" i="6"/>
  <c r="F115" i="6"/>
  <c r="B118" i="6"/>
  <c r="J115" i="6"/>
  <c r="R115" i="6"/>
  <c r="S115" i="6"/>
  <c r="T115" i="6"/>
  <c r="O118" i="5"/>
  <c r="W114" i="5"/>
  <c r="R116" i="5"/>
  <c r="F116" i="5"/>
  <c r="V114" i="5"/>
  <c r="U115" i="5" s="1"/>
  <c r="C118" i="5"/>
  <c r="B119" i="5" l="1"/>
  <c r="G116" i="5"/>
  <c r="I116" i="6"/>
  <c r="I115" i="6"/>
  <c r="W116" i="6"/>
  <c r="K116" i="6" s="1"/>
  <c r="S116" i="6"/>
  <c r="Q116" i="6"/>
  <c r="U116" i="6"/>
  <c r="U115" i="6"/>
  <c r="V116" i="6" s="1"/>
  <c r="F116" i="6"/>
  <c r="R116" i="6"/>
  <c r="G116" i="6"/>
  <c r="E116" i="6"/>
  <c r="Q117" i="5"/>
  <c r="K114" i="5"/>
  <c r="J115" i="5" s="1"/>
  <c r="E117" i="5"/>
  <c r="I115" i="5"/>
  <c r="R117" i="5" l="1"/>
  <c r="F117" i="5"/>
  <c r="H116" i="6"/>
  <c r="H117" i="6"/>
  <c r="J116" i="6"/>
  <c r="T116" i="6"/>
  <c r="U117" i="6" s="1"/>
  <c r="J117" i="6"/>
  <c r="F117" i="6"/>
  <c r="D117" i="6"/>
  <c r="R117" i="6"/>
  <c r="P117" i="6"/>
  <c r="E117" i="6"/>
  <c r="Q117" i="6"/>
  <c r="I117" i="6"/>
  <c r="V117" i="6"/>
  <c r="T117" i="6"/>
  <c r="D118" i="5"/>
  <c r="W115" i="5"/>
  <c r="P118" i="5"/>
  <c r="V115" i="5"/>
  <c r="U116" i="5" s="1"/>
  <c r="H116" i="5"/>
  <c r="T116" i="5"/>
  <c r="Q118" i="5" l="1"/>
  <c r="E118" i="5"/>
  <c r="D119" i="5" s="1"/>
  <c r="S117" i="6"/>
  <c r="U118" i="6"/>
  <c r="G117" i="6"/>
  <c r="H118" i="6" s="1"/>
  <c r="S118" i="6"/>
  <c r="I118" i="6"/>
  <c r="R118" i="6"/>
  <c r="P118" i="6"/>
  <c r="G118" i="6"/>
  <c r="H119" i="6" s="1"/>
  <c r="Q118" i="6"/>
  <c r="O118" i="6"/>
  <c r="E118" i="6"/>
  <c r="C118" i="6"/>
  <c r="F118" i="6"/>
  <c r="D118" i="6"/>
  <c r="W117" i="6"/>
  <c r="K117" i="6" s="1"/>
  <c r="S117" i="5"/>
  <c r="C119" i="5"/>
  <c r="O119" i="5"/>
  <c r="K115" i="5"/>
  <c r="J116" i="5" s="1"/>
  <c r="G117" i="5"/>
  <c r="I116" i="5"/>
  <c r="T117" i="5" s="1"/>
  <c r="B120" i="5" l="1"/>
  <c r="P119" i="5"/>
  <c r="O120" i="5" s="1"/>
  <c r="T118" i="6"/>
  <c r="G119" i="6" s="1"/>
  <c r="P119" i="6"/>
  <c r="J118" i="6"/>
  <c r="V118" i="6"/>
  <c r="U119" i="6" s="1"/>
  <c r="Q119" i="6"/>
  <c r="O119" i="6"/>
  <c r="E119" i="6"/>
  <c r="C119" i="6"/>
  <c r="T119" i="6"/>
  <c r="R119" i="6"/>
  <c r="D119" i="6"/>
  <c r="B119" i="6"/>
  <c r="F119" i="6"/>
  <c r="V116" i="5"/>
  <c r="U117" i="5" s="1"/>
  <c r="W116" i="5"/>
  <c r="K116" i="5" s="1"/>
  <c r="F118" i="5"/>
  <c r="H117" i="5"/>
  <c r="R118" i="5"/>
  <c r="C120" i="5" l="1"/>
  <c r="B121" i="5"/>
  <c r="S120" i="6"/>
  <c r="O120" i="6"/>
  <c r="S119" i="6"/>
  <c r="F120" i="6" s="1"/>
  <c r="P120" i="6"/>
  <c r="Q120" i="6"/>
  <c r="R120" i="6"/>
  <c r="G120" i="6"/>
  <c r="I119" i="6"/>
  <c r="B120" i="6"/>
  <c r="C120" i="6"/>
  <c r="E120" i="6"/>
  <c r="D120" i="6"/>
  <c r="W118" i="6"/>
  <c r="K118" i="6" s="1"/>
  <c r="I117" i="5"/>
  <c r="W117" i="5"/>
  <c r="K117" i="5" s="1"/>
  <c r="V117" i="5"/>
  <c r="E119" i="5"/>
  <c r="G118" i="5"/>
  <c r="S118" i="5"/>
  <c r="J117" i="5"/>
  <c r="Q119" i="5"/>
  <c r="J118" i="5" l="1"/>
  <c r="U118" i="5"/>
  <c r="T120" i="6"/>
  <c r="F121" i="6"/>
  <c r="E121" i="6"/>
  <c r="J119" i="6"/>
  <c r="V119" i="6"/>
  <c r="U120" i="6" s="1"/>
  <c r="B121" i="6"/>
  <c r="C121" i="6"/>
  <c r="D122" i="6" s="1"/>
  <c r="S121" i="6"/>
  <c r="Q121" i="6"/>
  <c r="O121" i="6"/>
  <c r="R121" i="6"/>
  <c r="H120" i="6"/>
  <c r="D121" i="6"/>
  <c r="P121" i="6"/>
  <c r="H118" i="5"/>
  <c r="T118" i="5"/>
  <c r="V118" i="5"/>
  <c r="P120" i="5"/>
  <c r="D120" i="5"/>
  <c r="R119" i="5"/>
  <c r="F119" i="5"/>
  <c r="W118" i="5"/>
  <c r="I118" i="5"/>
  <c r="T119" i="5" l="1"/>
  <c r="U119" i="5"/>
  <c r="S119" i="5"/>
  <c r="C122" i="6"/>
  <c r="B122" i="6"/>
  <c r="Q122" i="6"/>
  <c r="O122" i="6"/>
  <c r="I120" i="6"/>
  <c r="T121" i="6" s="1"/>
  <c r="G121" i="6"/>
  <c r="R122" i="6" s="1"/>
  <c r="P122" i="6"/>
  <c r="W119" i="6"/>
  <c r="K119" i="6" s="1"/>
  <c r="E122" i="6"/>
  <c r="G119" i="5"/>
  <c r="F120" i="5" s="1"/>
  <c r="H119" i="5"/>
  <c r="S120" i="5" s="1"/>
  <c r="I119" i="5"/>
  <c r="H120" i="5" s="1"/>
  <c r="K118" i="5"/>
  <c r="W119" i="5" s="1"/>
  <c r="E120" i="5"/>
  <c r="O121" i="5"/>
  <c r="Q120" i="5"/>
  <c r="C121" i="5"/>
  <c r="B122" i="5" s="1"/>
  <c r="G120" i="5" l="1"/>
  <c r="R121" i="5" s="1"/>
  <c r="V119" i="5"/>
  <c r="J120" i="6"/>
  <c r="V120" i="6"/>
  <c r="P123" i="6"/>
  <c r="Q123" i="6"/>
  <c r="O123" i="6"/>
  <c r="B123" i="6"/>
  <c r="C123" i="6"/>
  <c r="H121" i="6"/>
  <c r="F122" i="6"/>
  <c r="D123" i="6"/>
  <c r="R120" i="5"/>
  <c r="J119" i="5"/>
  <c r="U120" i="5" s="1"/>
  <c r="T120" i="5"/>
  <c r="S121" i="5" s="1"/>
  <c r="K119" i="5"/>
  <c r="J120" i="5" s="1"/>
  <c r="P121" i="5"/>
  <c r="D121" i="5"/>
  <c r="F121" i="5" l="1"/>
  <c r="I120" i="5"/>
  <c r="T121" i="5" s="1"/>
  <c r="I121" i="6"/>
  <c r="G122" i="6"/>
  <c r="U121" i="6"/>
  <c r="C124" i="6"/>
  <c r="B124" i="6"/>
  <c r="O124" i="6"/>
  <c r="W120" i="6"/>
  <c r="K120" i="6" s="1"/>
  <c r="D124" i="6"/>
  <c r="S122" i="6"/>
  <c r="E123" i="6"/>
  <c r="H121" i="5"/>
  <c r="G122" i="5" s="1"/>
  <c r="G121" i="5"/>
  <c r="E121" i="5"/>
  <c r="Q121" i="5"/>
  <c r="V120" i="5"/>
  <c r="U121" i="5" s="1"/>
  <c r="Q122" i="5"/>
  <c r="O122" i="5"/>
  <c r="W120" i="5"/>
  <c r="E122" i="5"/>
  <c r="C122" i="5"/>
  <c r="B123" i="5" s="1"/>
  <c r="D122" i="5" l="1"/>
  <c r="S122" i="5"/>
  <c r="F122" i="5"/>
  <c r="T122" i="6"/>
  <c r="R123" i="6"/>
  <c r="F123" i="6"/>
  <c r="B125" i="6"/>
  <c r="J121" i="6"/>
  <c r="V121" i="6"/>
  <c r="P124" i="6"/>
  <c r="H122" i="6"/>
  <c r="P122" i="5"/>
  <c r="R122" i="5"/>
  <c r="I121" i="5"/>
  <c r="H122" i="5" s="1"/>
  <c r="D123" i="5"/>
  <c r="P123" i="5"/>
  <c r="K120" i="5"/>
  <c r="J121" i="5" s="1"/>
  <c r="F123" i="5"/>
  <c r="R123" i="5"/>
  <c r="I122" i="6" l="1"/>
  <c r="O125" i="6"/>
  <c r="Q124" i="6"/>
  <c r="S123" i="6"/>
  <c r="W121" i="6"/>
  <c r="K121" i="6" s="1"/>
  <c r="E124" i="6"/>
  <c r="C125" i="6"/>
  <c r="U122" i="6"/>
  <c r="G123" i="6"/>
  <c r="O123" i="5"/>
  <c r="Q123" i="5"/>
  <c r="T122" i="5"/>
  <c r="G123" i="5" s="1"/>
  <c r="C123" i="5"/>
  <c r="B124" i="5" s="1"/>
  <c r="E123" i="5"/>
  <c r="W121" i="5"/>
  <c r="C124" i="5"/>
  <c r="V121" i="5"/>
  <c r="U122" i="5" s="1"/>
  <c r="Q124" i="5"/>
  <c r="O124" i="5"/>
  <c r="E124" i="5"/>
  <c r="B125" i="5" l="1"/>
  <c r="S123" i="5"/>
  <c r="P124" i="5"/>
  <c r="T123" i="6"/>
  <c r="F124" i="6"/>
  <c r="P125" i="6"/>
  <c r="H123" i="6"/>
  <c r="R124" i="6"/>
  <c r="J122" i="6"/>
  <c r="D125" i="6"/>
  <c r="B126" i="6"/>
  <c r="D124" i="5"/>
  <c r="I122" i="5"/>
  <c r="H123" i="5" s="1"/>
  <c r="C125" i="5"/>
  <c r="F124" i="5"/>
  <c r="O125" i="5"/>
  <c r="D125" i="5"/>
  <c r="P125" i="5"/>
  <c r="R124" i="5"/>
  <c r="K121" i="5"/>
  <c r="J122" i="5" s="1"/>
  <c r="T123" i="5" l="1"/>
  <c r="B126" i="5"/>
  <c r="V122" i="5"/>
  <c r="I123" i="5" s="1"/>
  <c r="C126" i="6"/>
  <c r="E125" i="6"/>
  <c r="W122" i="6"/>
  <c r="K122" i="6" s="1"/>
  <c r="O126" i="6"/>
  <c r="V122" i="6"/>
  <c r="U123" i="6" s="1"/>
  <c r="S124" i="6"/>
  <c r="G124" i="6"/>
  <c r="Q125" i="6"/>
  <c r="W122" i="5"/>
  <c r="Q125" i="5"/>
  <c r="G124" i="5"/>
  <c r="S124" i="5"/>
  <c r="C126" i="5"/>
  <c r="B127" i="5" s="1"/>
  <c r="E125" i="5"/>
  <c r="O126" i="5"/>
  <c r="U123" i="5" l="1"/>
  <c r="T124" i="5" s="1"/>
  <c r="F125" i="6"/>
  <c r="J123" i="6"/>
  <c r="V123" i="6"/>
  <c r="R125" i="6"/>
  <c r="P126" i="6"/>
  <c r="D126" i="6"/>
  <c r="B127" i="6"/>
  <c r="T124" i="6"/>
  <c r="I123" i="6"/>
  <c r="H124" i="5"/>
  <c r="S125" i="5" s="1"/>
  <c r="P126" i="5"/>
  <c r="R125" i="5"/>
  <c r="K122" i="5"/>
  <c r="J123" i="5" s="1"/>
  <c r="D126" i="5"/>
  <c r="F125" i="5"/>
  <c r="G125" i="5" l="1"/>
  <c r="V123" i="5"/>
  <c r="U124" i="5" s="1"/>
  <c r="U124" i="6"/>
  <c r="E126" i="6"/>
  <c r="Q126" i="6"/>
  <c r="I124" i="6"/>
  <c r="W123" i="6"/>
  <c r="K123" i="6" s="1"/>
  <c r="O127" i="6"/>
  <c r="C127" i="6"/>
  <c r="H124" i="6"/>
  <c r="S125" i="6" s="1"/>
  <c r="O127" i="5"/>
  <c r="W123" i="5"/>
  <c r="K123" i="5" s="1"/>
  <c r="J124" i="5" s="1"/>
  <c r="Q126" i="5"/>
  <c r="E126" i="5"/>
  <c r="R126" i="5"/>
  <c r="C127" i="5"/>
  <c r="B128" i="5" s="1"/>
  <c r="F126" i="5"/>
  <c r="I124" i="5" l="1"/>
  <c r="H125" i="5" s="1"/>
  <c r="J124" i="6"/>
  <c r="V124" i="6"/>
  <c r="U125" i="6" s="1"/>
  <c r="H125" i="6"/>
  <c r="P127" i="6"/>
  <c r="D127" i="6"/>
  <c r="B128" i="6"/>
  <c r="G125" i="6"/>
  <c r="T125" i="6"/>
  <c r="V124" i="5"/>
  <c r="I125" i="5" s="1"/>
  <c r="E127" i="5"/>
  <c r="D127" i="5"/>
  <c r="W124" i="5"/>
  <c r="Q127" i="5"/>
  <c r="P127" i="5"/>
  <c r="T125" i="5"/>
  <c r="F126" i="6" l="1"/>
  <c r="G126" i="6"/>
  <c r="I125" i="6"/>
  <c r="C128" i="6"/>
  <c r="W124" i="6"/>
  <c r="K124" i="6" s="1"/>
  <c r="S126" i="6"/>
  <c r="O128" i="6"/>
  <c r="R126" i="6"/>
  <c r="U125" i="5"/>
  <c r="H126" i="5" s="1"/>
  <c r="G126" i="5"/>
  <c r="C128" i="5"/>
  <c r="P128" i="5"/>
  <c r="O128" i="5"/>
  <c r="K124" i="5"/>
  <c r="J125" i="5" s="1"/>
  <c r="S126" i="5"/>
  <c r="D128" i="5"/>
  <c r="B129" i="5" l="1"/>
  <c r="F127" i="6"/>
  <c r="R127" i="6"/>
  <c r="E127" i="6"/>
  <c r="B129" i="6"/>
  <c r="J125" i="6"/>
  <c r="V125" i="6"/>
  <c r="U126" i="6" s="1"/>
  <c r="Q127" i="6"/>
  <c r="T126" i="6"/>
  <c r="H126" i="6"/>
  <c r="T126" i="5"/>
  <c r="S127" i="5" s="1"/>
  <c r="V125" i="5"/>
  <c r="U126" i="5" s="1"/>
  <c r="O129" i="5"/>
  <c r="R127" i="5"/>
  <c r="W125" i="5"/>
  <c r="F127" i="5"/>
  <c r="C129" i="5"/>
  <c r="B130" i="5" l="1"/>
  <c r="G127" i="6"/>
  <c r="P128" i="6"/>
  <c r="Q128" i="6"/>
  <c r="I126" i="6"/>
  <c r="W125" i="6"/>
  <c r="K125" i="6" s="1"/>
  <c r="D128" i="6"/>
  <c r="S127" i="6"/>
  <c r="R128" i="6" s="1"/>
  <c r="E128" i="6"/>
  <c r="G127" i="5"/>
  <c r="R128" i="5" s="1"/>
  <c r="I126" i="5"/>
  <c r="K125" i="5"/>
  <c r="J126" i="5" s="1"/>
  <c r="E128" i="5"/>
  <c r="Q128" i="5"/>
  <c r="C129" i="6" l="1"/>
  <c r="H127" i="6"/>
  <c r="O129" i="6"/>
  <c r="F128" i="6"/>
  <c r="P129" i="6"/>
  <c r="J126" i="6"/>
  <c r="D129" i="6"/>
  <c r="T127" i="6"/>
  <c r="F128" i="5"/>
  <c r="Q129" i="5" s="1"/>
  <c r="H127" i="5"/>
  <c r="T127" i="5"/>
  <c r="D129" i="5"/>
  <c r="W126" i="5"/>
  <c r="V126" i="5"/>
  <c r="U127" i="5" s="1"/>
  <c r="P129" i="5"/>
  <c r="S128" i="5" l="1"/>
  <c r="E129" i="5"/>
  <c r="V126" i="6"/>
  <c r="U127" i="6" s="1"/>
  <c r="Q129" i="6"/>
  <c r="B130" i="6"/>
  <c r="C130" i="6"/>
  <c r="G128" i="6"/>
  <c r="O130" i="6"/>
  <c r="E129" i="6"/>
  <c r="D130" i="6" s="1"/>
  <c r="I127" i="6"/>
  <c r="W126" i="6"/>
  <c r="K126" i="6" s="1"/>
  <c r="S128" i="6"/>
  <c r="G128" i="5"/>
  <c r="D130" i="5"/>
  <c r="O130" i="5"/>
  <c r="K126" i="5"/>
  <c r="J127" i="5" s="1"/>
  <c r="I127" i="5"/>
  <c r="T128" i="5" s="1"/>
  <c r="P130" i="5"/>
  <c r="C130" i="5"/>
  <c r="B131" i="5" l="1"/>
  <c r="V127" i="5"/>
  <c r="H128" i="6"/>
  <c r="B131" i="6"/>
  <c r="C131" i="6"/>
  <c r="J127" i="6"/>
  <c r="V127" i="6"/>
  <c r="F129" i="6"/>
  <c r="R129" i="6"/>
  <c r="T128" i="6"/>
  <c r="P130" i="6"/>
  <c r="I128" i="5"/>
  <c r="H129" i="5" s="1"/>
  <c r="U128" i="5"/>
  <c r="F129" i="5"/>
  <c r="R129" i="5"/>
  <c r="O131" i="5"/>
  <c r="W127" i="5"/>
  <c r="C131" i="5"/>
  <c r="H128" i="5"/>
  <c r="T129" i="5" l="1"/>
  <c r="B132" i="5"/>
  <c r="Q130" i="5"/>
  <c r="U128" i="6"/>
  <c r="I128" i="6"/>
  <c r="T129" i="6" s="1"/>
  <c r="Q130" i="6"/>
  <c r="W127" i="6"/>
  <c r="K127" i="6" s="1"/>
  <c r="G129" i="6"/>
  <c r="E130" i="6"/>
  <c r="O131" i="6"/>
  <c r="B132" i="6" s="1"/>
  <c r="S129" i="6"/>
  <c r="E130" i="5"/>
  <c r="D131" i="5" s="1"/>
  <c r="K127" i="5"/>
  <c r="J128" i="5" s="1"/>
  <c r="G130" i="5"/>
  <c r="G129" i="5"/>
  <c r="S129" i="5"/>
  <c r="S130" i="5"/>
  <c r="J128" i="6" l="1"/>
  <c r="V128" i="6"/>
  <c r="F130" i="6"/>
  <c r="P131" i="6"/>
  <c r="D131" i="6"/>
  <c r="R130" i="6"/>
  <c r="H129" i="6"/>
  <c r="S130" i="6" s="1"/>
  <c r="P131" i="5"/>
  <c r="O132" i="5" s="1"/>
  <c r="R131" i="5"/>
  <c r="W128" i="5"/>
  <c r="F130" i="5"/>
  <c r="R130" i="5"/>
  <c r="F131" i="5"/>
  <c r="V128" i="5"/>
  <c r="U129" i="5" s="1"/>
  <c r="I129" i="6" l="1"/>
  <c r="Q131" i="6"/>
  <c r="C132" i="6"/>
  <c r="U129" i="6"/>
  <c r="E131" i="6"/>
  <c r="G130" i="6"/>
  <c r="W128" i="6"/>
  <c r="K128" i="6" s="1"/>
  <c r="O132" i="6"/>
  <c r="C132" i="5"/>
  <c r="B133" i="5" s="1"/>
  <c r="K128" i="5"/>
  <c r="J129" i="5" s="1"/>
  <c r="E132" i="5"/>
  <c r="Q131" i="5"/>
  <c r="E131" i="5"/>
  <c r="Q132" i="5"/>
  <c r="I129" i="5"/>
  <c r="V129" i="5" l="1"/>
  <c r="U130" i="5" s="1"/>
  <c r="B133" i="6"/>
  <c r="P132" i="6"/>
  <c r="T130" i="6"/>
  <c r="J129" i="6"/>
  <c r="D132" i="6"/>
  <c r="F131" i="6"/>
  <c r="H130" i="6"/>
  <c r="R131" i="6"/>
  <c r="I130" i="5"/>
  <c r="T131" i="5" s="1"/>
  <c r="D133" i="5"/>
  <c r="H130" i="5"/>
  <c r="T130" i="5"/>
  <c r="D132" i="5"/>
  <c r="P133" i="5"/>
  <c r="P132" i="5"/>
  <c r="W129" i="5"/>
  <c r="V129" i="6" l="1"/>
  <c r="U130" i="6" s="1"/>
  <c r="W129" i="6"/>
  <c r="K129" i="6" s="1"/>
  <c r="J130" i="6"/>
  <c r="S131" i="6"/>
  <c r="O133" i="6"/>
  <c r="E132" i="6"/>
  <c r="Q132" i="6"/>
  <c r="G131" i="6"/>
  <c r="C133" i="6"/>
  <c r="I130" i="6"/>
  <c r="T131" i="6" s="1"/>
  <c r="H131" i="5"/>
  <c r="G132" i="5" s="1"/>
  <c r="O134" i="5"/>
  <c r="O133" i="5"/>
  <c r="S131" i="5"/>
  <c r="C134" i="5"/>
  <c r="K129" i="5"/>
  <c r="J130" i="5" s="1"/>
  <c r="G131" i="5"/>
  <c r="C133" i="5"/>
  <c r="B134" i="5" l="1"/>
  <c r="B135" i="5" s="1"/>
  <c r="V130" i="5"/>
  <c r="U131" i="5" s="1"/>
  <c r="S132" i="5"/>
  <c r="F133" i="5" s="1"/>
  <c r="D133" i="6"/>
  <c r="H131" i="6"/>
  <c r="S132" i="6" s="1"/>
  <c r="R132" i="6"/>
  <c r="P133" i="6"/>
  <c r="B134" i="6"/>
  <c r="F132" i="6"/>
  <c r="V130" i="6"/>
  <c r="W130" i="6"/>
  <c r="K130" i="6" s="1"/>
  <c r="I131" i="5"/>
  <c r="T132" i="5" s="1"/>
  <c r="R132" i="5"/>
  <c r="F132" i="5"/>
  <c r="W130" i="5"/>
  <c r="R133" i="5" l="1"/>
  <c r="E133" i="6"/>
  <c r="I131" i="6"/>
  <c r="U131" i="6"/>
  <c r="Q133" i="6"/>
  <c r="G132" i="6"/>
  <c r="C134" i="6"/>
  <c r="O134" i="6"/>
  <c r="J131" i="6"/>
  <c r="H132" i="5"/>
  <c r="S133" i="5" s="1"/>
  <c r="Q133" i="5"/>
  <c r="Q134" i="5"/>
  <c r="E134" i="5"/>
  <c r="K130" i="5"/>
  <c r="J131" i="5" s="1"/>
  <c r="G133" i="5"/>
  <c r="E133" i="5"/>
  <c r="B135" i="6" l="1"/>
  <c r="V131" i="6"/>
  <c r="U132" i="6" s="1"/>
  <c r="T132" i="6"/>
  <c r="F133" i="6"/>
  <c r="D134" i="6"/>
  <c r="R133" i="6"/>
  <c r="H132" i="6"/>
  <c r="P134" i="6"/>
  <c r="W131" i="6"/>
  <c r="K131" i="6" s="1"/>
  <c r="V131" i="5"/>
  <c r="U132" i="5" s="1"/>
  <c r="P135" i="5"/>
  <c r="F134" i="5"/>
  <c r="D134" i="5"/>
  <c r="R134" i="5"/>
  <c r="P134" i="5"/>
  <c r="D135" i="5"/>
  <c r="W131" i="5"/>
  <c r="C136" i="5" l="1"/>
  <c r="I132" i="5"/>
  <c r="T133" i="5" s="1"/>
  <c r="I132" i="6"/>
  <c r="G133" i="6"/>
  <c r="S133" i="6"/>
  <c r="Q134" i="6"/>
  <c r="E134" i="6"/>
  <c r="C135" i="6"/>
  <c r="O135" i="6"/>
  <c r="K131" i="5"/>
  <c r="J132" i="5" s="1"/>
  <c r="E135" i="5"/>
  <c r="C135" i="5"/>
  <c r="O136" i="5"/>
  <c r="Q135" i="5"/>
  <c r="O135" i="5"/>
  <c r="B136" i="5" l="1"/>
  <c r="B137" i="5" s="1"/>
  <c r="H133" i="5"/>
  <c r="V132" i="5"/>
  <c r="U133" i="5" s="1"/>
  <c r="T133" i="6"/>
  <c r="H133" i="6"/>
  <c r="G134" i="6" s="1"/>
  <c r="P135" i="6"/>
  <c r="B136" i="6"/>
  <c r="R134" i="6"/>
  <c r="V132" i="6"/>
  <c r="J132" i="6"/>
  <c r="D135" i="6"/>
  <c r="F134" i="6"/>
  <c r="W132" i="6"/>
  <c r="K132" i="6" s="1"/>
  <c r="W132" i="5"/>
  <c r="G134" i="5"/>
  <c r="S134" i="5"/>
  <c r="D136" i="5"/>
  <c r="P136" i="5"/>
  <c r="I133" i="5" l="1"/>
  <c r="T134" i="5" s="1"/>
  <c r="U133" i="6"/>
  <c r="S134" i="6"/>
  <c r="R135" i="6" s="1"/>
  <c r="E135" i="6"/>
  <c r="Q135" i="6"/>
  <c r="C136" i="6"/>
  <c r="I133" i="6"/>
  <c r="O136" i="6"/>
  <c r="J133" i="6"/>
  <c r="V133" i="6"/>
  <c r="C137" i="5"/>
  <c r="O137" i="5"/>
  <c r="H134" i="5"/>
  <c r="S135" i="5" s="1"/>
  <c r="K132" i="5"/>
  <c r="J133" i="5" s="1"/>
  <c r="R135" i="5"/>
  <c r="F135" i="5"/>
  <c r="B138" i="5" l="1"/>
  <c r="U134" i="6"/>
  <c r="F135" i="6"/>
  <c r="E136" i="6" s="1"/>
  <c r="P136" i="6"/>
  <c r="D136" i="6"/>
  <c r="I134" i="6"/>
  <c r="B137" i="6"/>
  <c r="W133" i="6"/>
  <c r="K133" i="6" s="1"/>
  <c r="H134" i="6"/>
  <c r="T134" i="6"/>
  <c r="V133" i="5"/>
  <c r="U134" i="5" s="1"/>
  <c r="Q136" i="5"/>
  <c r="W133" i="5"/>
  <c r="E136" i="5"/>
  <c r="I134" i="5"/>
  <c r="G135" i="5"/>
  <c r="Q136" i="6" l="1"/>
  <c r="G135" i="6"/>
  <c r="O137" i="6"/>
  <c r="J134" i="6"/>
  <c r="I135" i="6" s="1"/>
  <c r="V134" i="6"/>
  <c r="U135" i="6" s="1"/>
  <c r="H135" i="6"/>
  <c r="T135" i="6"/>
  <c r="S135" i="6"/>
  <c r="C137" i="6"/>
  <c r="F136" i="5"/>
  <c r="H135" i="5"/>
  <c r="P137" i="5"/>
  <c r="K133" i="5"/>
  <c r="J134" i="5" s="1"/>
  <c r="R136" i="5"/>
  <c r="D137" i="5"/>
  <c r="T135" i="5"/>
  <c r="P137" i="6" l="1"/>
  <c r="D137" i="6"/>
  <c r="C138" i="6" s="1"/>
  <c r="B138" i="6"/>
  <c r="G136" i="6"/>
  <c r="H136" i="6"/>
  <c r="F136" i="6"/>
  <c r="T136" i="6"/>
  <c r="R136" i="6"/>
  <c r="S136" i="6"/>
  <c r="W134" i="6"/>
  <c r="K134" i="6" s="1"/>
  <c r="W134" i="5"/>
  <c r="S136" i="5"/>
  <c r="O138" i="5"/>
  <c r="G136" i="5"/>
  <c r="E137" i="5"/>
  <c r="C138" i="5"/>
  <c r="B139" i="5" s="1"/>
  <c r="Q137" i="5"/>
  <c r="V134" i="5"/>
  <c r="U135" i="5" s="1"/>
  <c r="O138" i="6" l="1"/>
  <c r="B139" i="6" s="1"/>
  <c r="F137" i="6"/>
  <c r="S137" i="6"/>
  <c r="Q137" i="6"/>
  <c r="J135" i="6"/>
  <c r="R137" i="6"/>
  <c r="G137" i="6"/>
  <c r="E137" i="6"/>
  <c r="F137" i="5"/>
  <c r="P138" i="5"/>
  <c r="D138" i="5"/>
  <c r="R137" i="5"/>
  <c r="K134" i="5"/>
  <c r="J135" i="5" s="1"/>
  <c r="I135" i="5"/>
  <c r="T136" i="5" s="1"/>
  <c r="V135" i="5" l="1"/>
  <c r="U136" i="5" s="1"/>
  <c r="V135" i="6"/>
  <c r="U136" i="6" s="1"/>
  <c r="F138" i="6"/>
  <c r="D138" i="6"/>
  <c r="R138" i="6"/>
  <c r="P138" i="6"/>
  <c r="Q138" i="6"/>
  <c r="W135" i="6"/>
  <c r="K135" i="6" s="1"/>
  <c r="E138" i="6"/>
  <c r="O139" i="5"/>
  <c r="W135" i="5"/>
  <c r="C139" i="5"/>
  <c r="B140" i="5" s="1"/>
  <c r="E138" i="5"/>
  <c r="Q138" i="5"/>
  <c r="H136" i="5"/>
  <c r="I136" i="5" l="1"/>
  <c r="H137" i="5" s="1"/>
  <c r="I136" i="6"/>
  <c r="H137" i="6" s="1"/>
  <c r="P139" i="6"/>
  <c r="Q139" i="6"/>
  <c r="O139" i="6"/>
  <c r="E139" i="6"/>
  <c r="C139" i="6"/>
  <c r="D139" i="6"/>
  <c r="J136" i="6"/>
  <c r="G137" i="5"/>
  <c r="K135" i="5"/>
  <c r="J136" i="5" s="1"/>
  <c r="P139" i="5"/>
  <c r="D139" i="5"/>
  <c r="S137" i="5"/>
  <c r="T137" i="5" l="1"/>
  <c r="S138" i="5" s="1"/>
  <c r="V136" i="6"/>
  <c r="U137" i="6" s="1"/>
  <c r="T137" i="6"/>
  <c r="C140" i="6"/>
  <c r="P140" i="6"/>
  <c r="O140" i="6"/>
  <c r="W136" i="6"/>
  <c r="K136" i="6" s="1"/>
  <c r="I137" i="6"/>
  <c r="T138" i="6" s="1"/>
  <c r="D140" i="6"/>
  <c r="B140" i="6"/>
  <c r="C140" i="5"/>
  <c r="R138" i="5"/>
  <c r="W136" i="5"/>
  <c r="O140" i="5"/>
  <c r="F138" i="5"/>
  <c r="V136" i="5"/>
  <c r="U137" i="5" s="1"/>
  <c r="B141" i="5" l="1"/>
  <c r="G138" i="5"/>
  <c r="F139" i="5" s="1"/>
  <c r="S138" i="6"/>
  <c r="G138" i="6"/>
  <c r="O141" i="6"/>
  <c r="B141" i="6"/>
  <c r="C141" i="6"/>
  <c r="H138" i="6"/>
  <c r="J137" i="6"/>
  <c r="Q139" i="5"/>
  <c r="K136" i="5"/>
  <c r="J137" i="5" s="1"/>
  <c r="E139" i="5"/>
  <c r="I137" i="5"/>
  <c r="V137" i="5" l="1"/>
  <c r="R139" i="5"/>
  <c r="Q140" i="5" s="1"/>
  <c r="R139" i="6"/>
  <c r="F139" i="6"/>
  <c r="E140" i="6" s="1"/>
  <c r="V137" i="6"/>
  <c r="U138" i="6" s="1"/>
  <c r="B142" i="6"/>
  <c r="W137" i="6"/>
  <c r="K137" i="6" s="1"/>
  <c r="I138" i="6"/>
  <c r="T139" i="6" s="1"/>
  <c r="G139" i="6"/>
  <c r="S139" i="6"/>
  <c r="U138" i="5"/>
  <c r="I138" i="5"/>
  <c r="H138" i="5"/>
  <c r="W137" i="5"/>
  <c r="D140" i="5"/>
  <c r="P140" i="5"/>
  <c r="T138" i="5"/>
  <c r="T139" i="5" l="1"/>
  <c r="E140" i="5"/>
  <c r="D141" i="5" s="1"/>
  <c r="Q140" i="6"/>
  <c r="P141" i="6" s="1"/>
  <c r="J138" i="6"/>
  <c r="F140" i="6"/>
  <c r="R140" i="6"/>
  <c r="H139" i="6"/>
  <c r="S139" i="5"/>
  <c r="G139" i="5"/>
  <c r="K137" i="5"/>
  <c r="J138" i="5" s="1"/>
  <c r="C141" i="5"/>
  <c r="O141" i="5"/>
  <c r="H139" i="5"/>
  <c r="S140" i="5" s="1"/>
  <c r="B142" i="5" l="1"/>
  <c r="P141" i="5"/>
  <c r="O142" i="5" s="1"/>
  <c r="V138" i="6"/>
  <c r="U139" i="6" s="1"/>
  <c r="D141" i="6"/>
  <c r="C142" i="6" s="1"/>
  <c r="E141" i="6"/>
  <c r="G140" i="6"/>
  <c r="W138" i="6"/>
  <c r="K138" i="6" s="1"/>
  <c r="Q141" i="6"/>
  <c r="S140" i="6"/>
  <c r="V138" i="5"/>
  <c r="U139" i="5" s="1"/>
  <c r="W138" i="5"/>
  <c r="R140" i="5"/>
  <c r="F140" i="5"/>
  <c r="G140" i="5"/>
  <c r="R141" i="5" s="1"/>
  <c r="C142" i="5" l="1"/>
  <c r="B143" i="5" s="1"/>
  <c r="O142" i="6"/>
  <c r="B143" i="6" s="1"/>
  <c r="I139" i="6"/>
  <c r="H140" i="6" s="1"/>
  <c r="F141" i="6"/>
  <c r="D142" i="6"/>
  <c r="P142" i="6"/>
  <c r="R141" i="6"/>
  <c r="J139" i="6"/>
  <c r="Q141" i="5"/>
  <c r="K138" i="5"/>
  <c r="J139" i="5" s="1"/>
  <c r="F141" i="5"/>
  <c r="Q142" i="5" s="1"/>
  <c r="E141" i="5"/>
  <c r="I139" i="5"/>
  <c r="T140" i="6" l="1"/>
  <c r="S141" i="6" s="1"/>
  <c r="O143" i="6"/>
  <c r="W139" i="6"/>
  <c r="K139" i="6" s="1"/>
  <c r="V139" i="6"/>
  <c r="U140" i="6" s="1"/>
  <c r="C143" i="6"/>
  <c r="Q142" i="6"/>
  <c r="E142" i="6"/>
  <c r="H140" i="5"/>
  <c r="T140" i="5"/>
  <c r="D142" i="5"/>
  <c r="P142" i="5"/>
  <c r="W139" i="5"/>
  <c r="E142" i="5"/>
  <c r="P143" i="5" s="1"/>
  <c r="V139" i="5"/>
  <c r="U140" i="5" s="1"/>
  <c r="G141" i="6" l="1"/>
  <c r="D143" i="6"/>
  <c r="J140" i="6"/>
  <c r="P143" i="6"/>
  <c r="I140" i="6"/>
  <c r="B144" i="6"/>
  <c r="S141" i="5"/>
  <c r="K139" i="5"/>
  <c r="J140" i="5" s="1"/>
  <c r="I140" i="5"/>
  <c r="T141" i="5" s="1"/>
  <c r="O143" i="5"/>
  <c r="D143" i="5"/>
  <c r="G141" i="5"/>
  <c r="C143" i="5"/>
  <c r="B144" i="5" s="1"/>
  <c r="F142" i="6" l="1"/>
  <c r="R142" i="6"/>
  <c r="H141" i="6"/>
  <c r="V140" i="6"/>
  <c r="U141" i="6" s="1"/>
  <c r="O144" i="6"/>
  <c r="C144" i="6"/>
  <c r="W140" i="6"/>
  <c r="K140" i="6" s="1"/>
  <c r="T141" i="6"/>
  <c r="F142" i="5"/>
  <c r="W140" i="5"/>
  <c r="R142" i="5"/>
  <c r="C144" i="5"/>
  <c r="O144" i="5"/>
  <c r="H141" i="5"/>
  <c r="V140" i="5"/>
  <c r="U141" i="5" s="1"/>
  <c r="B145" i="5" l="1"/>
  <c r="E143" i="6"/>
  <c r="Q143" i="6"/>
  <c r="P144" i="6" s="1"/>
  <c r="J141" i="6"/>
  <c r="V141" i="6"/>
  <c r="I141" i="6"/>
  <c r="S142" i="6"/>
  <c r="G142" i="6"/>
  <c r="B145" i="6"/>
  <c r="G142" i="5"/>
  <c r="Q143" i="5"/>
  <c r="K140" i="5"/>
  <c r="J141" i="5" s="1"/>
  <c r="E143" i="5"/>
  <c r="S142" i="5"/>
  <c r="I141" i="5"/>
  <c r="U142" i="6" l="1"/>
  <c r="I142" i="6"/>
  <c r="T143" i="6" s="1"/>
  <c r="D144" i="6"/>
  <c r="C145" i="6" s="1"/>
  <c r="H142" i="6"/>
  <c r="T142" i="6"/>
  <c r="H143" i="6"/>
  <c r="F143" i="6"/>
  <c r="W141" i="6"/>
  <c r="K141" i="6" s="1"/>
  <c r="R143" i="6"/>
  <c r="V141" i="5"/>
  <c r="U142" i="5" s="1"/>
  <c r="D144" i="5"/>
  <c r="P144" i="5"/>
  <c r="F143" i="5"/>
  <c r="R143" i="5"/>
  <c r="H142" i="5"/>
  <c r="W141" i="5"/>
  <c r="T142" i="5"/>
  <c r="O145" i="6" l="1"/>
  <c r="B146" i="6" s="1"/>
  <c r="G144" i="6"/>
  <c r="E144" i="6"/>
  <c r="S144" i="6"/>
  <c r="Q144" i="6"/>
  <c r="S143" i="6"/>
  <c r="I143" i="6"/>
  <c r="G143" i="6"/>
  <c r="J142" i="6"/>
  <c r="V142" i="6"/>
  <c r="U143" i="6" s="1"/>
  <c r="I142" i="5"/>
  <c r="H143" i="5" s="1"/>
  <c r="S143" i="5"/>
  <c r="O145" i="5"/>
  <c r="Q144" i="5"/>
  <c r="G143" i="5"/>
  <c r="K141" i="5"/>
  <c r="J142" i="5" s="1"/>
  <c r="C145" i="5"/>
  <c r="E144" i="5"/>
  <c r="B146" i="5" l="1"/>
  <c r="T144" i="6"/>
  <c r="R144" i="6"/>
  <c r="R145" i="6"/>
  <c r="P145" i="6"/>
  <c r="F145" i="6"/>
  <c r="D145" i="6"/>
  <c r="W142" i="6"/>
  <c r="K142" i="6" s="1"/>
  <c r="H144" i="6"/>
  <c r="F144" i="6"/>
  <c r="T143" i="5"/>
  <c r="S144" i="5" s="1"/>
  <c r="P145" i="5"/>
  <c r="V142" i="5"/>
  <c r="U143" i="5" s="1"/>
  <c r="W142" i="5"/>
  <c r="R144" i="5"/>
  <c r="D145" i="5"/>
  <c r="F144" i="5"/>
  <c r="G145" i="6" l="1"/>
  <c r="E145" i="6"/>
  <c r="E146" i="6"/>
  <c r="C146" i="6"/>
  <c r="Q146" i="6"/>
  <c r="O146" i="6"/>
  <c r="P147" i="6" s="1"/>
  <c r="J143" i="6"/>
  <c r="S145" i="6"/>
  <c r="Q145" i="6"/>
  <c r="G144" i="5"/>
  <c r="C146" i="5"/>
  <c r="E145" i="5"/>
  <c r="Q145" i="5"/>
  <c r="K142" i="5"/>
  <c r="J143" i="5" s="1"/>
  <c r="O146" i="5"/>
  <c r="I143" i="5"/>
  <c r="B147" i="5" l="1"/>
  <c r="D147" i="6"/>
  <c r="B147" i="6"/>
  <c r="O148" i="6" s="1"/>
  <c r="R146" i="6"/>
  <c r="P146" i="6"/>
  <c r="V143" i="6"/>
  <c r="U144" i="6" s="1"/>
  <c r="F146" i="6"/>
  <c r="D146" i="6"/>
  <c r="W143" i="6"/>
  <c r="K143" i="6" s="1"/>
  <c r="F145" i="5"/>
  <c r="R145" i="5"/>
  <c r="P146" i="5"/>
  <c r="H144" i="5"/>
  <c r="W143" i="5"/>
  <c r="D146" i="5"/>
  <c r="V143" i="5"/>
  <c r="U144" i="5" s="1"/>
  <c r="T144" i="5"/>
  <c r="I144" i="6" l="1"/>
  <c r="J144" i="6"/>
  <c r="V144" i="6"/>
  <c r="H145" i="6"/>
  <c r="C148" i="6"/>
  <c r="E147" i="6"/>
  <c r="C147" i="6"/>
  <c r="T145" i="6"/>
  <c r="Q147" i="6"/>
  <c r="O147" i="6"/>
  <c r="Q146" i="5"/>
  <c r="E146" i="5"/>
  <c r="D147" i="5" s="1"/>
  <c r="C147" i="5"/>
  <c r="K143" i="5"/>
  <c r="J144" i="5" s="1"/>
  <c r="O147" i="5"/>
  <c r="G145" i="5"/>
  <c r="S145" i="5"/>
  <c r="I144" i="5"/>
  <c r="T145" i="5" s="1"/>
  <c r="B148" i="5" l="1"/>
  <c r="I145" i="6"/>
  <c r="P148" i="6"/>
  <c r="S146" i="6"/>
  <c r="G146" i="6"/>
  <c r="B148" i="6"/>
  <c r="D148" i="6"/>
  <c r="U145" i="6"/>
  <c r="H146" i="6" s="1"/>
  <c r="W144" i="6"/>
  <c r="K144" i="6" s="1"/>
  <c r="P147" i="5"/>
  <c r="O148" i="5" s="1"/>
  <c r="W144" i="5"/>
  <c r="F146" i="5"/>
  <c r="R146" i="5"/>
  <c r="H145" i="5"/>
  <c r="V144" i="5"/>
  <c r="U145" i="5" s="1"/>
  <c r="J145" i="6" l="1"/>
  <c r="V145" i="6"/>
  <c r="U146" i="6" s="1"/>
  <c r="B149" i="6"/>
  <c r="C149" i="6"/>
  <c r="O149" i="6"/>
  <c r="T146" i="6"/>
  <c r="G147" i="6" s="1"/>
  <c r="F147" i="6"/>
  <c r="R147" i="6"/>
  <c r="C148" i="5"/>
  <c r="B149" i="5" s="1"/>
  <c r="G146" i="5"/>
  <c r="S146" i="5"/>
  <c r="E147" i="5"/>
  <c r="Q147" i="5"/>
  <c r="K144" i="5"/>
  <c r="J145" i="5" s="1"/>
  <c r="I145" i="5"/>
  <c r="B150" i="6" l="1"/>
  <c r="E148" i="6"/>
  <c r="I146" i="6"/>
  <c r="W145" i="6"/>
  <c r="K145" i="6" s="1"/>
  <c r="Q148" i="6"/>
  <c r="S147" i="6"/>
  <c r="V145" i="5"/>
  <c r="U146" i="5" s="1"/>
  <c r="P148" i="5"/>
  <c r="H146" i="5"/>
  <c r="W145" i="5"/>
  <c r="R147" i="5"/>
  <c r="D148" i="5"/>
  <c r="F147" i="5"/>
  <c r="T146" i="5"/>
  <c r="D149" i="6" l="1"/>
  <c r="P149" i="6"/>
  <c r="R148" i="6"/>
  <c r="F148" i="6"/>
  <c r="J146" i="6"/>
  <c r="H147" i="6"/>
  <c r="T147" i="6"/>
  <c r="I146" i="5"/>
  <c r="H147" i="5" s="1"/>
  <c r="S147" i="5"/>
  <c r="C149" i="5"/>
  <c r="B150" i="5" s="1"/>
  <c r="O149" i="5"/>
  <c r="E148" i="5"/>
  <c r="G147" i="5"/>
  <c r="Q148" i="5"/>
  <c r="K145" i="5"/>
  <c r="J146" i="5" s="1"/>
  <c r="V146" i="6" l="1"/>
  <c r="U147" i="6" s="1"/>
  <c r="E149" i="6"/>
  <c r="G148" i="6"/>
  <c r="Q149" i="6"/>
  <c r="I147" i="6"/>
  <c r="T148" i="6" s="1"/>
  <c r="W146" i="6"/>
  <c r="K146" i="6" s="1"/>
  <c r="S148" i="6"/>
  <c r="O150" i="6"/>
  <c r="C150" i="6"/>
  <c r="T147" i="5"/>
  <c r="W146" i="5"/>
  <c r="P149" i="5"/>
  <c r="R148" i="5"/>
  <c r="F148" i="5"/>
  <c r="V146" i="5"/>
  <c r="U147" i="5" s="1"/>
  <c r="D149" i="5"/>
  <c r="B151" i="6" l="1"/>
  <c r="P150" i="6"/>
  <c r="R149" i="6"/>
  <c r="D150" i="6"/>
  <c r="F149" i="6"/>
  <c r="J147" i="6"/>
  <c r="H148" i="6"/>
  <c r="S148" i="5"/>
  <c r="G148" i="5"/>
  <c r="O150" i="5"/>
  <c r="Q149" i="5"/>
  <c r="C150" i="5"/>
  <c r="B151" i="5" s="1"/>
  <c r="E149" i="5"/>
  <c r="K146" i="5"/>
  <c r="J147" i="5" s="1"/>
  <c r="I147" i="5"/>
  <c r="F149" i="5" l="1"/>
  <c r="E150" i="6"/>
  <c r="V147" i="6"/>
  <c r="U148" i="6" s="1"/>
  <c r="C151" i="6"/>
  <c r="Q150" i="6"/>
  <c r="W147" i="6"/>
  <c r="K147" i="6" s="1"/>
  <c r="O151" i="6"/>
  <c r="G149" i="6"/>
  <c r="S149" i="6"/>
  <c r="R149" i="5"/>
  <c r="V147" i="5"/>
  <c r="U148" i="5" s="1"/>
  <c r="D150" i="5"/>
  <c r="W147" i="5"/>
  <c r="H148" i="5"/>
  <c r="T148" i="5"/>
  <c r="P150" i="5"/>
  <c r="F150" i="6" l="1"/>
  <c r="R150" i="6"/>
  <c r="P151" i="6"/>
  <c r="B152" i="6"/>
  <c r="D151" i="6"/>
  <c r="J148" i="6"/>
  <c r="I148" i="6"/>
  <c r="T149" i="6" s="1"/>
  <c r="Q150" i="5"/>
  <c r="E150" i="5"/>
  <c r="O151" i="5"/>
  <c r="S149" i="5"/>
  <c r="G149" i="5"/>
  <c r="C151" i="5"/>
  <c r="B152" i="5" s="1"/>
  <c r="K147" i="5"/>
  <c r="J148" i="5" s="1"/>
  <c r="I148" i="5"/>
  <c r="T149" i="5" s="1"/>
  <c r="D151" i="5" l="1"/>
  <c r="V148" i="6"/>
  <c r="U149" i="6" s="1"/>
  <c r="W148" i="6"/>
  <c r="K148" i="6" s="1"/>
  <c r="O152" i="6"/>
  <c r="Q151" i="6"/>
  <c r="E151" i="6"/>
  <c r="C152" i="6"/>
  <c r="H149" i="6"/>
  <c r="P151" i="5"/>
  <c r="V148" i="5"/>
  <c r="I149" i="5" s="1"/>
  <c r="W148" i="5"/>
  <c r="R150" i="5"/>
  <c r="F150" i="5"/>
  <c r="H149" i="5"/>
  <c r="I149" i="6" l="1"/>
  <c r="T150" i="6" s="1"/>
  <c r="P152" i="6"/>
  <c r="B153" i="6"/>
  <c r="D152" i="6"/>
  <c r="G150" i="6"/>
  <c r="S150" i="6"/>
  <c r="J149" i="6"/>
  <c r="H150" i="6"/>
  <c r="U149" i="5"/>
  <c r="H150" i="5" s="1"/>
  <c r="C152" i="5"/>
  <c r="B153" i="5" s="1"/>
  <c r="O152" i="5"/>
  <c r="G150" i="5"/>
  <c r="S150" i="5"/>
  <c r="Q151" i="5"/>
  <c r="K148" i="5"/>
  <c r="J149" i="5" s="1"/>
  <c r="E151" i="5"/>
  <c r="S151" i="6" l="1"/>
  <c r="V149" i="6"/>
  <c r="U150" i="6" s="1"/>
  <c r="C153" i="6"/>
  <c r="W149" i="6"/>
  <c r="K149" i="6" s="1"/>
  <c r="R151" i="6"/>
  <c r="O153" i="6"/>
  <c r="F151" i="6"/>
  <c r="G151" i="6"/>
  <c r="T150" i="5"/>
  <c r="S151" i="5" s="1"/>
  <c r="W149" i="5"/>
  <c r="P152" i="5"/>
  <c r="D152" i="5"/>
  <c r="R151" i="5"/>
  <c r="F151" i="5"/>
  <c r="V149" i="5"/>
  <c r="U150" i="5" s="1"/>
  <c r="J150" i="6" l="1"/>
  <c r="V150" i="6"/>
  <c r="U151" i="6" s="1"/>
  <c r="F152" i="6"/>
  <c r="B154" i="6"/>
  <c r="E152" i="6"/>
  <c r="R152" i="6"/>
  <c r="Q152" i="6"/>
  <c r="I150" i="6"/>
  <c r="G151" i="5"/>
  <c r="F152" i="5" s="1"/>
  <c r="C153" i="5"/>
  <c r="E152" i="5"/>
  <c r="O153" i="5"/>
  <c r="K149" i="5"/>
  <c r="J150" i="5" s="1"/>
  <c r="Q152" i="5"/>
  <c r="I150" i="5"/>
  <c r="T151" i="5" s="1"/>
  <c r="B154" i="5" l="1"/>
  <c r="P153" i="6"/>
  <c r="H151" i="6"/>
  <c r="T151" i="6"/>
  <c r="Q153" i="6"/>
  <c r="D153" i="6"/>
  <c r="E153" i="6"/>
  <c r="I151" i="6"/>
  <c r="W150" i="6"/>
  <c r="K150" i="6" s="1"/>
  <c r="R152" i="5"/>
  <c r="Q153" i="5" s="1"/>
  <c r="V150" i="5"/>
  <c r="U151" i="5" s="1"/>
  <c r="H151" i="5"/>
  <c r="D153" i="5"/>
  <c r="P153" i="5"/>
  <c r="W150" i="5"/>
  <c r="D154" i="6" l="1"/>
  <c r="C154" i="6"/>
  <c r="H152" i="6"/>
  <c r="S152" i="6"/>
  <c r="P154" i="6"/>
  <c r="G152" i="6"/>
  <c r="O154" i="6"/>
  <c r="J151" i="6"/>
  <c r="T152" i="6"/>
  <c r="I151" i="5"/>
  <c r="H152" i="5" s="1"/>
  <c r="E153" i="5"/>
  <c r="C154" i="5"/>
  <c r="O154" i="5"/>
  <c r="T152" i="5"/>
  <c r="G152" i="5"/>
  <c r="S152" i="5"/>
  <c r="K150" i="5"/>
  <c r="J151" i="5" s="1"/>
  <c r="B155" i="5" l="1"/>
  <c r="G153" i="6"/>
  <c r="F153" i="6"/>
  <c r="B155" i="6"/>
  <c r="R153" i="6"/>
  <c r="W151" i="6"/>
  <c r="K151" i="6" s="1"/>
  <c r="S153" i="6"/>
  <c r="C155" i="6"/>
  <c r="O155" i="6"/>
  <c r="V151" i="6"/>
  <c r="U152" i="6" s="1"/>
  <c r="P154" i="5"/>
  <c r="D154" i="5"/>
  <c r="V151" i="5"/>
  <c r="U152" i="5" s="1"/>
  <c r="W151" i="5"/>
  <c r="S153" i="5"/>
  <c r="R153" i="5"/>
  <c r="G153" i="5"/>
  <c r="F153" i="5"/>
  <c r="I152" i="5" l="1"/>
  <c r="H153" i="5" s="1"/>
  <c r="C155" i="5"/>
  <c r="R154" i="6"/>
  <c r="J152" i="6"/>
  <c r="F154" i="6"/>
  <c r="E154" i="6"/>
  <c r="Q154" i="6"/>
  <c r="B156" i="6"/>
  <c r="I152" i="6"/>
  <c r="O155" i="5"/>
  <c r="F154" i="5"/>
  <c r="K151" i="5"/>
  <c r="J152" i="5" s="1"/>
  <c r="Q154" i="5"/>
  <c r="E154" i="5"/>
  <c r="R154" i="5"/>
  <c r="B156" i="5" l="1"/>
  <c r="T153" i="5"/>
  <c r="P155" i="6"/>
  <c r="W152" i="6"/>
  <c r="K152" i="6" s="1"/>
  <c r="D155" i="6"/>
  <c r="E155" i="6"/>
  <c r="V152" i="6"/>
  <c r="U153" i="6" s="1"/>
  <c r="H153" i="6"/>
  <c r="Q155" i="6"/>
  <c r="T153" i="6"/>
  <c r="V152" i="5"/>
  <c r="I153" i="5" s="1"/>
  <c r="P155" i="5"/>
  <c r="Q155" i="5"/>
  <c r="D155" i="5"/>
  <c r="W152" i="5"/>
  <c r="E155" i="5"/>
  <c r="S154" i="5" l="1"/>
  <c r="G154" i="5"/>
  <c r="F155" i="5" s="1"/>
  <c r="P156" i="6"/>
  <c r="C156" i="6"/>
  <c r="J153" i="6"/>
  <c r="O156" i="6"/>
  <c r="S154" i="6"/>
  <c r="G154" i="6"/>
  <c r="D156" i="6"/>
  <c r="I153" i="6"/>
  <c r="T154" i="6" s="1"/>
  <c r="U153" i="5"/>
  <c r="T154" i="5" s="1"/>
  <c r="C156" i="5"/>
  <c r="B157" i="5" s="1"/>
  <c r="K152" i="5"/>
  <c r="J153" i="5" s="1"/>
  <c r="D156" i="5"/>
  <c r="O156" i="5"/>
  <c r="P156" i="5"/>
  <c r="R155" i="5" l="1"/>
  <c r="F155" i="6"/>
  <c r="B157" i="6"/>
  <c r="H154" i="6"/>
  <c r="S155" i="6" s="1"/>
  <c r="O157" i="6"/>
  <c r="W153" i="6"/>
  <c r="K153" i="6" s="1"/>
  <c r="R155" i="6"/>
  <c r="C157" i="6"/>
  <c r="V153" i="6"/>
  <c r="U154" i="6" s="1"/>
  <c r="H154" i="5"/>
  <c r="W153" i="5"/>
  <c r="V153" i="5"/>
  <c r="U154" i="5" s="1"/>
  <c r="O157" i="5"/>
  <c r="C157" i="5"/>
  <c r="B158" i="5" s="1"/>
  <c r="E156" i="5" l="1"/>
  <c r="Q156" i="5"/>
  <c r="P157" i="5" s="1"/>
  <c r="B158" i="6"/>
  <c r="Q156" i="6"/>
  <c r="E156" i="6"/>
  <c r="J154" i="6"/>
  <c r="I154" i="6"/>
  <c r="G155" i="6"/>
  <c r="R156" i="6" s="1"/>
  <c r="I154" i="5"/>
  <c r="H155" i="5" s="1"/>
  <c r="G155" i="5"/>
  <c r="S155" i="5"/>
  <c r="K153" i="5"/>
  <c r="J154" i="5" s="1"/>
  <c r="D157" i="5" l="1"/>
  <c r="C158" i="5" s="1"/>
  <c r="V154" i="5"/>
  <c r="I155" i="5" s="1"/>
  <c r="T156" i="5" s="1"/>
  <c r="T155" i="5"/>
  <c r="G156" i="5" s="1"/>
  <c r="U155" i="5"/>
  <c r="F156" i="5"/>
  <c r="V154" i="6"/>
  <c r="U155" i="6" s="1"/>
  <c r="W154" i="6"/>
  <c r="K154" i="6" s="1"/>
  <c r="J155" i="6" s="1"/>
  <c r="H155" i="6"/>
  <c r="P157" i="6"/>
  <c r="F156" i="6"/>
  <c r="Q157" i="6" s="1"/>
  <c r="D157" i="6"/>
  <c r="I155" i="6"/>
  <c r="T156" i="6" s="1"/>
  <c r="T155" i="6"/>
  <c r="R156" i="5"/>
  <c r="Q157" i="5" s="1"/>
  <c r="W154" i="5"/>
  <c r="S156" i="5" l="1"/>
  <c r="O158" i="5"/>
  <c r="B159" i="5" s="1"/>
  <c r="W155" i="6"/>
  <c r="K155" i="6" s="1"/>
  <c r="V155" i="6"/>
  <c r="U156" i="6" s="1"/>
  <c r="W156" i="6"/>
  <c r="K156" i="6" s="1"/>
  <c r="V156" i="6"/>
  <c r="I156" i="6"/>
  <c r="G156" i="6"/>
  <c r="O158" i="6"/>
  <c r="J156" i="6"/>
  <c r="C158" i="6"/>
  <c r="S156" i="6"/>
  <c r="E157" i="6"/>
  <c r="P158" i="6" s="1"/>
  <c r="H156" i="6"/>
  <c r="E157" i="5"/>
  <c r="P158" i="5" s="1"/>
  <c r="R157" i="5"/>
  <c r="F157" i="5"/>
  <c r="K154" i="5"/>
  <c r="J155" i="5" s="1"/>
  <c r="H156" i="5"/>
  <c r="I157" i="6" l="1"/>
  <c r="V157" i="6"/>
  <c r="H157" i="6"/>
  <c r="F157" i="6"/>
  <c r="T157" i="6"/>
  <c r="R157" i="6"/>
  <c r="B159" i="6"/>
  <c r="U157" i="6"/>
  <c r="D158" i="6"/>
  <c r="G157" i="6"/>
  <c r="S157" i="6"/>
  <c r="D158" i="5"/>
  <c r="C159" i="5" s="1"/>
  <c r="E158" i="5"/>
  <c r="Q158" i="5"/>
  <c r="G157" i="5"/>
  <c r="V155" i="5"/>
  <c r="U156" i="5" s="1"/>
  <c r="W155" i="5"/>
  <c r="S157" i="5"/>
  <c r="F158" i="6" l="1"/>
  <c r="W157" i="6"/>
  <c r="K157" i="6" s="1"/>
  <c r="J157" i="6"/>
  <c r="I158" i="6" s="1"/>
  <c r="S158" i="6"/>
  <c r="Q158" i="6"/>
  <c r="U158" i="6"/>
  <c r="G158" i="6"/>
  <c r="E158" i="6"/>
  <c r="C159" i="6"/>
  <c r="T158" i="6"/>
  <c r="R158" i="6"/>
  <c r="O159" i="6"/>
  <c r="H158" i="6"/>
  <c r="J158" i="6"/>
  <c r="O159" i="5"/>
  <c r="B160" i="5" s="1"/>
  <c r="D159" i="5"/>
  <c r="P159" i="5"/>
  <c r="K155" i="5"/>
  <c r="J156" i="5" s="1"/>
  <c r="R158" i="5"/>
  <c r="I156" i="5"/>
  <c r="F158" i="5"/>
  <c r="H159" i="6" l="1"/>
  <c r="V158" i="6"/>
  <c r="U159" i="6" s="1"/>
  <c r="I159" i="6"/>
  <c r="S159" i="6"/>
  <c r="Q159" i="6"/>
  <c r="P160" i="6" s="1"/>
  <c r="B160" i="6"/>
  <c r="R159" i="6"/>
  <c r="P159" i="6"/>
  <c r="T159" i="6"/>
  <c r="E159" i="6"/>
  <c r="W158" i="6"/>
  <c r="K158" i="6" s="1"/>
  <c r="F159" i="6"/>
  <c r="D159" i="6"/>
  <c r="G159" i="6"/>
  <c r="V156" i="5"/>
  <c r="U157" i="5" s="1"/>
  <c r="E159" i="5"/>
  <c r="H157" i="5"/>
  <c r="W156" i="5"/>
  <c r="Q159" i="5"/>
  <c r="O160" i="5"/>
  <c r="C160" i="5"/>
  <c r="B161" i="5" s="1"/>
  <c r="T157" i="5"/>
  <c r="G160" i="6" l="1"/>
  <c r="F160" i="6"/>
  <c r="J159" i="6"/>
  <c r="D160" i="6"/>
  <c r="S160" i="6"/>
  <c r="H160" i="6"/>
  <c r="R160" i="6"/>
  <c r="Q160" i="6"/>
  <c r="O160" i="6"/>
  <c r="E160" i="6"/>
  <c r="C160" i="6"/>
  <c r="V159" i="6"/>
  <c r="T160" i="6"/>
  <c r="I157" i="5"/>
  <c r="H158" i="5" s="1"/>
  <c r="K156" i="5"/>
  <c r="J157" i="5" s="1"/>
  <c r="G158" i="5"/>
  <c r="D160" i="5"/>
  <c r="P160" i="5"/>
  <c r="S158" i="5"/>
  <c r="V157" i="5" l="1"/>
  <c r="U158" i="5" s="1"/>
  <c r="U160" i="6"/>
  <c r="E161" i="6"/>
  <c r="I160" i="6"/>
  <c r="H161" i="6" s="1"/>
  <c r="G161" i="6"/>
  <c r="F161" i="6"/>
  <c r="B161" i="6"/>
  <c r="C161" i="6"/>
  <c r="P161" i="6"/>
  <c r="S161" i="6"/>
  <c r="W159" i="6"/>
  <c r="K159" i="6" s="1"/>
  <c r="R161" i="6"/>
  <c r="D161" i="6"/>
  <c r="O161" i="6"/>
  <c r="T161" i="6"/>
  <c r="Q161" i="6"/>
  <c r="F162" i="6" s="1"/>
  <c r="I158" i="5"/>
  <c r="H159" i="5" s="1"/>
  <c r="T158" i="5"/>
  <c r="F159" i="5"/>
  <c r="O161" i="5"/>
  <c r="C161" i="5"/>
  <c r="B162" i="5" s="1"/>
  <c r="W157" i="5"/>
  <c r="T159" i="5"/>
  <c r="R159" i="5"/>
  <c r="P162" i="6" l="1"/>
  <c r="S162" i="6"/>
  <c r="E162" i="6"/>
  <c r="C162" i="6"/>
  <c r="Q162" i="6"/>
  <c r="O162" i="6"/>
  <c r="D162" i="6"/>
  <c r="R162" i="6"/>
  <c r="Q163" i="6" s="1"/>
  <c r="G162" i="6"/>
  <c r="J160" i="6"/>
  <c r="B162" i="6"/>
  <c r="G159" i="5"/>
  <c r="S159" i="5"/>
  <c r="R160" i="5" s="1"/>
  <c r="S160" i="5"/>
  <c r="Q160" i="5"/>
  <c r="K157" i="5"/>
  <c r="J158" i="5" s="1"/>
  <c r="G160" i="5"/>
  <c r="E160" i="5"/>
  <c r="F163" i="6" l="1"/>
  <c r="W160" i="6"/>
  <c r="K160" i="6" s="1"/>
  <c r="P163" i="6"/>
  <c r="R163" i="6"/>
  <c r="E163" i="6"/>
  <c r="O163" i="6"/>
  <c r="B163" i="6"/>
  <c r="C163" i="6"/>
  <c r="V160" i="6"/>
  <c r="U161" i="6" s="1"/>
  <c r="D163" i="6"/>
  <c r="F160" i="5"/>
  <c r="E161" i="5" s="1"/>
  <c r="W158" i="5"/>
  <c r="F161" i="5"/>
  <c r="D161" i="5"/>
  <c r="R161" i="5"/>
  <c r="P161" i="5"/>
  <c r="V158" i="5"/>
  <c r="U159" i="5" s="1"/>
  <c r="I161" i="6" l="1"/>
  <c r="T162" i="6" s="1"/>
  <c r="J161" i="6"/>
  <c r="Q161" i="5"/>
  <c r="P162" i="5" s="1"/>
  <c r="Q162" i="5"/>
  <c r="O162" i="5"/>
  <c r="K158" i="5"/>
  <c r="J159" i="5" s="1"/>
  <c r="I159" i="5"/>
  <c r="T160" i="5" s="1"/>
  <c r="E162" i="5"/>
  <c r="C162" i="5"/>
  <c r="B163" i="5" l="1"/>
  <c r="V159" i="5"/>
  <c r="U160" i="5" s="1"/>
  <c r="V161" i="6"/>
  <c r="U162" i="6" s="1"/>
  <c r="W161" i="6"/>
  <c r="K161" i="6" s="1"/>
  <c r="I162" i="6"/>
  <c r="H162" i="6"/>
  <c r="I160" i="5"/>
  <c r="H161" i="5" s="1"/>
  <c r="D162" i="5"/>
  <c r="C163" i="5" s="1"/>
  <c r="H160" i="5"/>
  <c r="S161" i="5" s="1"/>
  <c r="D163" i="5"/>
  <c r="W159" i="5"/>
  <c r="P163" i="5"/>
  <c r="H163" i="6" l="1"/>
  <c r="T163" i="6"/>
  <c r="G163" i="6"/>
  <c r="J162" i="6"/>
  <c r="S163" i="6"/>
  <c r="T161" i="5"/>
  <c r="S162" i="5" s="1"/>
  <c r="O163" i="5"/>
  <c r="G161" i="5"/>
  <c r="K159" i="5"/>
  <c r="J160" i="5" s="1"/>
  <c r="G162" i="5" l="1"/>
  <c r="W162" i="6"/>
  <c r="K162" i="6" s="1"/>
  <c r="V162" i="6"/>
  <c r="U163" i="6" s="1"/>
  <c r="F162" i="5"/>
  <c r="R163" i="5"/>
  <c r="F163" i="5"/>
  <c r="V160" i="5"/>
  <c r="R162" i="5"/>
  <c r="W160" i="5"/>
  <c r="J163" i="6" l="1"/>
  <c r="V163" i="6"/>
  <c r="I163" i="6"/>
  <c r="U161" i="5"/>
  <c r="I161" i="5"/>
  <c r="Q163" i="5"/>
  <c r="E163" i="5"/>
  <c r="K160" i="5"/>
  <c r="J161" i="5" s="1"/>
  <c r="W163" i="6" l="1"/>
  <c r="K163" i="6" s="1"/>
  <c r="H162" i="5"/>
  <c r="W161" i="5"/>
  <c r="V161" i="5"/>
  <c r="U162" i="5" s="1"/>
  <c r="T162" i="5"/>
  <c r="S163" i="5" l="1"/>
  <c r="K161" i="5"/>
  <c r="G163" i="5"/>
  <c r="I162" i="5"/>
  <c r="T163" i="5" s="1"/>
  <c r="J162" i="5" l="1"/>
  <c r="V162" i="5"/>
  <c r="U163" i="5" s="1"/>
  <c r="W162" i="5"/>
  <c r="H163" i="5"/>
  <c r="K162" i="5" l="1"/>
  <c r="J163" i="5" s="1"/>
  <c r="V163" i="5"/>
  <c r="I163" i="5"/>
  <c r="W163" i="5" l="1"/>
  <c r="K163" i="5" s="1"/>
</calcChain>
</file>

<file path=xl/sharedStrings.xml><?xml version="1.0" encoding="utf-8"?>
<sst xmlns="http://schemas.openxmlformats.org/spreadsheetml/2006/main" count="204" uniqueCount="40">
  <si>
    <t>Entry</t>
  </si>
  <si>
    <t>L</t>
  </si>
  <si>
    <t>Q</t>
  </si>
  <si>
    <t>D</t>
  </si>
  <si>
    <t>H0</t>
  </si>
  <si>
    <t>e</t>
  </si>
  <si>
    <t>E</t>
  </si>
  <si>
    <t>K</t>
  </si>
  <si>
    <t>θ</t>
  </si>
  <si>
    <t>m</t>
  </si>
  <si>
    <t>m³/s</t>
  </si>
  <si>
    <t>N/m²</t>
  </si>
  <si>
    <t>rad</t>
  </si>
  <si>
    <t>N</t>
  </si>
  <si>
    <t>Δx</t>
  </si>
  <si>
    <t>instantaneous closure in point C, friction neglected</t>
  </si>
  <si>
    <t>t</t>
  </si>
  <si>
    <t>v</t>
  </si>
  <si>
    <t>H</t>
  </si>
  <si>
    <t>v0</t>
  </si>
  <si>
    <t>S</t>
  </si>
  <si>
    <t>m²</t>
  </si>
  <si>
    <t>i=</t>
  </si>
  <si>
    <t>λ=</t>
  </si>
  <si>
    <t>τ=</t>
  </si>
  <si>
    <t>2g</t>
  </si>
  <si>
    <t>g</t>
  </si>
  <si>
    <t>m/s</t>
  </si>
  <si>
    <t>Δt</t>
  </si>
  <si>
    <t>s</t>
  </si>
  <si>
    <t xml:space="preserve">i </t>
  </si>
  <si>
    <t>VITESSE</t>
  </si>
  <si>
    <t>HEAD</t>
  </si>
  <si>
    <t>a</t>
  </si>
  <si>
    <t>2*g</t>
  </si>
  <si>
    <t>m/s²</t>
  </si>
  <si>
    <t>λ</t>
  </si>
  <si>
    <t>1 (A)</t>
  </si>
  <si>
    <t>5 (B)</t>
  </si>
  <si>
    <t>10 (C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</si>
</sst>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3" borderId="0" xfId="0" applyFill="1"/>
    <xf numFmtId="0" fontId="1" fillId="0" borderId="0" xfId="0" applyFont="1" applyFill="1" applyBorder="1" applyAlignment="1">
      <alignment horizontal="center"/>
    </xf>
    <xf numFmtId="1" fontId="0" fillId="0" borderId="0" xfId="0" applyNumberFormat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</a:t>
            </a:r>
            <a:r>
              <a:rPr lang="fr-FR" baseline="0"/>
              <a:t> and V at point A (1)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 s1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'scenario 1'!$A$23:$A$163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cat>
          <c:val>
            <c:numRef>
              <c:f>'scenario 1'!$B$23:$B$163</c:f>
              <c:numCache>
                <c:formatCode>0</c:formatCode>
                <c:ptCount val="141"/>
                <c:pt idx="0">
                  <c:v>5.3580757679382351</c:v>
                </c:pt>
                <c:pt idx="1">
                  <c:v>5.3580757679382351</c:v>
                </c:pt>
                <c:pt idx="2">
                  <c:v>5.3580757679382351</c:v>
                </c:pt>
                <c:pt idx="3">
                  <c:v>5.3580757679382351</c:v>
                </c:pt>
                <c:pt idx="4">
                  <c:v>5.3580757679382351</c:v>
                </c:pt>
                <c:pt idx="5">
                  <c:v>5.3580757679382351</c:v>
                </c:pt>
                <c:pt idx="6">
                  <c:v>5.3580757679382351</c:v>
                </c:pt>
                <c:pt idx="7">
                  <c:v>5.3580757679382351</c:v>
                </c:pt>
                <c:pt idx="8">
                  <c:v>5.3580757679382351</c:v>
                </c:pt>
                <c:pt idx="9">
                  <c:v>5.3580757679382351</c:v>
                </c:pt>
                <c:pt idx="10">
                  <c:v>2.679037883969118</c:v>
                </c:pt>
                <c:pt idx="11">
                  <c:v>8.8817841970012523E-16</c:v>
                </c:pt>
                <c:pt idx="12">
                  <c:v>-2.0092784129768377</c:v>
                </c:pt>
                <c:pt idx="13">
                  <c:v>-3.3487973549613974</c:v>
                </c:pt>
                <c:pt idx="14">
                  <c:v>-4.1859966937017461</c:v>
                </c:pt>
                <c:pt idx="15">
                  <c:v>-4.6883162969459535</c:v>
                </c:pt>
                <c:pt idx="16">
                  <c:v>-4.9813360655050749</c:v>
                </c:pt>
                <c:pt idx="17">
                  <c:v>-5.1487759332531446</c:v>
                </c:pt>
                <c:pt idx="18">
                  <c:v>-5.2429608588614345</c:v>
                </c:pt>
                <c:pt idx="19">
                  <c:v>-5.2952858175327062</c:v>
                </c:pt>
                <c:pt idx="20">
                  <c:v>-5.3240645448019057</c:v>
                </c:pt>
                <c:pt idx="21">
                  <c:v>-5.3397620324032857</c:v>
                </c:pt>
                <c:pt idx="22">
                  <c:v>-5.3482648381873688</c:v>
                </c:pt>
                <c:pt idx="23">
                  <c:v>-5.3528432720711052</c:v>
                </c:pt>
                <c:pt idx="24">
                  <c:v>-5.3552960045088227</c:v>
                </c:pt>
                <c:pt idx="25">
                  <c:v>-5.3566041284756061</c:v>
                </c:pt>
                <c:pt idx="26">
                  <c:v>-5.3572990693329574</c:v>
                </c:pt>
                <c:pt idx="27">
                  <c:v>-5.3576669791986147</c:v>
                </c:pt>
                <c:pt idx="28">
                  <c:v>-4.6881016828576527</c:v>
                </c:pt>
                <c:pt idx="29">
                  <c:v>-3.3486849380579984</c:v>
                </c:pt>
                <c:pt idx="30">
                  <c:v>-1.6743399140993742</c:v>
                </c:pt>
                <c:pt idx="31">
                  <c:v>3.0659155475287747E-5</c:v>
                </c:pt>
                <c:pt idx="32">
                  <c:v>1.4651148111057566</c:v>
                </c:pt>
                <c:pt idx="33">
                  <c:v>2.6371862205533758</c:v>
                </c:pt>
                <c:pt idx="34">
                  <c:v>3.5162415341532056</c:v>
                </c:pt>
                <c:pt idx="35">
                  <c:v>4.1441389623281468</c:v>
                </c:pt>
                <c:pt idx="36">
                  <c:v>4.5758187935052028</c:v>
                </c:pt>
                <c:pt idx="37">
                  <c:v>4.8636055073063424</c:v>
                </c:pt>
                <c:pt idx="38">
                  <c:v>5.0506669451305175</c:v>
                </c:pt>
                <c:pt idx="39">
                  <c:v>5.1697060764047533</c:v>
                </c:pt>
                <c:pt idx="40">
                  <c:v>5.2441055496689657</c:v>
                </c:pt>
                <c:pt idx="41">
                  <c:v>5.2898898485855543</c:v>
                </c:pt>
                <c:pt idx="42">
                  <c:v>5.3176874622955186</c:v>
                </c:pt>
                <c:pt idx="43">
                  <c:v>5.334366032268032</c:v>
                </c:pt>
                <c:pt idx="44">
                  <c:v>5.3442689340273919</c:v>
                </c:pt>
                <c:pt idx="45">
                  <c:v>5.3500941707600385</c:v>
                </c:pt>
                <c:pt idx="46">
                  <c:v>5.1860523579676032</c:v>
                </c:pt>
                <c:pt idx="47">
                  <c:v>4.6857000497920929</c:v>
                </c:pt>
                <c:pt idx="48">
                  <c:v>3.8077719388250335</c:v>
                </c:pt>
                <c:pt idx="49">
                  <c:v>2.6363392615881427</c:v>
                </c:pt>
                <c:pt idx="50">
                  <c:v>1.3181175741054436</c:v>
                </c:pt>
                <c:pt idx="51">
                  <c:v>-2.6379642993545893E-4</c:v>
                </c:pt>
                <c:pt idx="52">
                  <c:v>-1.2088535734945953</c:v>
                </c:pt>
                <c:pt idx="53">
                  <c:v>-2.2448223649691501</c:v>
                </c:pt>
                <c:pt idx="54">
                  <c:v>-3.0865636699718024</c:v>
                </c:pt>
                <c:pt idx="55">
                  <c:v>-3.7412594555561012</c:v>
                </c:pt>
                <c:pt idx="56">
                  <c:v>-4.2322852743457808</c:v>
                </c:pt>
                <c:pt idx="57">
                  <c:v>-4.589396929557946</c:v>
                </c:pt>
                <c:pt idx="58">
                  <c:v>-4.8423519983887431</c:v>
                </c:pt>
                <c:pt idx="59">
                  <c:v>-5.0174752281456465</c:v>
                </c:pt>
                <c:pt idx="60">
                  <c:v>-5.1363090941223373</c:v>
                </c:pt>
                <c:pt idx="61">
                  <c:v>-5.2155317951529359</c:v>
                </c:pt>
                <c:pt idx="62">
                  <c:v>-5.2675217551291986</c:v>
                </c:pt>
                <c:pt idx="63">
                  <c:v>-5.3011623490309727</c:v>
                </c:pt>
                <c:pt idx="64">
                  <c:v>-5.280794999740575</c:v>
                </c:pt>
                <c:pt idx="65">
                  <c:v>-5.1269294249308537</c:v>
                </c:pt>
                <c:pt idx="66">
                  <c:v>-4.7586736597019694</c:v>
                </c:pt>
                <c:pt idx="67">
                  <c:v>-4.1360261188662903</c:v>
                </c:pt>
                <c:pt idx="68">
                  <c:v>-3.2758870974671597</c:v>
                </c:pt>
                <c:pt idx="69">
                  <c:v>-2.2418146186431023</c:v>
                </c:pt>
                <c:pt idx="70">
                  <c:v>-1.1206294509026624</c:v>
                </c:pt>
                <c:pt idx="71">
                  <c:v>1.0297950004000134E-3</c:v>
                </c:pt>
                <c:pt idx="72">
                  <c:v>1.0528280752190162</c:v>
                </c:pt>
                <c:pt idx="73">
                  <c:v>1.9878854903579415</c:v>
                </c:pt>
                <c:pt idx="74">
                  <c:v>2.7827497901396319</c:v>
                </c:pt>
                <c:pt idx="75">
                  <c:v>3.4331276499396335</c:v>
                </c:pt>
                <c:pt idx="76">
                  <c:v>3.9480282020019115</c:v>
                </c:pt>
                <c:pt idx="77">
                  <c:v>4.3441150965534137</c:v>
                </c:pt>
                <c:pt idx="78">
                  <c:v>4.6411853195835207</c:v>
                </c:pt>
                <c:pt idx="79">
                  <c:v>4.8590394942334019</c:v>
                </c:pt>
                <c:pt idx="80">
                  <c:v>5.0156236031198196</c:v>
                </c:pt>
                <c:pt idx="81">
                  <c:v>5.1261543168192123</c:v>
                </c:pt>
                <c:pt idx="82">
                  <c:v>5.1924471659744009</c:v>
                </c:pt>
                <c:pt idx="83">
                  <c:v>5.1926409430023117</c:v>
                </c:pt>
                <c:pt idx="84">
                  <c:v>5.0841975664342023</c:v>
                </c:pt>
                <c:pt idx="85">
                  <c:v>4.8200438604001965</c:v>
                </c:pt>
                <c:pt idx="86">
                  <c:v>4.3679662431584365</c:v>
                </c:pt>
                <c:pt idx="87">
                  <c:v>3.7234089327191624</c:v>
                </c:pt>
                <c:pt idx="88">
                  <c:v>2.9115747346552197</c:v>
                </c:pt>
                <c:pt idx="89">
                  <c:v>1.9804650527253282</c:v>
                </c:pt>
                <c:pt idx="90">
                  <c:v>0.98936435025676994</c:v>
                </c:pt>
                <c:pt idx="91">
                  <c:v>-2.7232855140489898E-3</c:v>
                </c:pt>
                <c:pt idx="92">
                  <c:v>-0.94575182061314678</c:v>
                </c:pt>
                <c:pt idx="93">
                  <c:v>-1.8033529117195448</c:v>
                </c:pt>
                <c:pt idx="94">
                  <c:v>-2.5539220070667361</c:v>
                </c:pt>
                <c:pt idx="95">
                  <c:v>-3.1891125532752032</c:v>
                </c:pt>
                <c:pt idx="96">
                  <c:v>-3.7109283814043987</c:v>
                </c:pt>
                <c:pt idx="97">
                  <c:v>-4.1284101166439493</c:v>
                </c:pt>
                <c:pt idx="98">
                  <c:v>-4.4545839220728043</c:v>
                </c:pt>
                <c:pt idx="99">
                  <c:v>-4.7040199721166225</c:v>
                </c:pt>
                <c:pt idx="100">
                  <c:v>-4.8884857830920199</c:v>
                </c:pt>
                <c:pt idx="101">
                  <c:v>-5.0106410258134417</c:v>
                </c:pt>
                <c:pt idx="102">
                  <c:v>-5.0595689716489884</c:v>
                </c:pt>
                <c:pt idx="103">
                  <c:v>-5.0119196802956782</c:v>
                </c:pt>
                <c:pt idx="104">
                  <c:v>-4.8390189981730387</c:v>
                </c:pt>
                <c:pt idx="105">
                  <c:v>-4.5168913112789122</c:v>
                </c:pt>
                <c:pt idx="106">
                  <c:v>-4.035030245399458</c:v>
                </c:pt>
                <c:pt idx="107">
                  <c:v>-3.4009236807610623</c:v>
                </c:pt>
                <c:pt idx="108">
                  <c:v>-2.6395072069753889</c:v>
                </c:pt>
                <c:pt idx="109">
                  <c:v>-1.7885954654066114</c:v>
                </c:pt>
                <c:pt idx="110">
                  <c:v>-0.89228070850947827</c:v>
                </c:pt>
                <c:pt idx="111">
                  <c:v>5.7063857720611733E-3</c:v>
                </c:pt>
                <c:pt idx="112">
                  <c:v>0.86725706466611396</c:v>
                </c:pt>
                <c:pt idx="113">
                  <c:v>1.6631086065418998</c:v>
                </c:pt>
                <c:pt idx="114">
                  <c:v>2.3740264357264707</c:v>
                </c:pt>
                <c:pt idx="115">
                  <c:v>2.9903518132519835</c:v>
                </c:pt>
                <c:pt idx="116">
                  <c:v>3.5104911848385676</c:v>
                </c:pt>
                <c:pt idx="117">
                  <c:v>3.9389082245547273</c:v>
                </c:pt>
                <c:pt idx="118">
                  <c:v>4.2834068741180893</c:v>
                </c:pt>
                <c:pt idx="119">
                  <c:v>4.551340074432769</c:v>
                </c:pt>
                <c:pt idx="120">
                  <c:v>4.7453805988154931</c:v>
                </c:pt>
                <c:pt idx="121">
                  <c:v>4.8605255002812218</c:v>
                </c:pt>
                <c:pt idx="122">
                  <c:v>4.8839351001206079</c:v>
                </c:pt>
                <c:pt idx="123">
                  <c:v>4.7980265528700308</c:v>
                </c:pt>
                <c:pt idx="124">
                  <c:v>4.5858003391897428</c:v>
                </c:pt>
                <c:pt idx="125">
                  <c:v>4.2365246211624994</c:v>
                </c:pt>
                <c:pt idx="126">
                  <c:v>3.7499513381089118</c:v>
                </c:pt>
                <c:pt idx="127">
                  <c:v>3.1379690491699392</c:v>
                </c:pt>
                <c:pt idx="128">
                  <c:v>2.4235513917700811</c:v>
                </c:pt>
                <c:pt idx="129">
                  <c:v>1.6376325330345813</c:v>
                </c:pt>
                <c:pt idx="130">
                  <c:v>0.81493041892553142</c:v>
                </c:pt>
                <c:pt idx="131">
                  <c:v>-1.0254865968590154E-2</c:v>
                </c:pt>
                <c:pt idx="132">
                  <c:v>-0.80749407963159092</c:v>
                </c:pt>
                <c:pt idx="133">
                  <c:v>-1.552518316452439</c:v>
                </c:pt>
                <c:pt idx="134">
                  <c:v>-2.2282675927541824</c:v>
                </c:pt>
                <c:pt idx="135">
                  <c:v>-2.8248650697797562</c:v>
                </c:pt>
                <c:pt idx="136">
                  <c:v>-3.3386498901207338</c:v>
                </c:pt>
                <c:pt idx="137">
                  <c:v>-3.7702686412839892</c:v>
                </c:pt>
                <c:pt idx="138">
                  <c:v>-4.1219513184576781</c:v>
                </c:pt>
                <c:pt idx="139">
                  <c:v>-4.3945155332069872</c:v>
                </c:pt>
                <c:pt idx="140">
                  <c:v>-4.5850114786227216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0-48BE-8BA3-63C574940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037464"/>
        <c:axId val="259040416"/>
      </c:lineChart>
      <c:lineChart>
        <c:grouping val="stacked"/>
        <c:varyColors val="0"/>
        <c:ser>
          <c:idx val="1"/>
          <c:order val="1"/>
          <c:tx>
            <c:v>H s1 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1'!$M$23:$M$163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cat>
          <c:val>
            <c:numRef>
              <c:f>'scenario 1'!$N$23:$N$163</c:f>
              <c:numCache>
                <c:formatCode>0</c:formatCode>
                <c:ptCount val="141"/>
                <c:pt idx="0">
                  <c:v>723.5367494426622</c:v>
                </c:pt>
                <c:pt idx="1">
                  <c:v>723.5367494426622</c:v>
                </c:pt>
                <c:pt idx="2">
                  <c:v>723.5367494426622</c:v>
                </c:pt>
                <c:pt idx="3">
                  <c:v>723.5367494426622</c:v>
                </c:pt>
                <c:pt idx="4">
                  <c:v>723.5367494426622</c:v>
                </c:pt>
                <c:pt idx="5">
                  <c:v>723.5367494426622</c:v>
                </c:pt>
                <c:pt idx="6">
                  <c:v>723.5367494426622</c:v>
                </c:pt>
                <c:pt idx="7">
                  <c:v>723.5367494426622</c:v>
                </c:pt>
                <c:pt idx="8">
                  <c:v>723.5367494426622</c:v>
                </c:pt>
                <c:pt idx="9">
                  <c:v>723.5367494426622</c:v>
                </c:pt>
                <c:pt idx="10">
                  <c:v>723.5367494426622</c:v>
                </c:pt>
                <c:pt idx="11">
                  <c:v>723.5367494426622</c:v>
                </c:pt>
                <c:pt idx="12">
                  <c:v>723.5367494426622</c:v>
                </c:pt>
                <c:pt idx="13">
                  <c:v>723.5367494426622</c:v>
                </c:pt>
                <c:pt idx="14">
                  <c:v>723.5367494426622</c:v>
                </c:pt>
                <c:pt idx="15">
                  <c:v>723.5367494426622</c:v>
                </c:pt>
                <c:pt idx="16">
                  <c:v>723.5367494426622</c:v>
                </c:pt>
                <c:pt idx="17">
                  <c:v>723.5367494426622</c:v>
                </c:pt>
                <c:pt idx="18">
                  <c:v>723.5367494426622</c:v>
                </c:pt>
                <c:pt idx="19">
                  <c:v>723.5367494426622</c:v>
                </c:pt>
                <c:pt idx="20">
                  <c:v>723.5367494426622</c:v>
                </c:pt>
                <c:pt idx="21">
                  <c:v>723.5367494426622</c:v>
                </c:pt>
                <c:pt idx="22">
                  <c:v>723.5367494426622</c:v>
                </c:pt>
                <c:pt idx="23">
                  <c:v>723.5367494426622</c:v>
                </c:pt>
                <c:pt idx="24">
                  <c:v>723.5367494426622</c:v>
                </c:pt>
                <c:pt idx="25">
                  <c:v>723.5367494426622</c:v>
                </c:pt>
                <c:pt idx="26">
                  <c:v>723.5367494426622</c:v>
                </c:pt>
                <c:pt idx="27">
                  <c:v>723.5367494426622</c:v>
                </c:pt>
                <c:pt idx="28">
                  <c:v>723.5367494426622</c:v>
                </c:pt>
                <c:pt idx="29">
                  <c:v>723.5367494426622</c:v>
                </c:pt>
                <c:pt idx="30">
                  <c:v>723.5367494426622</c:v>
                </c:pt>
                <c:pt idx="31">
                  <c:v>723.5367494426622</c:v>
                </c:pt>
                <c:pt idx="32">
                  <c:v>723.5367494426622</c:v>
                </c:pt>
                <c:pt idx="33">
                  <c:v>723.5367494426622</c:v>
                </c:pt>
                <c:pt idx="34">
                  <c:v>723.5367494426622</c:v>
                </c:pt>
                <c:pt idx="35">
                  <c:v>723.5367494426622</c:v>
                </c:pt>
                <c:pt idx="36">
                  <c:v>723.5367494426622</c:v>
                </c:pt>
                <c:pt idx="37">
                  <c:v>723.5367494426622</c:v>
                </c:pt>
                <c:pt idx="38">
                  <c:v>723.5367494426622</c:v>
                </c:pt>
                <c:pt idx="39">
                  <c:v>723.5367494426622</c:v>
                </c:pt>
                <c:pt idx="40">
                  <c:v>723.5367494426622</c:v>
                </c:pt>
                <c:pt idx="41">
                  <c:v>723.5367494426622</c:v>
                </c:pt>
                <c:pt idx="42">
                  <c:v>723.5367494426622</c:v>
                </c:pt>
                <c:pt idx="43">
                  <c:v>723.5367494426622</c:v>
                </c:pt>
                <c:pt idx="44">
                  <c:v>723.5367494426622</c:v>
                </c:pt>
                <c:pt idx="45">
                  <c:v>723.5367494426622</c:v>
                </c:pt>
                <c:pt idx="46">
                  <c:v>723.5367494426622</c:v>
                </c:pt>
                <c:pt idx="47">
                  <c:v>723.5367494426622</c:v>
                </c:pt>
                <c:pt idx="48">
                  <c:v>723.5367494426622</c:v>
                </c:pt>
                <c:pt idx="49">
                  <c:v>723.5367494426622</c:v>
                </c:pt>
                <c:pt idx="50">
                  <c:v>723.5367494426622</c:v>
                </c:pt>
                <c:pt idx="51">
                  <c:v>723.5367494426622</c:v>
                </c:pt>
                <c:pt idx="52">
                  <c:v>723.5367494426622</c:v>
                </c:pt>
                <c:pt idx="53">
                  <c:v>723.5367494426622</c:v>
                </c:pt>
                <c:pt idx="54">
                  <c:v>723.5367494426622</c:v>
                </c:pt>
                <c:pt idx="55">
                  <c:v>723.5367494426622</c:v>
                </c:pt>
                <c:pt idx="56">
                  <c:v>723.5367494426622</c:v>
                </c:pt>
                <c:pt idx="57">
                  <c:v>723.5367494426622</c:v>
                </c:pt>
                <c:pt idx="58">
                  <c:v>723.5367494426622</c:v>
                </c:pt>
                <c:pt idx="59">
                  <c:v>723.5367494426622</c:v>
                </c:pt>
                <c:pt idx="60">
                  <c:v>723.5367494426622</c:v>
                </c:pt>
                <c:pt idx="61">
                  <c:v>723.5367494426622</c:v>
                </c:pt>
                <c:pt idx="62">
                  <c:v>723.5367494426622</c:v>
                </c:pt>
                <c:pt idx="63">
                  <c:v>723.5367494426622</c:v>
                </c:pt>
                <c:pt idx="64">
                  <c:v>723.5367494426622</c:v>
                </c:pt>
                <c:pt idx="65">
                  <c:v>723.5367494426622</c:v>
                </c:pt>
                <c:pt idx="66">
                  <c:v>723.5367494426622</c:v>
                </c:pt>
                <c:pt idx="67">
                  <c:v>723.5367494426622</c:v>
                </c:pt>
                <c:pt idx="68">
                  <c:v>723.5367494426622</c:v>
                </c:pt>
                <c:pt idx="69">
                  <c:v>723.5367494426622</c:v>
                </c:pt>
                <c:pt idx="70">
                  <c:v>723.5367494426622</c:v>
                </c:pt>
                <c:pt idx="71">
                  <c:v>723.5367494426622</c:v>
                </c:pt>
                <c:pt idx="72">
                  <c:v>723.5367494426622</c:v>
                </c:pt>
                <c:pt idx="73">
                  <c:v>723.5367494426622</c:v>
                </c:pt>
                <c:pt idx="74">
                  <c:v>723.5367494426622</c:v>
                </c:pt>
                <c:pt idx="75">
                  <c:v>723.5367494426622</c:v>
                </c:pt>
                <c:pt idx="76">
                  <c:v>723.5367494426622</c:v>
                </c:pt>
                <c:pt idx="77">
                  <c:v>723.5367494426622</c:v>
                </c:pt>
                <c:pt idx="78">
                  <c:v>723.5367494426622</c:v>
                </c:pt>
                <c:pt idx="79">
                  <c:v>723.5367494426622</c:v>
                </c:pt>
                <c:pt idx="80">
                  <c:v>723.5367494426622</c:v>
                </c:pt>
                <c:pt idx="81">
                  <c:v>723.5367494426622</c:v>
                </c:pt>
                <c:pt idx="82">
                  <c:v>723.5367494426622</c:v>
                </c:pt>
                <c:pt idx="83">
                  <c:v>723.5367494426622</c:v>
                </c:pt>
                <c:pt idx="84">
                  <c:v>723.5367494426622</c:v>
                </c:pt>
                <c:pt idx="85">
                  <c:v>723.5367494426622</c:v>
                </c:pt>
                <c:pt idx="86">
                  <c:v>723.5367494426622</c:v>
                </c:pt>
                <c:pt idx="87">
                  <c:v>723.5367494426622</c:v>
                </c:pt>
                <c:pt idx="88">
                  <c:v>723.5367494426622</c:v>
                </c:pt>
                <c:pt idx="89">
                  <c:v>723.5367494426622</c:v>
                </c:pt>
                <c:pt idx="90">
                  <c:v>723.5367494426622</c:v>
                </c:pt>
                <c:pt idx="91">
                  <c:v>723.5367494426622</c:v>
                </c:pt>
                <c:pt idx="92">
                  <c:v>723.5367494426622</c:v>
                </c:pt>
                <c:pt idx="93">
                  <c:v>723.5367494426622</c:v>
                </c:pt>
                <c:pt idx="94">
                  <c:v>723.5367494426622</c:v>
                </c:pt>
                <c:pt idx="95">
                  <c:v>723.5367494426622</c:v>
                </c:pt>
                <c:pt idx="96">
                  <c:v>723.5367494426622</c:v>
                </c:pt>
                <c:pt idx="97">
                  <c:v>723.5367494426622</c:v>
                </c:pt>
                <c:pt idx="98">
                  <c:v>723.5367494426622</c:v>
                </c:pt>
                <c:pt idx="99">
                  <c:v>723.5367494426622</c:v>
                </c:pt>
                <c:pt idx="100">
                  <c:v>723.5367494426622</c:v>
                </c:pt>
                <c:pt idx="101">
                  <c:v>723.5367494426622</c:v>
                </c:pt>
                <c:pt idx="102">
                  <c:v>723.5367494426622</c:v>
                </c:pt>
                <c:pt idx="103">
                  <c:v>723.5367494426622</c:v>
                </c:pt>
                <c:pt idx="104">
                  <c:v>723.5367494426622</c:v>
                </c:pt>
                <c:pt idx="105">
                  <c:v>723.5367494426622</c:v>
                </c:pt>
                <c:pt idx="106">
                  <c:v>723.5367494426622</c:v>
                </c:pt>
                <c:pt idx="107">
                  <c:v>723.5367494426622</c:v>
                </c:pt>
                <c:pt idx="108">
                  <c:v>723.5367494426622</c:v>
                </c:pt>
                <c:pt idx="109">
                  <c:v>723.5367494426622</c:v>
                </c:pt>
                <c:pt idx="110">
                  <c:v>723.5367494426622</c:v>
                </c:pt>
                <c:pt idx="111">
                  <c:v>723.5367494426622</c:v>
                </c:pt>
                <c:pt idx="112">
                  <c:v>723.5367494426622</c:v>
                </c:pt>
                <c:pt idx="113">
                  <c:v>723.5367494426622</c:v>
                </c:pt>
                <c:pt idx="114">
                  <c:v>723.5367494426622</c:v>
                </c:pt>
                <c:pt idx="115">
                  <c:v>723.5367494426622</c:v>
                </c:pt>
                <c:pt idx="116">
                  <c:v>723.5367494426622</c:v>
                </c:pt>
                <c:pt idx="117">
                  <c:v>723.5367494426622</c:v>
                </c:pt>
                <c:pt idx="118">
                  <c:v>723.5367494426622</c:v>
                </c:pt>
                <c:pt idx="119">
                  <c:v>723.5367494426622</c:v>
                </c:pt>
                <c:pt idx="120">
                  <c:v>723.5367494426622</c:v>
                </c:pt>
                <c:pt idx="121">
                  <c:v>723.5367494426622</c:v>
                </c:pt>
                <c:pt idx="122">
                  <c:v>723.5367494426622</c:v>
                </c:pt>
                <c:pt idx="123">
                  <c:v>723.5367494426622</c:v>
                </c:pt>
                <c:pt idx="124">
                  <c:v>723.5367494426622</c:v>
                </c:pt>
                <c:pt idx="125">
                  <c:v>723.5367494426622</c:v>
                </c:pt>
                <c:pt idx="126">
                  <c:v>723.5367494426622</c:v>
                </c:pt>
                <c:pt idx="127">
                  <c:v>723.5367494426622</c:v>
                </c:pt>
                <c:pt idx="128">
                  <c:v>723.5367494426622</c:v>
                </c:pt>
                <c:pt idx="129">
                  <c:v>723.5367494426622</c:v>
                </c:pt>
                <c:pt idx="130">
                  <c:v>723.5367494426622</c:v>
                </c:pt>
                <c:pt idx="131">
                  <c:v>723.5367494426622</c:v>
                </c:pt>
                <c:pt idx="132">
                  <c:v>723.5367494426622</c:v>
                </c:pt>
                <c:pt idx="133">
                  <c:v>723.5367494426622</c:v>
                </c:pt>
                <c:pt idx="134">
                  <c:v>723.5367494426622</c:v>
                </c:pt>
                <c:pt idx="135">
                  <c:v>723.5367494426622</c:v>
                </c:pt>
                <c:pt idx="136">
                  <c:v>723.5367494426622</c:v>
                </c:pt>
                <c:pt idx="137">
                  <c:v>723.5367494426622</c:v>
                </c:pt>
                <c:pt idx="138">
                  <c:v>723.5367494426622</c:v>
                </c:pt>
                <c:pt idx="139">
                  <c:v>723.5367494426622</c:v>
                </c:pt>
                <c:pt idx="140">
                  <c:v>723.5367494426622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0-48BE-8BA3-63C574940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125400"/>
        <c:axId val="513592424"/>
      </c:lineChart>
      <c:catAx>
        <c:axId val="259037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9040416"/>
        <c:crosses val="autoZero"/>
        <c:auto val="1"/>
        <c:lblAlgn val="ctr"/>
        <c:lblOffset val="100"/>
        <c:noMultiLvlLbl val="0"/>
      </c:catAx>
      <c:valAx>
        <c:axId val="25904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9037464"/>
        <c:crosses val="autoZero"/>
        <c:crossBetween val="between"/>
      </c:valAx>
      <c:valAx>
        <c:axId val="513592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125400"/>
        <c:crosses val="max"/>
        <c:crossBetween val="between"/>
      </c:valAx>
      <c:catAx>
        <c:axId val="511125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592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 and V at point B (1)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 s1 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'scenario 1'!$A$23:$A$163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cat>
          <c:val>
            <c:numRef>
              <c:f>'scenario 1'!$F$23:$F$163</c:f>
              <c:numCache>
                <c:formatCode>0</c:formatCode>
                <c:ptCount val="141"/>
                <c:pt idx="0">
                  <c:v>5.3580757679382351</c:v>
                </c:pt>
                <c:pt idx="1">
                  <c:v>5.3580757679382351</c:v>
                </c:pt>
                <c:pt idx="2">
                  <c:v>5.3580757679382351</c:v>
                </c:pt>
                <c:pt idx="3">
                  <c:v>5.3580757679382351</c:v>
                </c:pt>
                <c:pt idx="4">
                  <c:v>5.3580757679382351</c:v>
                </c:pt>
                <c:pt idx="5">
                  <c:v>5.3580757679382351</c:v>
                </c:pt>
                <c:pt idx="6">
                  <c:v>2.679037883969118</c:v>
                </c:pt>
                <c:pt idx="7">
                  <c:v>1.3395189419845597</c:v>
                </c:pt>
                <c:pt idx="8">
                  <c:v>0.66975947099227851</c:v>
                </c:pt>
                <c:pt idx="9">
                  <c:v>0.33487973549613848</c:v>
                </c:pt>
                <c:pt idx="10">
                  <c:v>0.16743986774807013</c:v>
                </c:pt>
                <c:pt idx="11">
                  <c:v>8.3719933874036312E-2</c:v>
                </c:pt>
                <c:pt idx="12">
                  <c:v>4.185996693701903E-2</c:v>
                </c:pt>
                <c:pt idx="13">
                  <c:v>2.0929983468509598E-2</c:v>
                </c:pt>
                <c:pt idx="14">
                  <c:v>-1.3290539502503038</c:v>
                </c:pt>
                <c:pt idx="15">
                  <c:v>-2.6738053881019894</c:v>
                </c:pt>
                <c:pt idx="16">
                  <c:v>-3.6810608425239715</c:v>
                </c:pt>
                <c:pt idx="17">
                  <c:v>-4.3521284374830316</c:v>
                </c:pt>
                <c:pt idx="18">
                  <c:v>-4.7713821688365998</c:v>
                </c:pt>
                <c:pt idx="19">
                  <c:v>-5.0228690014503981</c:v>
                </c:pt>
                <c:pt idx="20">
                  <c:v>-5.1695424012258071</c:v>
                </c:pt>
                <c:pt idx="21">
                  <c:v>-5.2533440928477653</c:v>
                </c:pt>
                <c:pt idx="22">
                  <c:v>-5.3004774345258712</c:v>
                </c:pt>
                <c:pt idx="23">
                  <c:v>-5.3266603532984886</c:v>
                </c:pt>
                <c:pt idx="24">
                  <c:v>-4.6713004656592982</c:v>
                </c:pt>
                <c:pt idx="25">
                  <c:v>-3.6745151128308149</c:v>
                </c:pt>
                <c:pt idx="26">
                  <c:v>-2.6741298641640601</c:v>
                </c:pt>
                <c:pt idx="27">
                  <c:v>-1.8392210198303911</c:v>
                </c:pt>
                <c:pt idx="28">
                  <c:v>-1.2125485207263926</c:v>
                </c:pt>
                <c:pt idx="29">
                  <c:v>-0.7736732492373054</c:v>
                </c:pt>
                <c:pt idx="30">
                  <c:v>-0.48100111078996149</c:v>
                </c:pt>
                <c:pt idx="31">
                  <c:v>-0.29281529434776338</c:v>
                </c:pt>
                <c:pt idx="32">
                  <c:v>0.15969847091230374</c:v>
                </c:pt>
                <c:pt idx="33">
                  <c:v>0.90135364152474207</c:v>
                </c:pt>
                <c:pt idx="34">
                  <c:v>1.7816942344276607</c:v>
                </c:pt>
                <c:pt idx="35">
                  <c:v>2.6443879334172324</c:v>
                </c:pt>
                <c:pt idx="36">
                  <c:v>3.3918099170194678</c:v>
                </c:pt>
                <c:pt idx="37">
                  <c:v>3.9864301840277596</c:v>
                </c:pt>
                <c:pt idx="38">
                  <c:v>4.4308633050793436</c:v>
                </c:pt>
                <c:pt idx="39">
                  <c:v>4.7475917822843465</c:v>
                </c:pt>
                <c:pt idx="40">
                  <c:v>4.9649953146459787</c:v>
                </c:pt>
                <c:pt idx="41">
                  <c:v>5.1097624573995128</c:v>
                </c:pt>
                <c:pt idx="42">
                  <c:v>5.036338745152845</c:v>
                </c:pt>
                <c:pt idx="43">
                  <c:v>4.6775269090106688</c:v>
                </c:pt>
                <c:pt idx="44">
                  <c:v>4.0869746887634708</c:v>
                </c:pt>
                <c:pt idx="45">
                  <c:v>3.377398216468404</c:v>
                </c:pt>
                <c:pt idx="46">
                  <c:v>2.6587916744591311</c:v>
                </c:pt>
                <c:pt idx="47">
                  <c:v>2.0078604326513583</c:v>
                </c:pt>
                <c:pt idx="48">
                  <c:v>1.463412791734066</c:v>
                </c:pt>
                <c:pt idx="49">
                  <c:v>1.0346515071581666</c:v>
                </c:pt>
                <c:pt idx="50">
                  <c:v>0.62887369149657335</c:v>
                </c:pt>
                <c:pt idx="51">
                  <c:v>0.14487240432584653</c:v>
                </c:pt>
                <c:pt idx="52">
                  <c:v>-0.4577695771552141</c:v>
                </c:pt>
                <c:pt idx="53">
                  <c:v>-1.1550846615909847</c:v>
                </c:pt>
                <c:pt idx="54">
                  <c:v>-1.8885947465570481</c:v>
                </c:pt>
                <c:pt idx="55">
                  <c:v>-2.5964311271662432</c:v>
                </c:pt>
                <c:pt idx="56">
                  <c:v>-3.2319982667968112</c:v>
                </c:pt>
                <c:pt idx="57">
                  <c:v>-3.7697884305763414</c:v>
                </c:pt>
                <c:pt idx="58">
                  <c:v>-4.2030376925386319</c:v>
                </c:pt>
                <c:pt idx="59">
                  <c:v>-4.5380311992444256</c:v>
                </c:pt>
                <c:pt idx="60">
                  <c:v>-4.746356462397979</c:v>
                </c:pt>
                <c:pt idx="61">
                  <c:v>-4.781230389839541</c:v>
                </c:pt>
                <c:pt idx="62">
                  <c:v>-4.6163849464309132</c:v>
                </c:pt>
                <c:pt idx="63">
                  <c:v>-4.2654269030881284</c:v>
                </c:pt>
                <c:pt idx="64">
                  <c:v>-3.7760285850951827</c:v>
                </c:pt>
                <c:pt idx="65">
                  <c:v>-3.2116369674859895</c:v>
                </c:pt>
                <c:pt idx="66">
                  <c:v>-2.6334830191457108</c:v>
                </c:pt>
                <c:pt idx="67">
                  <c:v>-2.0892366540637548</c:v>
                </c:pt>
                <c:pt idx="68">
                  <c:v>-1.5880843221514707</c:v>
                </c:pt>
                <c:pt idx="69">
                  <c:v>-1.1019932597169939</c:v>
                </c:pt>
                <c:pt idx="70">
                  <c:v>-0.59052978489032237</c:v>
                </c:pt>
                <c:pt idx="71">
                  <c:v>-2.6260304563327175E-2</c:v>
                </c:pt>
                <c:pt idx="72">
                  <c:v>0.59352082829851505</c:v>
                </c:pt>
                <c:pt idx="73">
                  <c:v>1.2491936862309074</c:v>
                </c:pt>
                <c:pt idx="74">
                  <c:v>1.9088130458554824</c:v>
                </c:pt>
                <c:pt idx="75">
                  <c:v>2.53896173194184</c:v>
                </c:pt>
                <c:pt idx="76">
                  <c:v>3.112517893612627</c:v>
                </c:pt>
                <c:pt idx="77">
                  <c:v>3.6122852604382736</c:v>
                </c:pt>
                <c:pt idx="78">
                  <c:v>4.0207449026346112</c:v>
                </c:pt>
                <c:pt idx="79">
                  <c:v>4.3129811849849276</c:v>
                </c:pt>
                <c:pt idx="80">
                  <c:v>4.4618911959340029</c:v>
                </c:pt>
                <c:pt idx="81">
                  <c:v>4.4500026254598026</c:v>
                </c:pt>
                <c:pt idx="82">
                  <c:v>4.2785369727500973</c:v>
                </c:pt>
                <c:pt idx="83">
                  <c:v>3.9689455582566451</c:v>
                </c:pt>
                <c:pt idx="84">
                  <c:v>3.5576820698555474</c:v>
                </c:pt>
                <c:pt idx="85">
                  <c:v>3.0877548438073257</c:v>
                </c:pt>
                <c:pt idx="86">
                  <c:v>2.5953554068813065</c:v>
                </c:pt>
                <c:pt idx="87">
                  <c:v>2.0989150108587222</c:v>
                </c:pt>
                <c:pt idx="88">
                  <c:v>1.597708605360979</c:v>
                </c:pt>
                <c:pt idx="89">
                  <c:v>1.0795449287871284</c:v>
                </c:pt>
                <c:pt idx="90">
                  <c:v>0.53173757037225489</c:v>
                </c:pt>
                <c:pt idx="91">
                  <c:v>-5.0447083382252456E-2</c:v>
                </c:pt>
                <c:pt idx="92">
                  <c:v>-0.660584737439188</c:v>
                </c:pt>
                <c:pt idx="93">
                  <c:v>-1.2827133995790849</c:v>
                </c:pt>
                <c:pt idx="94">
                  <c:v>-1.895696688622444</c:v>
                </c:pt>
                <c:pt idx="95">
                  <c:v>-2.4780896538372441</c:v>
                </c:pt>
                <c:pt idx="96">
                  <c:v>-3.0093517073402816</c:v>
                </c:pt>
                <c:pt idx="97">
                  <c:v>-3.4680745901272036</c:v>
                </c:pt>
                <c:pt idx="98">
                  <c:v>-3.8312094622756367</c:v>
                </c:pt>
                <c:pt idx="99">
                  <c:v>-4.076691471108786</c:v>
                </c:pt>
                <c:pt idx="100">
                  <c:v>-4.188523348727399</c:v>
                </c:pt>
                <c:pt idx="101">
                  <c:v>-4.161586870514367</c:v>
                </c:pt>
                <c:pt idx="102">
                  <c:v>-4.003876550796404</c:v>
                </c:pt>
                <c:pt idx="103">
                  <c:v>-3.7354185441196446</c:v>
                </c:pt>
                <c:pt idx="104">
                  <c:v>-3.3832882581408694</c:v>
                </c:pt>
                <c:pt idx="105">
                  <c:v>-2.9741623748256383</c:v>
                </c:pt>
                <c:pt idx="106">
                  <c:v>-2.5277674616306665</c:v>
                </c:pt>
                <c:pt idx="107">
                  <c:v>-2.0541131001210395</c:v>
                </c:pt>
                <c:pt idx="108">
                  <c:v>-1.5551056273064356</c:v>
                </c:pt>
                <c:pt idx="109">
                  <c:v>-1.0289655814306125</c:v>
                </c:pt>
                <c:pt idx="110">
                  <c:v>-0.4750429902442086</c:v>
                </c:pt>
                <c:pt idx="111">
                  <c:v>0.10287675500821791</c:v>
                </c:pt>
                <c:pt idx="112">
                  <c:v>0.69556167472488151</c:v>
                </c:pt>
                <c:pt idx="113">
                  <c:v>1.2893648994321376</c:v>
                </c:pt>
                <c:pt idx="114">
                  <c:v>1.8678124075859879</c:v>
                </c:pt>
                <c:pt idx="115">
                  <c:v>2.4124898302597542</c:v>
                </c:pt>
                <c:pt idx="116">
                  <c:v>2.9033390939321668</c:v>
                </c:pt>
                <c:pt idx="117">
                  <c:v>3.3193895041444246</c:v>
                </c:pt>
                <c:pt idx="118">
                  <c:v>3.6406855678432319</c:v>
                </c:pt>
                <c:pt idx="119">
                  <c:v>3.8512349094357177</c:v>
                </c:pt>
                <c:pt idx="120">
                  <c:v>3.9420326551740108</c:v>
                </c:pt>
                <c:pt idx="121">
                  <c:v>3.9130785638449925</c:v>
                </c:pt>
                <c:pt idx="122">
                  <c:v>3.7733924645867076</c:v>
                </c:pt>
                <c:pt idx="123">
                  <c:v>3.5386634173318687</c:v>
                </c:pt>
                <c:pt idx="124">
                  <c:v>3.2272571665928571</c:v>
                </c:pt>
                <c:pt idx="125">
                  <c:v>2.8561195872901535</c:v>
                </c:pt>
                <c:pt idx="126">
                  <c:v>2.4380817024685468</c:v>
                </c:pt>
                <c:pt idx="127">
                  <c:v>1.9812932010036592</c:v>
                </c:pt>
                <c:pt idx="128">
                  <c:v>1.4905335229475765</c:v>
                </c:pt>
                <c:pt idx="129">
                  <c:v>0.96949103394460712</c:v>
                </c:pt>
                <c:pt idx="130">
                  <c:v>0.42296723452649332</c:v>
                </c:pt>
                <c:pt idx="131">
                  <c:v>-0.14174674881769589</c:v>
                </c:pt>
                <c:pt idx="132">
                  <c:v>-0.71444165934581649</c:v>
                </c:pt>
                <c:pt idx="133">
                  <c:v>-1.2821274297063323</c:v>
                </c:pt>
                <c:pt idx="134">
                  <c:v>-1.829351788352918</c:v>
                </c:pt>
                <c:pt idx="135">
                  <c:v>-2.3386673069624431</c:v>
                </c:pt>
                <c:pt idx="136">
                  <c:v>-2.7915007518350223</c:v>
                </c:pt>
                <c:pt idx="137">
                  <c:v>-3.1696426524533412</c:v>
                </c:pt>
                <c:pt idx="138">
                  <c:v>-3.4572756282880883</c:v>
                </c:pt>
                <c:pt idx="139">
                  <c:v>-3.6431346061360053</c:v>
                </c:pt>
                <c:pt idx="140">
                  <c:v>-3.7221638152106573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F-462B-A01A-65B9D0893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40504"/>
        <c:axId val="514540832"/>
      </c:lineChart>
      <c:lineChart>
        <c:grouping val="standard"/>
        <c:varyColors val="0"/>
        <c:ser>
          <c:idx val="1"/>
          <c:order val="1"/>
          <c:tx>
            <c:v>H s1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'scenario 1'!$M$23:$M$163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cat>
          <c:val>
            <c:numRef>
              <c:f>'scenario 1'!$R$23:$R$163</c:f>
              <c:numCache>
                <c:formatCode>0</c:formatCode>
                <c:ptCount val="141"/>
                <c:pt idx="0">
                  <c:v>723.5367494426622</c:v>
                </c:pt>
                <c:pt idx="1">
                  <c:v>723.5367494426622</c:v>
                </c:pt>
                <c:pt idx="2">
                  <c:v>723.5367494426622</c:v>
                </c:pt>
                <c:pt idx="3">
                  <c:v>723.5367494426622</c:v>
                </c:pt>
                <c:pt idx="4">
                  <c:v>723.5367494426622</c:v>
                </c:pt>
                <c:pt idx="5">
                  <c:v>723.5367494426622</c:v>
                </c:pt>
                <c:pt idx="6">
                  <c:v>1002.0911471642218</c:v>
                </c:pt>
                <c:pt idx="7">
                  <c:v>1141.3683460250015</c:v>
                </c:pt>
                <c:pt idx="8">
                  <c:v>1211.0069454553916</c:v>
                </c:pt>
                <c:pt idx="9">
                  <c:v>1245.8262451705866</c:v>
                </c:pt>
                <c:pt idx="10">
                  <c:v>1263.2358950281839</c:v>
                </c:pt>
                <c:pt idx="11">
                  <c:v>1271.9407199569825</c:v>
                </c:pt>
                <c:pt idx="12">
                  <c:v>1276.2931324213819</c:v>
                </c:pt>
                <c:pt idx="13">
                  <c:v>1278.4693386535816</c:v>
                </c:pt>
                <c:pt idx="14">
                  <c:v>1140.2802429089015</c:v>
                </c:pt>
                <c:pt idx="15">
                  <c:v>1001.5470956061716</c:v>
                </c:pt>
                <c:pt idx="16">
                  <c:v>897.36122223961195</c:v>
                </c:pt>
                <c:pt idx="17">
                  <c:v>827.85863569873413</c:v>
                </c:pt>
                <c:pt idx="18">
                  <c:v>784.40251749949709</c:v>
                </c:pt>
                <c:pt idx="19">
                  <c:v>758.32204593547908</c:v>
                </c:pt>
                <c:pt idx="20">
                  <c:v>743.10560392127059</c:v>
                </c:pt>
                <c:pt idx="21">
                  <c:v>734.40927979806634</c:v>
                </c:pt>
                <c:pt idx="22">
                  <c:v>729.5170661784141</c:v>
                </c:pt>
                <c:pt idx="23">
                  <c:v>726.79893358956326</c:v>
                </c:pt>
                <c:pt idx="24">
                  <c:v>655.66525497523503</c:v>
                </c:pt>
                <c:pt idx="25">
                  <c:v>550.39180979292519</c:v>
                </c:pt>
                <c:pt idx="26">
                  <c:v>445.49213440659946</c:v>
                </c:pt>
                <c:pt idx="27">
                  <c:v>358.20599538705272</c:v>
                </c:pt>
                <c:pt idx="28">
                  <c:v>292.79236274968775</c:v>
                </c:pt>
                <c:pt idx="29">
                  <c:v>247.02405863501014</c:v>
                </c:pt>
                <c:pt idx="30">
                  <c:v>216.52105956357377</c:v>
                </c:pt>
                <c:pt idx="31">
                  <c:v>196.91608496275708</c:v>
                </c:pt>
                <c:pt idx="32">
                  <c:v>219.48413406596936</c:v>
                </c:pt>
                <c:pt idx="33">
                  <c:v>281.63671364506837</c:v>
                </c:pt>
                <c:pt idx="34">
                  <c:v>364.19374929000423</c:v>
                </c:pt>
                <c:pt idx="35">
                  <c:v>448.58828667538467</c:v>
                </c:pt>
                <c:pt idx="36">
                  <c:v>523.20759469934058</c:v>
                </c:pt>
                <c:pt idx="37">
                  <c:v>583.24838626795577</c:v>
                </c:pt>
                <c:pt idx="38">
                  <c:v>628.43846133413399</c:v>
                </c:pt>
                <c:pt idx="39">
                  <c:v>660.79241953895962</c:v>
                </c:pt>
                <c:pt idx="40">
                  <c:v>683.07191238215364</c:v>
                </c:pt>
                <c:pt idx="41">
                  <c:v>697.94244882135388</c:v>
                </c:pt>
                <c:pt idx="42">
                  <c:v>725.02653170333815</c:v>
                </c:pt>
                <c:pt idx="43">
                  <c:v>774.71134177109923</c:v>
                </c:pt>
                <c:pt idx="44">
                  <c:v>843.85004996494604</c:v>
                </c:pt>
                <c:pt idx="45">
                  <c:v>922.38909039673911</c:v>
                </c:pt>
                <c:pt idx="46">
                  <c:v>999.99686193941182</c:v>
                </c:pt>
                <c:pt idx="47">
                  <c:v>1069.4119494028057</c:v>
                </c:pt>
                <c:pt idx="48">
                  <c:v>1127.05084374839</c:v>
                </c:pt>
                <c:pt idx="49">
                  <c:v>1172.237209878331</c:v>
                </c:pt>
                <c:pt idx="50">
                  <c:v>1197.3718401460719</c:v>
                </c:pt>
                <c:pt idx="51">
                  <c:v>1195.6717339865534</c:v>
                </c:pt>
                <c:pt idx="52">
                  <c:v>1167.0487113488653</c:v>
                </c:pt>
                <c:pt idx="53">
                  <c:v>1117.7520809047121</c:v>
                </c:pt>
                <c:pt idx="54">
                  <c:v>1056.9563791139917</c:v>
                </c:pt>
                <c:pt idx="55">
                  <c:v>993.4746370421559</c:v>
                </c:pt>
                <c:pt idx="56">
                  <c:v>933.89430165145541</c:v>
                </c:pt>
                <c:pt idx="57">
                  <c:v>882.09591222750782</c:v>
                </c:pt>
                <c:pt idx="58">
                  <c:v>839.6227334404366</c:v>
                </c:pt>
                <c:pt idx="59">
                  <c:v>806.38151789955225</c:v>
                </c:pt>
                <c:pt idx="60">
                  <c:v>776.98757633493972</c:v>
                </c:pt>
                <c:pt idx="61">
                  <c:v>743.48273613860761</c:v>
                </c:pt>
                <c:pt idx="62">
                  <c:v>700.04170428496741</c:v>
                </c:pt>
                <c:pt idx="63">
                  <c:v>645.34212237246163</c:v>
                </c:pt>
                <c:pt idx="64">
                  <c:v>582.10085553769807</c:v>
                </c:pt>
                <c:pt idx="65">
                  <c:v>515.1807123152123</c:v>
                </c:pt>
                <c:pt idx="66">
                  <c:v>449.66116221502136</c:v>
                </c:pt>
                <c:pt idx="67">
                  <c:v>389.57505638796681</c:v>
                </c:pt>
                <c:pt idx="68">
                  <c:v>339.5851805190245</c:v>
                </c:pt>
                <c:pt idx="69">
                  <c:v>305.04185764672565</c:v>
                </c:pt>
                <c:pt idx="70">
                  <c:v>290.15175940108435</c:v>
                </c:pt>
                <c:pt idx="71">
                  <c:v>296.221649484556</c:v>
                </c:pt>
                <c:pt idx="72">
                  <c:v>321.21298957711809</c:v>
                </c:pt>
                <c:pt idx="73">
                  <c:v>360.55729266677133</c:v>
                </c:pt>
                <c:pt idx="74">
                  <c:v>408.54884458095898</c:v>
                </c:pt>
                <c:pt idx="75">
                  <c:v>459.65391807872038</c:v>
                </c:pt>
                <c:pt idx="76">
                  <c:v>509.37939829470253</c:v>
                </c:pt>
                <c:pt idx="77">
                  <c:v>554.63891402146555</c:v>
                </c:pt>
                <c:pt idx="78">
                  <c:v>594.81554508538613</c:v>
                </c:pt>
                <c:pt idx="79">
                  <c:v>632.05350726669894</c:v>
                </c:pt>
                <c:pt idx="80">
                  <c:v>670.10756964544169</c:v>
                </c:pt>
                <c:pt idx="81">
                  <c:v>712.52703695698256</c:v>
                </c:pt>
                <c:pt idx="82">
                  <c:v>761.24330538252855</c:v>
                </c:pt>
                <c:pt idx="83">
                  <c:v>816.08474278581116</c:v>
                </c:pt>
                <c:pt idx="84">
                  <c:v>875.12700060775467</c:v>
                </c:pt>
                <c:pt idx="85">
                  <c:v>935.48042553564142</c:v>
                </c:pt>
                <c:pt idx="86">
                  <c:v>993.57075497527762</c:v>
                </c:pt>
                <c:pt idx="87">
                  <c:v>1045.2085589010171</c:v>
                </c:pt>
                <c:pt idx="88">
                  <c:v>1086.0463050282574</c:v>
                </c:pt>
                <c:pt idx="89">
                  <c:v>1112.4571276531956</c:v>
                </c:pt>
                <c:pt idx="90">
                  <c:v>1122.4106787231826</c:v>
                </c:pt>
                <c:pt idx="91">
                  <c:v>1115.925448364522</c:v>
                </c:pt>
                <c:pt idx="92">
                  <c:v>1094.9539422598177</c:v>
                </c:pt>
                <c:pt idx="93">
                  <c:v>1062.8274753703383</c:v>
                </c:pt>
                <c:pt idx="94">
                  <c:v>1023.5125149530392</c:v>
                </c:pt>
                <c:pt idx="95">
                  <c:v>980.91429232641951</c:v>
                </c:pt>
                <c:pt idx="96">
                  <c:v>938.10065203814418</c:v>
                </c:pt>
                <c:pt idx="97">
                  <c:v>896.62707686119563</c:v>
                </c:pt>
                <c:pt idx="98">
                  <c:v>856.34339616163049</c:v>
                </c:pt>
                <c:pt idx="99">
                  <c:v>815.82324242841696</c:v>
                </c:pt>
                <c:pt idx="100">
                  <c:v>773.19494176370813</c:v>
                </c:pt>
                <c:pt idx="101">
                  <c:v>726.98632018148237</c:v>
                </c:pt>
                <c:pt idx="102">
                  <c:v>676.67420930994763</c:v>
                </c:pt>
                <c:pt idx="103">
                  <c:v>622.82589760199778</c:v>
                </c:pt>
                <c:pt idx="104">
                  <c:v>567.03303125202251</c:v>
                </c:pt>
                <c:pt idx="105">
                  <c:v>511.79279184759991</c:v>
                </c:pt>
                <c:pt idx="106">
                  <c:v>460.2913324988611</c:v>
                </c:pt>
                <c:pt idx="107">
                  <c:v>415.99722734499318</c:v>
                </c:pt>
                <c:pt idx="108">
                  <c:v>382.09009926081364</c:v>
                </c:pt>
                <c:pt idx="109">
                  <c:v>360.87780505476582</c:v>
                </c:pt>
                <c:pt idx="110">
                  <c:v>353.38516939593899</c:v>
                </c:pt>
                <c:pt idx="111">
                  <c:v>359.22722401099412</c:v>
                </c:pt>
                <c:pt idx="112">
                  <c:v>376.77117764508057</c:v>
                </c:pt>
                <c:pt idx="113">
                  <c:v>403.50417328205828</c:v>
                </c:pt>
                <c:pt idx="114">
                  <c:v>436.55459058258316</c:v>
                </c:pt>
                <c:pt idx="115">
                  <c:v>473.29015276810071</c:v>
                </c:pt>
                <c:pt idx="116">
                  <c:v>511.83403080337848</c:v>
                </c:pt>
                <c:pt idx="117">
                  <c:v>551.32405672558014</c:v>
                </c:pt>
                <c:pt idx="118">
                  <c:v>591.83518830513958</c:v>
                </c:pt>
                <c:pt idx="119">
                  <c:v>634.02596879970508</c:v>
                </c:pt>
                <c:pt idx="120">
                  <c:v>678.66699411726438</c:v>
                </c:pt>
                <c:pt idx="121">
                  <c:v>726.22240223816971</c:v>
                </c:pt>
                <c:pt idx="122">
                  <c:v>776.56577061717917</c:v>
                </c:pt>
                <c:pt idx="123">
                  <c:v>828.83034681706783</c:v>
                </c:pt>
                <c:pt idx="124">
                  <c:v>881.38444575938865</c:v>
                </c:pt>
                <c:pt idx="125">
                  <c:v>931.94592694020469</c:v>
                </c:pt>
                <c:pt idx="126">
                  <c:v>977.8456654064853</c:v>
                </c:pt>
                <c:pt idx="127">
                  <c:v>1016.4081071290738</c:v>
                </c:pt>
                <c:pt idx="128">
                  <c:v>1045.3687731497989</c:v>
                </c:pt>
                <c:pt idx="129">
                  <c:v>1063.2283150861131</c:v>
                </c:pt>
                <c:pt idx="130">
                  <c:v>1069.4617021087242</c:v>
                </c:pt>
                <c:pt idx="131">
                  <c:v>1064.5469547380126</c:v>
                </c:pt>
                <c:pt idx="132">
                  <c:v>1049.8112562865167</c:v>
                </c:pt>
                <c:pt idx="133">
                  <c:v>1027.1203541313198</c:v>
                </c:pt>
                <c:pt idx="134">
                  <c:v>998.47740708017682</c:v>
                </c:pt>
                <c:pt idx="135">
                  <c:v>965.63467908728308</c:v>
                </c:pt>
                <c:pt idx="136">
                  <c:v>929.82490496228525</c:v>
                </c:pt>
                <c:pt idx="137">
                  <c:v>891.67811771186916</c:v>
                </c:pt>
                <c:pt idx="138">
                  <c:v>851.32351766331305</c:v>
                </c:pt>
                <c:pt idx="139">
                  <c:v>808.61676239713461</c:v>
                </c:pt>
                <c:pt idx="140">
                  <c:v>763.41281504834217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F-462B-A01A-65B9D0893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333288"/>
        <c:axId val="519328696"/>
      </c:lineChart>
      <c:catAx>
        <c:axId val="51454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540832"/>
        <c:crosses val="autoZero"/>
        <c:auto val="1"/>
        <c:lblAlgn val="ctr"/>
        <c:lblOffset val="100"/>
        <c:noMultiLvlLbl val="0"/>
      </c:catAx>
      <c:valAx>
        <c:axId val="51454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540504"/>
        <c:crosses val="autoZero"/>
        <c:crossBetween val="between"/>
      </c:valAx>
      <c:valAx>
        <c:axId val="519328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333288"/>
        <c:crosses val="max"/>
        <c:crossBetween val="between"/>
      </c:valAx>
      <c:catAx>
        <c:axId val="519333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28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 and V at point C (1)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 s1 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'scenario 1'!$A$23:$A$163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cat>
          <c:val>
            <c:numRef>
              <c:f>'scenario 1'!$K$23:$K$163</c:f>
              <c:numCache>
                <c:formatCode>0</c:formatCode>
                <c:ptCount val="141"/>
                <c:pt idx="0">
                  <c:v>5.3580757679382351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6-437A-8F85-6E14FD05D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71224"/>
        <c:axId val="509866960"/>
      </c:lineChart>
      <c:lineChart>
        <c:grouping val="standard"/>
        <c:varyColors val="0"/>
        <c:ser>
          <c:idx val="1"/>
          <c:order val="1"/>
          <c:tx>
            <c:v>H s1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'scenario 1'!$M$23:$M$163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cat>
          <c:val>
            <c:numRef>
              <c:f>'scenario 1'!$W$23:$W$163</c:f>
              <c:numCache>
                <c:formatCode>0</c:formatCode>
                <c:ptCount val="141"/>
                <c:pt idx="0">
                  <c:v>723.5367494426622</c:v>
                </c:pt>
                <c:pt idx="1">
                  <c:v>723.5367494426622</c:v>
                </c:pt>
                <c:pt idx="2">
                  <c:v>1002.0911471642219</c:v>
                </c:pt>
                <c:pt idx="3">
                  <c:v>1141.3683460250018</c:v>
                </c:pt>
                <c:pt idx="4">
                  <c:v>1211.0069454553916</c:v>
                </c:pt>
                <c:pt idx="5">
                  <c:v>1245.8262451705864</c:v>
                </c:pt>
                <c:pt idx="6">
                  <c:v>1263.2358950281839</c:v>
                </c:pt>
                <c:pt idx="7">
                  <c:v>1271.9407199569825</c:v>
                </c:pt>
                <c:pt idx="8">
                  <c:v>1276.2931324213821</c:v>
                </c:pt>
                <c:pt idx="9">
                  <c:v>1278.4693386535816</c:v>
                </c:pt>
                <c:pt idx="10">
                  <c:v>1279.5574417696814</c:v>
                </c:pt>
                <c:pt idx="11">
                  <c:v>1280.1014933277313</c:v>
                </c:pt>
                <c:pt idx="12">
                  <c:v>1280.3735191067562</c:v>
                </c:pt>
                <c:pt idx="13">
                  <c:v>1280.5095319962688</c:v>
                </c:pt>
                <c:pt idx="14">
                  <c:v>1280.5775384410251</c:v>
                </c:pt>
                <c:pt idx="15">
                  <c:v>1280.6115416634036</c:v>
                </c:pt>
                <c:pt idx="16">
                  <c:v>1280.6285432745924</c:v>
                </c:pt>
                <c:pt idx="17">
                  <c:v>1280.6370440801868</c:v>
                </c:pt>
                <c:pt idx="18">
                  <c:v>1280.641294482984</c:v>
                </c:pt>
                <c:pt idx="19">
                  <c:v>1141.3662208236026</c:v>
                </c:pt>
                <c:pt idx="20">
                  <c:v>932.45148513313222</c:v>
                </c:pt>
                <c:pt idx="21">
                  <c:v>723.53621814231224</c:v>
                </c:pt>
                <c:pt idx="22">
                  <c:v>549.43998521651224</c:v>
                </c:pt>
                <c:pt idx="23">
                  <c:v>418.86774410961857</c:v>
                </c:pt>
                <c:pt idx="24">
                  <c:v>327.4671487697758</c:v>
                </c:pt>
                <c:pt idx="25">
                  <c:v>266.53340747445674</c:v>
                </c:pt>
                <c:pt idx="26">
                  <c:v>227.3617118979985</c:v>
                </c:pt>
                <c:pt idx="27">
                  <c:v>202.87940008732002</c:v>
                </c:pt>
                <c:pt idx="28">
                  <c:v>187.91798639173126</c:v>
                </c:pt>
                <c:pt idx="29">
                  <c:v>178.94113775929941</c:v>
                </c:pt>
                <c:pt idx="30">
                  <c:v>173.63663610600881</c:v>
                </c:pt>
                <c:pt idx="31">
                  <c:v>170.54234338844779</c:v>
                </c:pt>
                <c:pt idx="32">
                  <c:v>168.75717447302043</c:v>
                </c:pt>
                <c:pt idx="33">
                  <c:v>167.73707793138871</c:v>
                </c:pt>
                <c:pt idx="34">
                  <c:v>167.15902321581657</c:v>
                </c:pt>
                <c:pt idx="35">
                  <c:v>166.83386743425373</c:v>
                </c:pt>
                <c:pt idx="36">
                  <c:v>166.6521627308847</c:v>
                </c:pt>
                <c:pt idx="37">
                  <c:v>201.37051538775168</c:v>
                </c:pt>
                <c:pt idx="38">
                  <c:v>288.36297814307864</c:v>
                </c:pt>
                <c:pt idx="39">
                  <c:v>418.90466948189385</c:v>
                </c:pt>
                <c:pt idx="40">
                  <c:v>571.22230336332723</c:v>
                </c:pt>
                <c:pt idx="41">
                  <c:v>723.54757468678019</c:v>
                </c:pt>
                <c:pt idx="42">
                  <c:v>860.64358637483576</c:v>
                </c:pt>
                <c:pt idx="43">
                  <c:v>974.89171555585756</c:v>
                </c:pt>
                <c:pt idx="44">
                  <c:v>1064.6587657089799</c:v>
                </c:pt>
                <c:pt idx="45">
                  <c:v>1131.9843615195168</c:v>
                </c:pt>
                <c:pt idx="46">
                  <c:v>1180.6085482156698</c:v>
                </c:pt>
                <c:pt idx="47">
                  <c:v>1214.6455481172973</c:v>
                </c:pt>
                <c:pt idx="48">
                  <c:v>1237.8526267582088</c:v>
                </c:pt>
                <c:pt idx="49">
                  <c:v>1253.3240286031037</c:v>
                </c:pt>
                <c:pt idx="50">
                  <c:v>1263.4399530166274</c:v>
                </c:pt>
                <c:pt idx="51">
                  <c:v>1269.9430511043349</c:v>
                </c:pt>
                <c:pt idx="52">
                  <c:v>1274.0616817675555</c:v>
                </c:pt>
                <c:pt idx="53">
                  <c:v>1276.635826854239</c:v>
                </c:pt>
                <c:pt idx="54">
                  <c:v>1278.2257404509605</c:v>
                </c:pt>
                <c:pt idx="55">
                  <c:v>1270.4925296117938</c:v>
                </c:pt>
                <c:pt idx="56">
                  <c:v>1240.6137246846151</c:v>
                </c:pt>
                <c:pt idx="57">
                  <c:v>1180.0327996325241</c:v>
                </c:pt>
                <c:pt idx="58">
                  <c:v>1088.8421673418695</c:v>
                </c:pt>
                <c:pt idx="59">
                  <c:v>974.71544848337464</c:v>
                </c:pt>
                <c:pt idx="60">
                  <c:v>849.11238477552934</c:v>
                </c:pt>
                <c:pt idx="61">
                  <c:v>723.47896848705261</c:v>
                </c:pt>
                <c:pt idx="62">
                  <c:v>606.80455558725635</c:v>
                </c:pt>
                <c:pt idx="63">
                  <c:v>504.70709780694506</c:v>
                </c:pt>
                <c:pt idx="64">
                  <c:v>419.62219657754463</c:v>
                </c:pt>
                <c:pt idx="65">
                  <c:v>351.55240981781515</c:v>
                </c:pt>
                <c:pt idx="66">
                  <c:v>298.95207870520773</c:v>
                </c:pt>
                <c:pt idx="67">
                  <c:v>259.50134382130921</c:v>
                </c:pt>
                <c:pt idx="68">
                  <c:v>230.67171061218153</c:v>
                </c:pt>
                <c:pt idx="69">
                  <c:v>210.07898660210151</c:v>
                </c:pt>
                <c:pt idx="70">
                  <c:v>195.66401322849845</c:v>
                </c:pt>
                <c:pt idx="71">
                  <c:v>185.75368458574434</c:v>
                </c:pt>
                <c:pt idx="72">
                  <c:v>179.04962088721084</c:v>
                </c:pt>
                <c:pt idx="73">
                  <c:v>176.75644205915739</c:v>
                </c:pt>
                <c:pt idx="74">
                  <c:v>183.60898038753203</c:v>
                </c:pt>
                <c:pt idx="75">
                  <c:v>206.18004468594282</c:v>
                </c:pt>
                <c:pt idx="76">
                  <c:v>249.83563247492353</c:v>
                </c:pt>
                <c:pt idx="77">
                  <c:v>316.3801339039253</c:v>
                </c:pt>
                <c:pt idx="78">
                  <c:v>403.41150431264322</c:v>
                </c:pt>
                <c:pt idx="79">
                  <c:v>505.21510343622987</c:v>
                </c:pt>
                <c:pt idx="80">
                  <c:v>614.42946318258623</c:v>
                </c:pt>
                <c:pt idx="81">
                  <c:v>723.7172875931235</c:v>
                </c:pt>
                <c:pt idx="82">
                  <c:v>826.97274737442194</c:v>
                </c:pt>
                <c:pt idx="83">
                  <c:v>919.92369774301835</c:v>
                </c:pt>
                <c:pt idx="84">
                  <c:v>1000.210865944442</c:v>
                </c:pt>
                <c:pt idx="85">
                  <c:v>1067.1229802746911</c:v>
                </c:pt>
                <c:pt idx="86">
                  <c:v>1121.1707108568662</c:v>
                </c:pt>
                <c:pt idx="87">
                  <c:v>1163.6385938589992</c:v>
                </c:pt>
                <c:pt idx="88">
                  <c:v>1196.1982875589893</c:v>
                </c:pt>
                <c:pt idx="89">
                  <c:v>1220.6185926691342</c:v>
                </c:pt>
                <c:pt idx="90">
                  <c:v>1238.5749902789155</c:v>
                </c:pt>
                <c:pt idx="91">
                  <c:v>1250.9996063181736</c:v>
                </c:pt>
                <c:pt idx="92">
                  <c:v>1257.2219883728926</c:v>
                </c:pt>
                <c:pt idx="93">
                  <c:v>1254.6954503431948</c:v>
                </c:pt>
                <c:pt idx="94">
                  <c:v>1239.699419852572</c:v>
                </c:pt>
                <c:pt idx="95">
                  <c:v>1208.6988985121232</c:v>
                </c:pt>
                <c:pt idx="96">
                  <c:v>1159.6895421921504</c:v>
                </c:pt>
                <c:pt idx="97">
                  <c:v>1092.9794164263931</c:v>
                </c:pt>
                <c:pt idx="98">
                  <c:v>1011.2180398040402</c:v>
                </c:pt>
                <c:pt idx="99">
                  <c:v>918.8122385204922</c:v>
                </c:pt>
                <c:pt idx="100">
                  <c:v>821.03291644720764</c:v>
                </c:pt>
                <c:pt idx="101">
                  <c:v>723.11730710266124</c:v>
                </c:pt>
                <c:pt idx="102">
                  <c:v>629.57473622607995</c:v>
                </c:pt>
                <c:pt idx="103">
                  <c:v>543.78303910307284</c:v>
                </c:pt>
                <c:pt idx="104">
                  <c:v>467.86505205366734</c:v>
                </c:pt>
                <c:pt idx="105">
                  <c:v>402.77801853448051</c:v>
                </c:pt>
                <c:pt idx="106">
                  <c:v>348.53055835264729</c:v>
                </c:pt>
                <c:pt idx="107">
                  <c:v>304.44978027307462</c:v>
                </c:pt>
                <c:pt idx="108">
                  <c:v>269.44176783651494</c:v>
                </c:pt>
                <c:pt idx="109">
                  <c:v>242.34779591003394</c:v>
                </c:pt>
                <c:pt idx="110">
                  <c:v>222.45023157901306</c:v>
                </c:pt>
                <c:pt idx="111">
                  <c:v>209.95779473703698</c:v>
                </c:pt>
                <c:pt idx="112">
                  <c:v>206.18875660047178</c:v>
                </c:pt>
                <c:pt idx="113">
                  <c:v>213.29295800951303</c:v>
                </c:pt>
                <c:pt idx="114">
                  <c:v>233.59175803268863</c:v>
                </c:pt>
                <c:pt idx="115">
                  <c:v>268.79203914504302</c:v>
                </c:pt>
                <c:pt idx="116">
                  <c:v>319.35796440719196</c:v>
                </c:pt>
                <c:pt idx="117">
                  <c:v>384.22526971213927</c:v>
                </c:pt>
                <c:pt idx="118">
                  <c:v>460.89592421987044</c:v>
                </c:pt>
                <c:pt idx="119">
                  <c:v>545.82865473750144</c:v>
                </c:pt>
                <c:pt idx="120">
                  <c:v>634.97936434734493</c:v>
                </c:pt>
                <c:pt idx="121">
                  <c:v>724.3448156085326</c:v>
                </c:pt>
                <c:pt idx="122">
                  <c:v>810.40208622961052</c:v>
                </c:pt>
                <c:pt idx="123">
                  <c:v>890.38975241518824</c:v>
                </c:pt>
                <c:pt idx="124">
                  <c:v>962.42496599095489</c:v>
                </c:pt>
                <c:pt idx="125">
                  <c:v>1025.4834575402203</c:v>
                </c:pt>
                <c:pt idx="126">
                  <c:v>1079.285148804684</c:v>
                </c:pt>
                <c:pt idx="127">
                  <c:v>1124.0957101634517</c:v>
                </c:pt>
                <c:pt idx="128">
                  <c:v>1160.4302397888587</c:v>
                </c:pt>
                <c:pt idx="129">
                  <c:v>1188.6852382850673</c:v>
                </c:pt>
                <c:pt idx="130">
                  <c:v>1208.7988639090661</c:v>
                </c:pt>
                <c:pt idx="131">
                  <c:v>1220.072689556752</c:v>
                </c:pt>
                <c:pt idx="132">
                  <c:v>1221.2434087926445</c:v>
                </c:pt>
                <c:pt idx="133">
                  <c:v>1210.7956013385271</c:v>
                </c:pt>
                <c:pt idx="134">
                  <c:v>1187.4136327598992</c:v>
                </c:pt>
                <c:pt idx="135">
                  <c:v>1150.4267897185637</c:v>
                </c:pt>
                <c:pt idx="136">
                  <c:v>1100.1177751949524</c:v>
                </c:pt>
                <c:pt idx="137">
                  <c:v>1037.8222888022672</c:v>
                </c:pt>
                <c:pt idx="138">
                  <c:v>965.81637863802393</c:v>
                </c:pt>
                <c:pt idx="139">
                  <c:v>887.04297725665526</c:v>
                </c:pt>
                <c:pt idx="140">
                  <c:v>804.75673576107761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6-437A-8F85-6E14FD05D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2208"/>
        <c:axId val="406079424"/>
      </c:lineChart>
      <c:catAx>
        <c:axId val="50987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866960"/>
        <c:crosses val="autoZero"/>
        <c:auto val="1"/>
        <c:lblAlgn val="ctr"/>
        <c:lblOffset val="100"/>
        <c:noMultiLvlLbl val="0"/>
      </c:catAx>
      <c:valAx>
        <c:axId val="509866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871224"/>
        <c:crosses val="autoZero"/>
        <c:crossBetween val="between"/>
      </c:valAx>
      <c:valAx>
        <c:axId val="406079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072208"/>
        <c:crosses val="max"/>
        <c:crossBetween val="between"/>
      </c:valAx>
      <c:catAx>
        <c:axId val="40607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9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</a:t>
            </a:r>
            <a:r>
              <a:rPr lang="fr-FR" baseline="0"/>
              <a:t> and V at point A (1)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 s1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'scenario 2'!$A$23:$A$163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cat>
          <c:val>
            <c:numRef>
              <c:f>'scenario 2'!$B$23:$B$163</c:f>
              <c:numCache>
                <c:formatCode>0</c:formatCode>
                <c:ptCount val="141"/>
                <c:pt idx="0">
                  <c:v>5.3580757679382351</c:v>
                </c:pt>
                <c:pt idx="1">
                  <c:v>5.3408718872281424</c:v>
                </c:pt>
                <c:pt idx="2">
                  <c:v>5.3408718872281424</c:v>
                </c:pt>
                <c:pt idx="3">
                  <c:v>5.3322704761202058</c:v>
                </c:pt>
                <c:pt idx="4">
                  <c:v>5.3194509176547689</c:v>
                </c:pt>
                <c:pt idx="5">
                  <c:v>5.3045903390851716</c:v>
                </c:pt>
                <c:pt idx="6">
                  <c:v>5.2887426489130815</c:v>
                </c:pt>
                <c:pt idx="7">
                  <c:v>5.2724719206793385</c:v>
                </c:pt>
                <c:pt idx="8">
                  <c:v>5.256024029127631</c:v>
                </c:pt>
                <c:pt idx="9">
                  <c:v>5.2395577167953311</c:v>
                </c:pt>
                <c:pt idx="10">
                  <c:v>2.5729555668135498</c:v>
                </c:pt>
                <c:pt idx="11">
                  <c:v>-8.5088735256752993E-2</c:v>
                </c:pt>
                <c:pt idx="12">
                  <c:v>-2.0518781154477281</c:v>
                </c:pt>
                <c:pt idx="13">
                  <c:v>-3.3572870789169809</c:v>
                </c:pt>
                <c:pt idx="14">
                  <c:v>-4.1707372773425968</c:v>
                </c:pt>
                <c:pt idx="15">
                  <c:v>-4.6525648652293734</c:v>
                </c:pt>
                <c:pt idx="16">
                  <c:v>-4.9281901501565848</c:v>
                </c:pt>
                <c:pt idx="17">
                  <c:v>-5.0778054152605536</c:v>
                </c:pt>
                <c:pt idx="18">
                  <c:v>-5.1556796241395446</c:v>
                </c:pt>
                <c:pt idx="19">
                  <c:v>-5.1906954498012361</c:v>
                </c:pt>
                <c:pt idx="20">
                  <c:v>-5.2076863646567855</c:v>
                </c:pt>
                <c:pt idx="21">
                  <c:v>-5.2126023789964933</c:v>
                </c:pt>
                <c:pt idx="22">
                  <c:v>-5.211476023835294</c:v>
                </c:pt>
                <c:pt idx="23">
                  <c:v>-5.2042427589319455</c:v>
                </c:pt>
                <c:pt idx="24">
                  <c:v>-5.1947685461188922</c:v>
                </c:pt>
                <c:pt idx="25">
                  <c:v>-5.1819013206854283</c:v>
                </c:pt>
                <c:pt idx="26">
                  <c:v>-5.16872810238669</c:v>
                </c:pt>
                <c:pt idx="27">
                  <c:v>-5.1535341367494789</c:v>
                </c:pt>
                <c:pt idx="28">
                  <c:v>-4.4806757407802138</c:v>
                </c:pt>
                <c:pt idx="29">
                  <c:v>-3.1553098612403581</c:v>
                </c:pt>
                <c:pt idx="30">
                  <c:v>-1.5213723949898825</c:v>
                </c:pt>
                <c:pt idx="31">
                  <c:v>9.4470458994479659E-2</c:v>
                </c:pt>
                <c:pt idx="32">
                  <c:v>1.4977070917758317</c:v>
                </c:pt>
                <c:pt idx="33">
                  <c:v>2.6146907483510624</c:v>
                </c:pt>
                <c:pt idx="34">
                  <c:v>3.4484424529561193</c:v>
                </c:pt>
                <c:pt idx="35">
                  <c:v>4.0391501938594931</c:v>
                </c:pt>
                <c:pt idx="36">
                  <c:v>4.4403104478187556</c:v>
                </c:pt>
                <c:pt idx="37">
                  <c:v>4.7020462057548276</c:v>
                </c:pt>
                <c:pt idx="38">
                  <c:v>4.8676995211372205</c:v>
                </c:pt>
                <c:pt idx="39">
                  <c:v>4.9689437708056419</c:v>
                </c:pt>
                <c:pt idx="40">
                  <c:v>5.0286603392168701</c:v>
                </c:pt>
                <c:pt idx="41">
                  <c:v>5.0611610642022935</c:v>
                </c:pt>
                <c:pt idx="42">
                  <c:v>5.0766026268333713</c:v>
                </c:pt>
                <c:pt idx="43">
                  <c:v>5.0806533920160799</c:v>
                </c:pt>
                <c:pt idx="44">
                  <c:v>5.0778201313676643</c:v>
                </c:pt>
                <c:pt idx="45">
                  <c:v>5.0701475375835559</c:v>
                </c:pt>
                <c:pt idx="46">
                  <c:v>4.8959516247982968</c:v>
                </c:pt>
                <c:pt idx="47">
                  <c:v>4.3949627547236574</c:v>
                </c:pt>
                <c:pt idx="48">
                  <c:v>3.5347090063275752</c:v>
                </c:pt>
                <c:pt idx="49">
                  <c:v>2.4038308856379751</c:v>
                </c:pt>
                <c:pt idx="50">
                  <c:v>1.1462500093209544</c:v>
                </c:pt>
                <c:pt idx="51">
                  <c:v>-9.9732447903920621E-2</c:v>
                </c:pt>
                <c:pt idx="52">
                  <c:v>-1.2341284710476166</c:v>
                </c:pt>
                <c:pt idx="53">
                  <c:v>-2.2017833633812707</c:v>
                </c:pt>
                <c:pt idx="54">
                  <c:v>-2.9841343810954708</c:v>
                </c:pt>
                <c:pt idx="55">
                  <c:v>-3.5884341257120513</c:v>
                </c:pt>
                <c:pt idx="56">
                  <c:v>-4.0374704812675342</c:v>
                </c:pt>
                <c:pt idx="57">
                  <c:v>-4.3599785387062884</c:v>
                </c:pt>
                <c:pt idx="58">
                  <c:v>-4.5847001202967066</c:v>
                </c:pt>
                <c:pt idx="59">
                  <c:v>-4.7366279630314159</c:v>
                </c:pt>
                <c:pt idx="60">
                  <c:v>-4.8361059771824264</c:v>
                </c:pt>
                <c:pt idx="61">
                  <c:v>-4.8985530253545519</c:v>
                </c:pt>
                <c:pt idx="62">
                  <c:v>-4.9354485159111903</c:v>
                </c:pt>
                <c:pt idx="63">
                  <c:v>-4.9548514790697791</c:v>
                </c:pt>
                <c:pt idx="64">
                  <c:v>-4.9217348737069511</c:v>
                </c:pt>
                <c:pt idx="65">
                  <c:v>-4.7593361100189124</c:v>
                </c:pt>
                <c:pt idx="66">
                  <c:v>-4.3921157767834282</c:v>
                </c:pt>
                <c:pt idx="67">
                  <c:v>-3.7862708576303525</c:v>
                </c:pt>
                <c:pt idx="68">
                  <c:v>-2.962847307026979</c:v>
                </c:pt>
                <c:pt idx="69">
                  <c:v>-1.9854965548575694</c:v>
                </c:pt>
                <c:pt idx="70">
                  <c:v>-0.93694969824830154</c:v>
                </c:pt>
                <c:pt idx="71">
                  <c:v>0.10314963435901744</c:v>
                </c:pt>
                <c:pt idx="72">
                  <c:v>1.0722189305497054</c:v>
                </c:pt>
                <c:pt idx="73">
                  <c:v>1.9296660074699414</c:v>
                </c:pt>
                <c:pt idx="74">
                  <c:v>2.6550860669478156</c:v>
                </c:pt>
                <c:pt idx="75">
                  <c:v>3.2451234579877046</c:v>
                </c:pt>
                <c:pt idx="76">
                  <c:v>3.7087302445772892</c:v>
                </c:pt>
                <c:pt idx="77">
                  <c:v>4.0618767838048981</c:v>
                </c:pt>
                <c:pt idx="78">
                  <c:v>4.3233298612004916</c:v>
                </c:pt>
                <c:pt idx="79">
                  <c:v>4.5116618043330812</c:v>
                </c:pt>
                <c:pt idx="80">
                  <c:v>4.6435745659843777</c:v>
                </c:pt>
                <c:pt idx="81">
                  <c:v>4.7330930079487175</c:v>
                </c:pt>
                <c:pt idx="82">
                  <c:v>4.7813244208132888</c:v>
                </c:pt>
                <c:pt idx="83">
                  <c:v>4.7667796152349853</c:v>
                </c:pt>
                <c:pt idx="84">
                  <c:v>4.649037746355317</c:v>
                </c:pt>
                <c:pt idx="85">
                  <c:v>4.3848683689132963</c:v>
                </c:pt>
                <c:pt idx="86">
                  <c:v>3.9466023109974917</c:v>
                </c:pt>
                <c:pt idx="87">
                  <c:v>3.3333399713047598</c:v>
                </c:pt>
                <c:pt idx="88">
                  <c:v>2.5716954754865236</c:v>
                </c:pt>
                <c:pt idx="89">
                  <c:v>1.7081764462491162</c:v>
                </c:pt>
                <c:pt idx="90">
                  <c:v>0.79791215380735081</c:v>
                </c:pt>
                <c:pt idx="91">
                  <c:v>-0.10606556681927594</c:v>
                </c:pt>
                <c:pt idx="92">
                  <c:v>-0.9601467609194253</c:v>
                </c:pt>
                <c:pt idx="93">
                  <c:v>-1.733368956244963</c:v>
                </c:pt>
                <c:pt idx="94">
                  <c:v>-2.4070778346559685</c:v>
                </c:pt>
                <c:pt idx="95">
                  <c:v>-2.9741700088638927</c:v>
                </c:pt>
                <c:pt idx="96">
                  <c:v>-3.4369145190814092</c:v>
                </c:pt>
                <c:pt idx="97">
                  <c:v>-3.8039624282009243</c:v>
                </c:pt>
                <c:pt idx="98">
                  <c:v>-4.08753671814911</c:v>
                </c:pt>
                <c:pt idx="99">
                  <c:v>-4.3011705502459447</c:v>
                </c:pt>
                <c:pt idx="100">
                  <c:v>-4.4555906383528292</c:v>
                </c:pt>
                <c:pt idx="101">
                  <c:v>-4.5527745519763698</c:v>
                </c:pt>
                <c:pt idx="102">
                  <c:v>-4.5819801041549812</c:v>
                </c:pt>
                <c:pt idx="103">
                  <c:v>-4.521290169802934</c:v>
                </c:pt>
                <c:pt idx="104">
                  <c:v>-4.3446989066329085</c:v>
                </c:pt>
                <c:pt idx="105">
                  <c:v>-4.0315625062537706</c:v>
                </c:pt>
                <c:pt idx="106">
                  <c:v>-3.5744380532572135</c:v>
                </c:pt>
                <c:pt idx="107">
                  <c:v>-2.9826497550795281</c:v>
                </c:pt>
                <c:pt idx="108">
                  <c:v>-2.2810971032692762</c:v>
                </c:pt>
                <c:pt idx="109">
                  <c:v>-1.5054543081634266</c:v>
                </c:pt>
                <c:pt idx="110">
                  <c:v>-0.69583629671457237</c:v>
                </c:pt>
                <c:pt idx="111">
                  <c:v>0.10926222667464691</c:v>
                </c:pt>
                <c:pt idx="112">
                  <c:v>0.87728649283468096</c:v>
                </c:pt>
                <c:pt idx="113">
                  <c:v>1.5837129082270767</c:v>
                </c:pt>
                <c:pt idx="114">
                  <c:v>2.2120847375360118</c:v>
                </c:pt>
                <c:pt idx="115">
                  <c:v>2.7541121066121099</c:v>
                </c:pt>
                <c:pt idx="116">
                  <c:v>3.2086921446567587</c:v>
                </c:pt>
                <c:pt idx="117">
                  <c:v>3.5801527836804352</c:v>
                </c:pt>
                <c:pt idx="118">
                  <c:v>3.8757635533753683</c:v>
                </c:pt>
                <c:pt idx="119">
                  <c:v>4.102196305414183</c:v>
                </c:pt>
                <c:pt idx="120">
                  <c:v>4.2616331763384618</c:v>
                </c:pt>
                <c:pt idx="121">
                  <c:v>4.3491503920793413</c:v>
                </c:pt>
                <c:pt idx="122">
                  <c:v>4.3528505538950757</c:v>
                </c:pt>
                <c:pt idx="123">
                  <c:v>4.2569931176277471</c:v>
                </c:pt>
                <c:pt idx="124">
                  <c:v>4.0470150259899462</c:v>
                </c:pt>
                <c:pt idx="125">
                  <c:v>3.7146491620825315</c:v>
                </c:pt>
                <c:pt idx="126">
                  <c:v>3.2614876652486262</c:v>
                </c:pt>
                <c:pt idx="127">
                  <c:v>2.7000764222569718</c:v>
                </c:pt>
                <c:pt idx="128">
                  <c:v>2.0525432878022611</c:v>
                </c:pt>
                <c:pt idx="129">
                  <c:v>1.3474015303775373</c:v>
                </c:pt>
                <c:pt idx="130">
                  <c:v>0.61560678845070227</c:v>
                </c:pt>
                <c:pt idx="131">
                  <c:v>-0.11322039840279119</c:v>
                </c:pt>
                <c:pt idx="132">
                  <c:v>-0.81354999582565946</c:v>
                </c:pt>
                <c:pt idx="133">
                  <c:v>-1.4653277122564403</c:v>
                </c:pt>
                <c:pt idx="134">
                  <c:v>-2.0540949898103333</c:v>
                </c:pt>
                <c:pt idx="135">
                  <c:v>-2.5713962297022803</c:v>
                </c:pt>
                <c:pt idx="136">
                  <c:v>-3.0142242031964406</c:v>
                </c:pt>
                <c:pt idx="137">
                  <c:v>-3.3833404436120746</c:v>
                </c:pt>
                <c:pt idx="138">
                  <c:v>-3.6808050369108507</c:v>
                </c:pt>
                <c:pt idx="139">
                  <c:v>-3.9072730172564962</c:v>
                </c:pt>
                <c:pt idx="140">
                  <c:v>-4.0599440967099865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7-44CD-95DD-3F2807D27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037464"/>
        <c:axId val="259040416"/>
      </c:lineChart>
      <c:lineChart>
        <c:grouping val="stacked"/>
        <c:varyColors val="0"/>
        <c:ser>
          <c:idx val="1"/>
          <c:order val="1"/>
          <c:tx>
            <c:v>H s1 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2'!$M$23:$M$163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cat>
          <c:val>
            <c:numRef>
              <c:f>'scenario 2'!$N$23:$N$163</c:f>
              <c:numCache>
                <c:formatCode>0</c:formatCode>
                <c:ptCount val="141"/>
                <c:pt idx="0">
                  <c:v>723.5367494426622</c:v>
                </c:pt>
                <c:pt idx="1">
                  <c:v>723.5367494426622</c:v>
                </c:pt>
                <c:pt idx="2">
                  <c:v>723.5367494426622</c:v>
                </c:pt>
                <c:pt idx="3">
                  <c:v>723.5367494426622</c:v>
                </c:pt>
                <c:pt idx="4">
                  <c:v>723.5367494426622</c:v>
                </c:pt>
                <c:pt idx="5">
                  <c:v>723.5367494426622</c:v>
                </c:pt>
                <c:pt idx="6">
                  <c:v>723.5367494426622</c:v>
                </c:pt>
                <c:pt idx="7">
                  <c:v>723.5367494426622</c:v>
                </c:pt>
                <c:pt idx="8">
                  <c:v>723.5367494426622</c:v>
                </c:pt>
                <c:pt idx="9">
                  <c:v>723.5367494426622</c:v>
                </c:pt>
                <c:pt idx="10">
                  <c:v>723.5367494426622</c:v>
                </c:pt>
                <c:pt idx="11">
                  <c:v>723.5367494426622</c:v>
                </c:pt>
                <c:pt idx="12">
                  <c:v>723.5367494426622</c:v>
                </c:pt>
                <c:pt idx="13">
                  <c:v>723.5367494426622</c:v>
                </c:pt>
                <c:pt idx="14">
                  <c:v>723.5367494426622</c:v>
                </c:pt>
                <c:pt idx="15">
                  <c:v>723.5367494426622</c:v>
                </c:pt>
                <c:pt idx="16">
                  <c:v>723.5367494426622</c:v>
                </c:pt>
                <c:pt idx="17">
                  <c:v>723.5367494426622</c:v>
                </c:pt>
                <c:pt idx="18">
                  <c:v>723.5367494426622</c:v>
                </c:pt>
                <c:pt idx="19">
                  <c:v>723.5367494426622</c:v>
                </c:pt>
                <c:pt idx="20">
                  <c:v>723.5367494426622</c:v>
                </c:pt>
                <c:pt idx="21">
                  <c:v>723.5367494426622</c:v>
                </c:pt>
                <c:pt idx="22">
                  <c:v>723.5367494426622</c:v>
                </c:pt>
                <c:pt idx="23">
                  <c:v>723.5367494426622</c:v>
                </c:pt>
                <c:pt idx="24">
                  <c:v>723.5367494426622</c:v>
                </c:pt>
                <c:pt idx="25">
                  <c:v>723.5367494426622</c:v>
                </c:pt>
                <c:pt idx="26">
                  <c:v>723.5367494426622</c:v>
                </c:pt>
                <c:pt idx="27">
                  <c:v>723.5367494426622</c:v>
                </c:pt>
                <c:pt idx="28">
                  <c:v>723.5367494426622</c:v>
                </c:pt>
                <c:pt idx="29">
                  <c:v>723.5367494426622</c:v>
                </c:pt>
                <c:pt idx="30">
                  <c:v>723.5367494426622</c:v>
                </c:pt>
                <c:pt idx="31">
                  <c:v>723.5367494426622</c:v>
                </c:pt>
                <c:pt idx="32">
                  <c:v>723.5367494426622</c:v>
                </c:pt>
                <c:pt idx="33">
                  <c:v>723.5367494426622</c:v>
                </c:pt>
                <c:pt idx="34">
                  <c:v>723.5367494426622</c:v>
                </c:pt>
                <c:pt idx="35">
                  <c:v>723.5367494426622</c:v>
                </c:pt>
                <c:pt idx="36">
                  <c:v>723.5367494426622</c:v>
                </c:pt>
                <c:pt idx="37">
                  <c:v>723.5367494426622</c:v>
                </c:pt>
                <c:pt idx="38">
                  <c:v>723.5367494426622</c:v>
                </c:pt>
                <c:pt idx="39">
                  <c:v>723.5367494426622</c:v>
                </c:pt>
                <c:pt idx="40">
                  <c:v>723.5367494426622</c:v>
                </c:pt>
                <c:pt idx="41">
                  <c:v>723.5367494426622</c:v>
                </c:pt>
                <c:pt idx="42">
                  <c:v>723.5367494426622</c:v>
                </c:pt>
                <c:pt idx="43">
                  <c:v>723.5367494426622</c:v>
                </c:pt>
                <c:pt idx="44">
                  <c:v>723.5367494426622</c:v>
                </c:pt>
                <c:pt idx="45">
                  <c:v>723.5367494426622</c:v>
                </c:pt>
                <c:pt idx="46">
                  <c:v>723.5367494426622</c:v>
                </c:pt>
                <c:pt idx="47">
                  <c:v>723.5367494426622</c:v>
                </c:pt>
                <c:pt idx="48">
                  <c:v>723.5367494426622</c:v>
                </c:pt>
                <c:pt idx="49">
                  <c:v>723.5367494426622</c:v>
                </c:pt>
                <c:pt idx="50">
                  <c:v>723.5367494426622</c:v>
                </c:pt>
                <c:pt idx="51">
                  <c:v>723.5367494426622</c:v>
                </c:pt>
                <c:pt idx="52">
                  <c:v>723.5367494426622</c:v>
                </c:pt>
                <c:pt idx="53">
                  <c:v>723.5367494426622</c:v>
                </c:pt>
                <c:pt idx="54">
                  <c:v>723.5367494426622</c:v>
                </c:pt>
                <c:pt idx="55">
                  <c:v>723.5367494426622</c:v>
                </c:pt>
                <c:pt idx="56">
                  <c:v>723.5367494426622</c:v>
                </c:pt>
                <c:pt idx="57">
                  <c:v>723.5367494426622</c:v>
                </c:pt>
                <c:pt idx="58">
                  <c:v>723.5367494426622</c:v>
                </c:pt>
                <c:pt idx="59">
                  <c:v>723.5367494426622</c:v>
                </c:pt>
                <c:pt idx="60">
                  <c:v>723.5367494426622</c:v>
                </c:pt>
                <c:pt idx="61">
                  <c:v>723.5367494426622</c:v>
                </c:pt>
                <c:pt idx="62">
                  <c:v>723.5367494426622</c:v>
                </c:pt>
                <c:pt idx="63">
                  <c:v>723.5367494426622</c:v>
                </c:pt>
                <c:pt idx="64">
                  <c:v>723.5367494426622</c:v>
                </c:pt>
                <c:pt idx="65">
                  <c:v>723.5367494426622</c:v>
                </c:pt>
                <c:pt idx="66">
                  <c:v>723.5367494426622</c:v>
                </c:pt>
                <c:pt idx="67">
                  <c:v>723.5367494426622</c:v>
                </c:pt>
                <c:pt idx="68">
                  <c:v>723.5367494426622</c:v>
                </c:pt>
                <c:pt idx="69">
                  <c:v>723.5367494426622</c:v>
                </c:pt>
                <c:pt idx="70">
                  <c:v>723.5367494426622</c:v>
                </c:pt>
                <c:pt idx="71">
                  <c:v>723.5367494426622</c:v>
                </c:pt>
                <c:pt idx="72">
                  <c:v>723.5367494426622</c:v>
                </c:pt>
                <c:pt idx="73">
                  <c:v>723.5367494426622</c:v>
                </c:pt>
                <c:pt idx="74">
                  <c:v>723.5367494426622</c:v>
                </c:pt>
                <c:pt idx="75">
                  <c:v>723.5367494426622</c:v>
                </c:pt>
                <c:pt idx="76">
                  <c:v>723.5367494426622</c:v>
                </c:pt>
                <c:pt idx="77">
                  <c:v>723.5367494426622</c:v>
                </c:pt>
                <c:pt idx="78">
                  <c:v>723.5367494426622</c:v>
                </c:pt>
                <c:pt idx="79">
                  <c:v>723.5367494426622</c:v>
                </c:pt>
                <c:pt idx="80">
                  <c:v>723.5367494426622</c:v>
                </c:pt>
                <c:pt idx="81">
                  <c:v>723.5367494426622</c:v>
                </c:pt>
                <c:pt idx="82">
                  <c:v>723.5367494426622</c:v>
                </c:pt>
                <c:pt idx="83">
                  <c:v>723.5367494426622</c:v>
                </c:pt>
                <c:pt idx="84">
                  <c:v>723.5367494426622</c:v>
                </c:pt>
                <c:pt idx="85">
                  <c:v>723.5367494426622</c:v>
                </c:pt>
                <c:pt idx="86">
                  <c:v>723.5367494426622</c:v>
                </c:pt>
                <c:pt idx="87">
                  <c:v>723.5367494426622</c:v>
                </c:pt>
                <c:pt idx="88">
                  <c:v>723.5367494426622</c:v>
                </c:pt>
                <c:pt idx="89">
                  <c:v>723.5367494426622</c:v>
                </c:pt>
                <c:pt idx="90">
                  <c:v>723.5367494426622</c:v>
                </c:pt>
                <c:pt idx="91">
                  <c:v>723.5367494426622</c:v>
                </c:pt>
                <c:pt idx="92">
                  <c:v>723.5367494426622</c:v>
                </c:pt>
                <c:pt idx="93">
                  <c:v>723.5367494426622</c:v>
                </c:pt>
                <c:pt idx="94">
                  <c:v>723.5367494426622</c:v>
                </c:pt>
                <c:pt idx="95">
                  <c:v>723.5367494426622</c:v>
                </c:pt>
                <c:pt idx="96">
                  <c:v>723.5367494426622</c:v>
                </c:pt>
                <c:pt idx="97">
                  <c:v>723.5367494426622</c:v>
                </c:pt>
                <c:pt idx="98">
                  <c:v>723.5367494426622</c:v>
                </c:pt>
                <c:pt idx="99">
                  <c:v>723.5367494426622</c:v>
                </c:pt>
                <c:pt idx="100">
                  <c:v>723.5367494426622</c:v>
                </c:pt>
                <c:pt idx="101">
                  <c:v>723.5367494426622</c:v>
                </c:pt>
                <c:pt idx="102">
                  <c:v>723.5367494426622</c:v>
                </c:pt>
                <c:pt idx="103">
                  <c:v>723.5367494426622</c:v>
                </c:pt>
                <c:pt idx="104">
                  <c:v>723.5367494426622</c:v>
                </c:pt>
                <c:pt idx="105">
                  <c:v>723.5367494426622</c:v>
                </c:pt>
                <c:pt idx="106">
                  <c:v>723.5367494426622</c:v>
                </c:pt>
                <c:pt idx="107">
                  <c:v>723.5367494426622</c:v>
                </c:pt>
                <c:pt idx="108">
                  <c:v>723.5367494426622</c:v>
                </c:pt>
                <c:pt idx="109">
                  <c:v>723.5367494426622</c:v>
                </c:pt>
                <c:pt idx="110">
                  <c:v>723.5367494426622</c:v>
                </c:pt>
                <c:pt idx="111">
                  <c:v>723.5367494426622</c:v>
                </c:pt>
                <c:pt idx="112">
                  <c:v>723.5367494426622</c:v>
                </c:pt>
                <c:pt idx="113">
                  <c:v>723.5367494426622</c:v>
                </c:pt>
                <c:pt idx="114">
                  <c:v>723.5367494426622</c:v>
                </c:pt>
                <c:pt idx="115">
                  <c:v>723.5367494426622</c:v>
                </c:pt>
                <c:pt idx="116">
                  <c:v>723.5367494426622</c:v>
                </c:pt>
                <c:pt idx="117">
                  <c:v>723.5367494426622</c:v>
                </c:pt>
                <c:pt idx="118">
                  <c:v>723.5367494426622</c:v>
                </c:pt>
                <c:pt idx="119">
                  <c:v>723.5367494426622</c:v>
                </c:pt>
                <c:pt idx="120">
                  <c:v>723.5367494426622</c:v>
                </c:pt>
                <c:pt idx="121">
                  <c:v>723.5367494426622</c:v>
                </c:pt>
                <c:pt idx="122">
                  <c:v>723.5367494426622</c:v>
                </c:pt>
                <c:pt idx="123">
                  <c:v>723.5367494426622</c:v>
                </c:pt>
                <c:pt idx="124">
                  <c:v>723.5367494426622</c:v>
                </c:pt>
                <c:pt idx="125">
                  <c:v>723.5367494426622</c:v>
                </c:pt>
                <c:pt idx="126">
                  <c:v>723.5367494426622</c:v>
                </c:pt>
                <c:pt idx="127">
                  <c:v>723.5367494426622</c:v>
                </c:pt>
                <c:pt idx="128">
                  <c:v>723.5367494426622</c:v>
                </c:pt>
                <c:pt idx="129">
                  <c:v>723.5367494426622</c:v>
                </c:pt>
                <c:pt idx="130">
                  <c:v>723.5367494426622</c:v>
                </c:pt>
                <c:pt idx="131">
                  <c:v>723.5367494426622</c:v>
                </c:pt>
                <c:pt idx="132">
                  <c:v>723.5367494426622</c:v>
                </c:pt>
                <c:pt idx="133">
                  <c:v>723.5367494426622</c:v>
                </c:pt>
                <c:pt idx="134">
                  <c:v>723.5367494426622</c:v>
                </c:pt>
                <c:pt idx="135">
                  <c:v>723.5367494426622</c:v>
                </c:pt>
                <c:pt idx="136">
                  <c:v>723.5367494426622</c:v>
                </c:pt>
                <c:pt idx="137">
                  <c:v>723.5367494426622</c:v>
                </c:pt>
                <c:pt idx="138">
                  <c:v>723.5367494426622</c:v>
                </c:pt>
                <c:pt idx="139">
                  <c:v>723.5367494426622</c:v>
                </c:pt>
                <c:pt idx="140">
                  <c:v>723.5367494426622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7-44CD-95DD-3F2807D27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125400"/>
        <c:axId val="513592424"/>
      </c:lineChart>
      <c:catAx>
        <c:axId val="259037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9040416"/>
        <c:crosses val="autoZero"/>
        <c:auto val="1"/>
        <c:lblAlgn val="ctr"/>
        <c:lblOffset val="100"/>
        <c:noMultiLvlLbl val="0"/>
      </c:catAx>
      <c:valAx>
        <c:axId val="25904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9037464"/>
        <c:crosses val="autoZero"/>
        <c:crossBetween val="between"/>
      </c:valAx>
      <c:valAx>
        <c:axId val="513592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125400"/>
        <c:crosses val="max"/>
        <c:crossBetween val="between"/>
      </c:valAx>
      <c:catAx>
        <c:axId val="511125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592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 and V at point B (1)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 s1 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'scenario 2'!$A$23:$A$163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cat>
          <c:val>
            <c:numRef>
              <c:f>'scenario 2'!$F$23:$F$163</c:f>
              <c:numCache>
                <c:formatCode>0</c:formatCode>
                <c:ptCount val="141"/>
                <c:pt idx="0">
                  <c:v>5.3580757679382351</c:v>
                </c:pt>
                <c:pt idx="1">
                  <c:v>5.3408718872281424</c:v>
                </c:pt>
                <c:pt idx="2">
                  <c:v>5.3237783066943392</c:v>
                </c:pt>
                <c:pt idx="3">
                  <c:v>5.3067939678426059</c:v>
                </c:pt>
                <c:pt idx="4">
                  <c:v>5.2899178256900186</c:v>
                </c:pt>
                <c:pt idx="5">
                  <c:v>5.2731488485499121</c:v>
                </c:pt>
                <c:pt idx="6">
                  <c:v>2.6146674638145049</c:v>
                </c:pt>
                <c:pt idx="7">
                  <c:v>1.2794262082412358</c:v>
                </c:pt>
                <c:pt idx="8">
                  <c:v>0.63059353054167766</c:v>
                </c:pt>
                <c:pt idx="9">
                  <c:v>0.30048506630716382</c:v>
                </c:pt>
                <c:pt idx="10">
                  <c:v>0.13707482498289958</c:v>
                </c:pt>
                <c:pt idx="11">
                  <c:v>5.2741273796952245E-2</c:v>
                </c:pt>
                <c:pt idx="12">
                  <c:v>1.2997207992314548E-2</c:v>
                </c:pt>
                <c:pt idx="13">
                  <c:v>-9.3134192619300903E-3</c:v>
                </c:pt>
                <c:pt idx="14">
                  <c:v>-1.3452538464664021</c:v>
                </c:pt>
                <c:pt idx="15">
                  <c:v>-2.6702262703071402</c:v>
                </c:pt>
                <c:pt idx="16">
                  <c:v>-3.6510765657150883</c:v>
                </c:pt>
                <c:pt idx="17">
                  <c:v>-4.2952726824605252</c:v>
                </c:pt>
                <c:pt idx="18">
                  <c:v>-4.693167730053613</c:v>
                </c:pt>
                <c:pt idx="19">
                  <c:v>-4.9232617880530958</c:v>
                </c:pt>
                <c:pt idx="20">
                  <c:v>-5.0523664077815154</c:v>
                </c:pt>
                <c:pt idx="21">
                  <c:v>-5.1172821476376429</c:v>
                </c:pt>
                <c:pt idx="22">
                  <c:v>-5.1484305907580126</c:v>
                </c:pt>
                <c:pt idx="23">
                  <c:v>-5.1567642859449601</c:v>
                </c:pt>
                <c:pt idx="24">
                  <c:v>-4.499637195477689</c:v>
                </c:pt>
                <c:pt idx="25">
                  <c:v>-3.5110633940669596</c:v>
                </c:pt>
                <c:pt idx="26">
                  <c:v>-2.5356805004902201</c:v>
                </c:pt>
                <c:pt idx="27">
                  <c:v>-1.7297027838476442</c:v>
                </c:pt>
                <c:pt idx="28">
                  <c:v>-1.1292660316212706</c:v>
                </c:pt>
                <c:pt idx="29">
                  <c:v>-0.70951842568391754</c:v>
                </c:pt>
                <c:pt idx="30">
                  <c:v>-0.43075794138405121</c:v>
                </c:pt>
                <c:pt idx="31">
                  <c:v>-0.25100117286628909</c:v>
                </c:pt>
                <c:pt idx="32">
                  <c:v>0.19038731605860909</c:v>
                </c:pt>
                <c:pt idx="33">
                  <c:v>0.91456012300578304</c:v>
                </c:pt>
                <c:pt idx="34">
                  <c:v>1.7673305243896507</c:v>
                </c:pt>
                <c:pt idx="35">
                  <c:v>2.5943737890293606</c:v>
                </c:pt>
                <c:pt idx="36">
                  <c:v>3.3040064319108113</c:v>
                </c:pt>
                <c:pt idx="37">
                  <c:v>3.8622828481846376</c:v>
                </c:pt>
                <c:pt idx="38">
                  <c:v>4.2748024521943675</c:v>
                </c:pt>
                <c:pt idx="39">
                  <c:v>4.563079999728477</c:v>
                </c:pt>
                <c:pt idx="40">
                  <c:v>4.7559627445082313</c:v>
                </c:pt>
                <c:pt idx="41">
                  <c:v>4.8784298195233493</c:v>
                </c:pt>
                <c:pt idx="42">
                  <c:v>4.7893612546286857</c:v>
                </c:pt>
                <c:pt idx="43">
                  <c:v>4.4245558768222724</c:v>
                </c:pt>
                <c:pt idx="44">
                  <c:v>3.8425471992646512</c:v>
                </c:pt>
                <c:pt idx="45">
                  <c:v>3.1553347795969544</c:v>
                </c:pt>
                <c:pt idx="46">
                  <c:v>2.4683821151962451</c:v>
                </c:pt>
                <c:pt idx="47">
                  <c:v>1.8516434624621303</c:v>
                </c:pt>
                <c:pt idx="48">
                  <c:v>1.3391533478590687</c:v>
                </c:pt>
                <c:pt idx="49">
                  <c:v>0.93719740141377372</c:v>
                </c:pt>
                <c:pt idx="50">
                  <c:v>0.55436995372371289</c:v>
                </c:pt>
                <c:pt idx="51">
                  <c:v>9.2864283389728353E-2</c:v>
                </c:pt>
                <c:pt idx="52">
                  <c:v>-0.48329239264550172</c:v>
                </c:pt>
                <c:pt idx="53">
                  <c:v>-1.1472354107237179</c:v>
                </c:pt>
                <c:pt idx="54">
                  <c:v>-1.8407388603448045</c:v>
                </c:pt>
                <c:pt idx="55">
                  <c:v>-2.5041946144337848</c:v>
                </c:pt>
                <c:pt idx="56">
                  <c:v>-3.0944316897372994</c:v>
                </c:pt>
                <c:pt idx="57">
                  <c:v>-3.5891284360395237</c:v>
                </c:pt>
                <c:pt idx="58">
                  <c:v>-3.9834102147387571</c:v>
                </c:pt>
                <c:pt idx="59">
                  <c:v>-4.2837805697749598</c:v>
                </c:pt>
                <c:pt idx="60">
                  <c:v>-4.4629496040156926</c:v>
                </c:pt>
                <c:pt idx="61">
                  <c:v>-4.4761058201864836</c:v>
                </c:pt>
                <c:pt idx="62">
                  <c:v>-4.3002756822568493</c:v>
                </c:pt>
                <c:pt idx="63">
                  <c:v>-3.95169421540928</c:v>
                </c:pt>
                <c:pt idx="64">
                  <c:v>-3.478467337685371</c:v>
                </c:pt>
                <c:pt idx="65">
                  <c:v>-2.9416762539088301</c:v>
                </c:pt>
                <c:pt idx="66">
                  <c:v>-2.3984170912755625</c:v>
                </c:pt>
                <c:pt idx="67">
                  <c:v>-1.891451979137311</c:v>
                </c:pt>
                <c:pt idx="68">
                  <c:v>-1.4265712784813469</c:v>
                </c:pt>
                <c:pt idx="69">
                  <c:v>-0.97483413684054654</c:v>
                </c:pt>
                <c:pt idx="70">
                  <c:v>-0.49729412076484153</c:v>
                </c:pt>
                <c:pt idx="71">
                  <c:v>3.0886043483207413E-2</c:v>
                </c:pt>
                <c:pt idx="72">
                  <c:v>0.61048598240511653</c:v>
                </c:pt>
                <c:pt idx="73">
                  <c:v>1.2211368503063065</c:v>
                </c:pt>
                <c:pt idx="74">
                  <c:v>1.8315442303921221</c:v>
                </c:pt>
                <c:pt idx="75">
                  <c:v>2.410152609974991</c:v>
                </c:pt>
                <c:pt idx="76">
                  <c:v>2.932303610545492</c:v>
                </c:pt>
                <c:pt idx="77">
                  <c:v>3.3833570983220809</c:v>
                </c:pt>
                <c:pt idx="78">
                  <c:v>3.7476188705661748</c:v>
                </c:pt>
                <c:pt idx="79">
                  <c:v>4.0017335401346603</c:v>
                </c:pt>
                <c:pt idx="80">
                  <c:v>4.1207162279288383</c:v>
                </c:pt>
                <c:pt idx="81">
                  <c:v>4.0895929107502891</c:v>
                </c:pt>
                <c:pt idx="82">
                  <c:v>3.911683273642153</c:v>
                </c:pt>
                <c:pt idx="83">
                  <c:v>3.6092305419449353</c:v>
                </c:pt>
                <c:pt idx="84">
                  <c:v>3.2177788982451458</c:v>
                </c:pt>
                <c:pt idx="85">
                  <c:v>2.7777845385871291</c:v>
                </c:pt>
                <c:pt idx="86">
                  <c:v>2.3219973046032911</c:v>
                </c:pt>
                <c:pt idx="87">
                  <c:v>1.8654633650165233</c:v>
                </c:pt>
                <c:pt idx="88">
                  <c:v>1.4054495956062278</c:v>
                </c:pt>
                <c:pt idx="89">
                  <c:v>0.92952250634291811</c:v>
                </c:pt>
                <c:pt idx="90">
                  <c:v>0.42588903113150905</c:v>
                </c:pt>
                <c:pt idx="91">
                  <c:v>-0.10911839823468852</c:v>
                </c:pt>
                <c:pt idx="92">
                  <c:v>-0.66861719153494803</c:v>
                </c:pt>
                <c:pt idx="93">
                  <c:v>-1.236722712472464</c:v>
                </c:pt>
                <c:pt idx="94">
                  <c:v>-1.7930998106271627</c:v>
                </c:pt>
                <c:pt idx="95">
                  <c:v>-2.317884672594281</c:v>
                </c:pt>
                <c:pt idx="96">
                  <c:v>-2.7926007645934674</c:v>
                </c:pt>
                <c:pt idx="97">
                  <c:v>-3.1983383224130035</c:v>
                </c:pt>
                <c:pt idx="98">
                  <c:v>-3.5142927872894805</c:v>
                </c:pt>
                <c:pt idx="99">
                  <c:v>-3.72059418926312</c:v>
                </c:pt>
                <c:pt idx="100">
                  <c:v>-3.8034926234288493</c:v>
                </c:pt>
                <c:pt idx="101">
                  <c:v>-3.7597798378541789</c:v>
                </c:pt>
                <c:pt idx="102">
                  <c:v>-3.5985370548698503</c:v>
                </c:pt>
                <c:pt idx="103">
                  <c:v>-3.3396945467442798</c:v>
                </c:pt>
                <c:pt idx="104">
                  <c:v>-3.0090274017675442</c:v>
                </c:pt>
                <c:pt idx="105">
                  <c:v>-2.6309816444953689</c:v>
                </c:pt>
                <c:pt idx="106">
                  <c:v>-2.2227263631624501</c:v>
                </c:pt>
                <c:pt idx="107">
                  <c:v>-1.7919739443910574</c:v>
                </c:pt>
                <c:pt idx="108">
                  <c:v>-1.3392868128458399</c:v>
                </c:pt>
                <c:pt idx="109">
                  <c:v>-0.86251892126951557</c:v>
                </c:pt>
                <c:pt idx="110">
                  <c:v>-0.36114823139176089</c:v>
                </c:pt>
                <c:pt idx="111">
                  <c:v>0.16096928778635353</c:v>
                </c:pt>
                <c:pt idx="112">
                  <c:v>0.69493846555668792</c:v>
                </c:pt>
                <c:pt idx="113">
                  <c:v>1.2275984546092711</c:v>
                </c:pt>
                <c:pt idx="114">
                  <c:v>1.7434042121282556</c:v>
                </c:pt>
                <c:pt idx="115">
                  <c:v>2.225497453679826</c:v>
                </c:pt>
                <c:pt idx="116">
                  <c:v>2.6559128428787786</c:v>
                </c:pt>
                <c:pt idx="117">
                  <c:v>3.0163046044156268</c:v>
                </c:pt>
                <c:pt idx="118">
                  <c:v>3.2891657480918077</c:v>
                </c:pt>
                <c:pt idx="119">
                  <c:v>3.4607205295234174</c:v>
                </c:pt>
                <c:pt idx="120">
                  <c:v>3.5238702302583094</c:v>
                </c:pt>
                <c:pt idx="121">
                  <c:v>3.479925749361128</c:v>
                </c:pt>
                <c:pt idx="122">
                  <c:v>3.3383834046799148</c:v>
                </c:pt>
                <c:pt idx="123">
                  <c:v>3.1144876128181238</c:v>
                </c:pt>
                <c:pt idx="124">
                  <c:v>2.8253766543627776</c:v>
                </c:pt>
                <c:pt idx="125">
                  <c:v>2.4862564112923384</c:v>
                </c:pt>
                <c:pt idx="126">
                  <c:v>2.1080910155826951</c:v>
                </c:pt>
                <c:pt idx="127">
                  <c:v>1.6973130845187212</c:v>
                </c:pt>
                <c:pt idx="128">
                  <c:v>1.2575292433388263</c:v>
                </c:pt>
                <c:pt idx="129">
                  <c:v>0.79177288940037571</c:v>
                </c:pt>
                <c:pt idx="130">
                  <c:v>0.30440182274775041</c:v>
                </c:pt>
                <c:pt idx="131">
                  <c:v>-0.19783420499857016</c:v>
                </c:pt>
                <c:pt idx="132">
                  <c:v>-0.70552143505181009</c:v>
                </c:pt>
                <c:pt idx="133">
                  <c:v>-1.2064438532698551</c:v>
                </c:pt>
                <c:pt idx="134">
                  <c:v>-1.6862815858495432</c:v>
                </c:pt>
                <c:pt idx="135">
                  <c:v>-2.1292932506583218</c:v>
                </c:pt>
                <c:pt idx="136">
                  <c:v>-2.5191214582621821</c:v>
                </c:pt>
                <c:pt idx="137">
                  <c:v>-2.8402104251074434</c:v>
                </c:pt>
                <c:pt idx="138">
                  <c:v>-3.0791261879591119</c:v>
                </c:pt>
                <c:pt idx="139">
                  <c:v>-3.2265929775941289</c:v>
                </c:pt>
                <c:pt idx="140">
                  <c:v>-3.2790721378092473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E-4CF9-A5A1-3DEEA205F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40504"/>
        <c:axId val="514540832"/>
      </c:lineChart>
      <c:lineChart>
        <c:grouping val="standard"/>
        <c:varyColors val="0"/>
        <c:ser>
          <c:idx val="1"/>
          <c:order val="1"/>
          <c:tx>
            <c:v>H s1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'scenario 2'!$M$23:$M$163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cat>
          <c:val>
            <c:numRef>
              <c:f>'scenario 2'!$R$23:$R$163</c:f>
              <c:numCache>
                <c:formatCode>0</c:formatCode>
                <c:ptCount val="141"/>
                <c:pt idx="0">
                  <c:v>723.5367494426622</c:v>
                </c:pt>
                <c:pt idx="1">
                  <c:v>723.5367494426622</c:v>
                </c:pt>
                <c:pt idx="2">
                  <c:v>723.5367494426622</c:v>
                </c:pt>
                <c:pt idx="3">
                  <c:v>723.5367494426622</c:v>
                </c:pt>
                <c:pt idx="4">
                  <c:v>723.5367494426622</c:v>
                </c:pt>
                <c:pt idx="5">
                  <c:v>723.5367494426622</c:v>
                </c:pt>
                <c:pt idx="6">
                  <c:v>1000.6322816637717</c:v>
                </c:pt>
                <c:pt idx="7">
                  <c:v>1138.7640737070312</c:v>
                </c:pt>
                <c:pt idx="8">
                  <c:v>1206.2580509386355</c:v>
                </c:pt>
                <c:pt idx="9">
                  <c:v>1239.3927328507414</c:v>
                </c:pt>
                <c:pt idx="10">
                  <c:v>1256.1337973425884</c:v>
                </c:pt>
                <c:pt idx="11">
                  <c:v>1263.5681575419846</c:v>
                </c:pt>
                <c:pt idx="12">
                  <c:v>1267.3741149733639</c:v>
                </c:pt>
                <c:pt idx="13">
                  <c:v>1268.3267642416868</c:v>
                </c:pt>
                <c:pt idx="14">
                  <c:v>1130.8318588308141</c:v>
                </c:pt>
                <c:pt idx="15">
                  <c:v>992.93881186226167</c:v>
                </c:pt>
                <c:pt idx="16">
                  <c:v>891.37692781067688</c:v>
                </c:pt>
                <c:pt idx="17">
                  <c:v>824.01145070429811</c:v>
                </c:pt>
                <c:pt idx="18">
                  <c:v>782.11940435520637</c:v>
                </c:pt>
                <c:pt idx="19">
                  <c:v>756.93268756862074</c:v>
                </c:pt>
                <c:pt idx="20">
                  <c:v>742.35430600846382</c:v>
                </c:pt>
                <c:pt idx="21">
                  <c:v>733.9368863697058</c:v>
                </c:pt>
                <c:pt idx="22">
                  <c:v>729.29960333330894</c:v>
                </c:pt>
                <c:pt idx="23">
                  <c:v>726.63132457769223</c:v>
                </c:pt>
                <c:pt idx="24">
                  <c:v>656.3930410015455</c:v>
                </c:pt>
                <c:pt idx="25">
                  <c:v>552.85914157007608</c:v>
                </c:pt>
                <c:pt idx="26">
                  <c:v>450.97811427448414</c:v>
                </c:pt>
                <c:pt idx="27">
                  <c:v>367.31401393305589</c:v>
                </c:pt>
                <c:pt idx="28">
                  <c:v>305.03729261059618</c:v>
                </c:pt>
                <c:pt idx="29">
                  <c:v>261.98507325218708</c:v>
                </c:pt>
                <c:pt idx="30">
                  <c:v>233.4802919211497</c:v>
                </c:pt>
                <c:pt idx="31">
                  <c:v>215.60468044596237</c:v>
                </c:pt>
                <c:pt idx="32">
                  <c:v>238.90153178628177</c:v>
                </c:pt>
                <c:pt idx="33">
                  <c:v>300.78711319999564</c:v>
                </c:pt>
                <c:pt idx="34">
                  <c:v>381.51857779163294</c:v>
                </c:pt>
                <c:pt idx="35">
                  <c:v>463.04126481181686</c:v>
                </c:pt>
                <c:pt idx="36">
                  <c:v>534.40082686734138</c:v>
                </c:pt>
                <c:pt idx="37">
                  <c:v>591.48676049414519</c:v>
                </c:pt>
                <c:pt idx="38">
                  <c:v>634.24991209599386</c:v>
                </c:pt>
                <c:pt idx="39">
                  <c:v>664.78639885924429</c:v>
                </c:pt>
                <c:pt idx="40">
                  <c:v>685.72445476068833</c:v>
                </c:pt>
                <c:pt idx="41">
                  <c:v>699.6847575678064</c:v>
                </c:pt>
                <c:pt idx="42">
                  <c:v>725.86258510354412</c:v>
                </c:pt>
                <c:pt idx="43">
                  <c:v>774.20945661731594</c:v>
                </c:pt>
                <c:pt idx="44">
                  <c:v>841.05196320144535</c:v>
                </c:pt>
                <c:pt idx="45">
                  <c:v>916.1990937247084</c:v>
                </c:pt>
                <c:pt idx="46">
                  <c:v>989.73197736715963</c:v>
                </c:pt>
                <c:pt idx="47">
                  <c:v>1054.894915371565</c:v>
                </c:pt>
                <c:pt idx="48">
                  <c:v>1108.5983250315742</c:v>
                </c:pt>
                <c:pt idx="49">
                  <c:v>1150.3406115584805</c:v>
                </c:pt>
                <c:pt idx="50">
                  <c:v>1172.80576197147</c:v>
                </c:pt>
                <c:pt idx="51">
                  <c:v>1169.4594554411754</c:v>
                </c:pt>
                <c:pt idx="52">
                  <c:v>1140.5812216796824</c:v>
                </c:pt>
                <c:pt idx="53">
                  <c:v>1092.5182593479497</c:v>
                </c:pt>
                <c:pt idx="54">
                  <c:v>1034.2331303141698</c:v>
                </c:pt>
                <c:pt idx="55">
                  <c:v>974.06974408944188</c:v>
                </c:pt>
                <c:pt idx="56">
                  <c:v>918.10807023894347</c:v>
                </c:pt>
                <c:pt idx="57">
                  <c:v>869.74048411615979</c:v>
                </c:pt>
                <c:pt idx="58">
                  <c:v>830.25524892089709</c:v>
                </c:pt>
                <c:pt idx="59">
                  <c:v>799.46679559373695</c:v>
                </c:pt>
                <c:pt idx="60">
                  <c:v>772.09375770711426</c:v>
                </c:pt>
                <c:pt idx="61">
                  <c:v>740.44631349233885</c:v>
                </c:pt>
                <c:pt idx="62">
                  <c:v>699.11695596741413</c:v>
                </c:pt>
                <c:pt idx="63">
                  <c:v>647.1834807655805</c:v>
                </c:pt>
                <c:pt idx="64">
                  <c:v>587.53278771786313</c:v>
                </c:pt>
                <c:pt idx="65">
                  <c:v>524.93540330739529</c:v>
                </c:pt>
                <c:pt idx="66">
                  <c:v>464.164697592312</c:v>
                </c:pt>
                <c:pt idx="67">
                  <c:v>408.86972351354262</c:v>
                </c:pt>
                <c:pt idx="68">
                  <c:v>363.32677543996937</c:v>
                </c:pt>
                <c:pt idx="69">
                  <c:v>332.53601089257171</c:v>
                </c:pt>
                <c:pt idx="70">
                  <c:v>320.3380300508968</c:v>
                </c:pt>
                <c:pt idx="71">
                  <c:v>327.72970630306042</c:v>
                </c:pt>
                <c:pt idx="72">
                  <c:v>352.53296878073024</c:v>
                </c:pt>
                <c:pt idx="73">
                  <c:v>390.28052711263462</c:v>
                </c:pt>
                <c:pt idx="74">
                  <c:v>435.54254495121057</c:v>
                </c:pt>
                <c:pt idx="75">
                  <c:v>483.18103494426799</c:v>
                </c:pt>
                <c:pt idx="76">
                  <c:v>529.12780352902325</c:v>
                </c:pt>
                <c:pt idx="77">
                  <c:v>570.70234918123742</c:v>
                </c:pt>
                <c:pt idx="78">
                  <c:v>607.51080217175786</c:v>
                </c:pt>
                <c:pt idx="79">
                  <c:v>641.71934172534156</c:v>
                </c:pt>
                <c:pt idx="80">
                  <c:v>676.92699901019148</c:v>
                </c:pt>
                <c:pt idx="81">
                  <c:v>716.40294200471658</c:v>
                </c:pt>
                <c:pt idx="82">
                  <c:v>761.78679024200312</c:v>
                </c:pt>
                <c:pt idx="83">
                  <c:v>812.71106235853665</c:v>
                </c:pt>
                <c:pt idx="84">
                  <c:v>867.21343498867839</c:v>
                </c:pt>
                <c:pt idx="85">
                  <c:v>922.52719030248227</c:v>
                </c:pt>
                <c:pt idx="86">
                  <c:v>975.33558722449607</c:v>
                </c:pt>
                <c:pt idx="87">
                  <c:v>1021.8114359372253</c:v>
                </c:pt>
                <c:pt idx="88">
                  <c:v>1058.0077558393155</c:v>
                </c:pt>
                <c:pt idx="89">
                  <c:v>1080.6873625992575</c:v>
                </c:pt>
                <c:pt idx="90">
                  <c:v>1088.1476183871159</c:v>
                </c:pt>
                <c:pt idx="91">
                  <c:v>1080.605636628221</c:v>
                </c:pt>
                <c:pt idx="92">
                  <c:v>1060.0391593268052</c:v>
                </c:pt>
                <c:pt idx="93">
                  <c:v>1029.6296384059276</c:v>
                </c:pt>
                <c:pt idx="94">
                  <c:v>993.08033000049011</c:v>
                </c:pt>
                <c:pt idx="95">
                  <c:v>953.95411473175079</c:v>
                </c:pt>
                <c:pt idx="96">
                  <c:v>914.96094702363382</c:v>
                </c:pt>
                <c:pt idx="97">
                  <c:v>877.33785131640559</c:v>
                </c:pt>
                <c:pt idx="98">
                  <c:v>840.78646298916067</c:v>
                </c:pt>
                <c:pt idx="99">
                  <c:v>803.90651393082578</c:v>
                </c:pt>
                <c:pt idx="100">
                  <c:v>764.9689980501638</c:v>
                </c:pt>
                <c:pt idx="101">
                  <c:v>722.69164904802767</c:v>
                </c:pt>
                <c:pt idx="102">
                  <c:v>676.71548814341509</c:v>
                </c:pt>
                <c:pt idx="103">
                  <c:v>627.69095608769658</c:v>
                </c:pt>
                <c:pt idx="104">
                  <c:v>577.18377838509889</c:v>
                </c:pt>
                <c:pt idx="105">
                  <c:v>527.54281962046366</c:v>
                </c:pt>
                <c:pt idx="106">
                  <c:v>481.6898018247424</c:v>
                </c:pt>
                <c:pt idx="107">
                  <c:v>442.72983263969223</c:v>
                </c:pt>
                <c:pt idx="108">
                  <c:v>413.45672356769751</c:v>
                </c:pt>
                <c:pt idx="109">
                  <c:v>395.83656041039171</c:v>
                </c:pt>
                <c:pt idx="110">
                  <c:v>390.64491651257231</c:v>
                </c:pt>
                <c:pt idx="111">
                  <c:v>397.37757607250023</c:v>
                </c:pt>
                <c:pt idx="112">
                  <c:v>414.42722769614738</c:v>
                </c:pt>
                <c:pt idx="113">
                  <c:v>439.43817310218373</c:v>
                </c:pt>
                <c:pt idx="114">
                  <c:v>469.7758135779348</c:v>
                </c:pt>
                <c:pt idx="115">
                  <c:v>503.09519471678107</c:v>
                </c:pt>
                <c:pt idx="116">
                  <c:v>537.80215817936778</c:v>
                </c:pt>
                <c:pt idx="117">
                  <c:v>573.26991609619233</c:v>
                </c:pt>
                <c:pt idx="118">
                  <c:v>609.66904405038679</c:v>
                </c:pt>
                <c:pt idx="119">
                  <c:v>647.63180232164871</c:v>
                </c:pt>
                <c:pt idx="120">
                  <c:v>687.83720054917319</c:v>
                </c:pt>
                <c:pt idx="121">
                  <c:v>730.64323424770282</c:v>
                </c:pt>
                <c:pt idx="122">
                  <c:v>775.84841978830673</c:v>
                </c:pt>
                <c:pt idx="123">
                  <c:v>822.57674341943516</c:v>
                </c:pt>
                <c:pt idx="124">
                  <c:v>869.27543548938627</c:v>
                </c:pt>
                <c:pt idx="125">
                  <c:v>913.8435476454938</c:v>
                </c:pt>
                <c:pt idx="126">
                  <c:v>953.88779973333578</c:v>
                </c:pt>
                <c:pt idx="127">
                  <c:v>987.07819661165956</c:v>
                </c:pt>
                <c:pt idx="128">
                  <c:v>1011.4911982393622</c:v>
                </c:pt>
                <c:pt idx="129">
                  <c:v>1025.9069219657592</c:v>
                </c:pt>
                <c:pt idx="130">
                  <c:v>1029.9844869460396</c:v>
                </c:pt>
                <c:pt idx="131">
                  <c:v>1024.2708871113464</c:v>
                </c:pt>
                <c:pt idx="132">
                  <c:v>1010.0448278237061</c:v>
                </c:pt>
                <c:pt idx="133">
                  <c:v>989.02455911176344</c:v>
                </c:pt>
                <c:pt idx="134">
                  <c:v>963.01196567871284</c:v>
                </c:pt>
                <c:pt idx="135">
                  <c:v>933.53017768663744</c:v>
                </c:pt>
                <c:pt idx="136">
                  <c:v>901.59581653765986</c:v>
                </c:pt>
                <c:pt idx="137">
                  <c:v>867.66142716632874</c:v>
                </c:pt>
                <c:pt idx="138">
                  <c:v>831.78195593547775</c:v>
                </c:pt>
                <c:pt idx="139">
                  <c:v>793.81926382021209</c:v>
                </c:pt>
                <c:pt idx="140">
                  <c:v>753.66970553402518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E-4CF9-A5A1-3DEEA205F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333288"/>
        <c:axId val="519328696"/>
      </c:lineChart>
      <c:catAx>
        <c:axId val="51454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540832"/>
        <c:crosses val="autoZero"/>
        <c:auto val="1"/>
        <c:lblAlgn val="ctr"/>
        <c:lblOffset val="100"/>
        <c:noMultiLvlLbl val="0"/>
      </c:catAx>
      <c:valAx>
        <c:axId val="51454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540504"/>
        <c:crosses val="autoZero"/>
        <c:crossBetween val="between"/>
      </c:valAx>
      <c:valAx>
        <c:axId val="519328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333288"/>
        <c:crosses val="max"/>
        <c:crossBetween val="between"/>
      </c:valAx>
      <c:catAx>
        <c:axId val="519333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28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 and V at point C (1)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 s1 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'scenario 2'!$A$23:$A$163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cat>
          <c:val>
            <c:numRef>
              <c:f>'scenario 2'!$K$23:$K$163</c:f>
              <c:numCache>
                <c:formatCode>0</c:formatCode>
                <c:ptCount val="141"/>
                <c:pt idx="0">
                  <c:v>5.3580757679382351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A-4D4B-B315-4B049D1BB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71224"/>
        <c:axId val="509866960"/>
      </c:lineChart>
      <c:lineChart>
        <c:grouping val="standard"/>
        <c:varyColors val="0"/>
        <c:ser>
          <c:idx val="1"/>
          <c:order val="1"/>
          <c:tx>
            <c:v>H s1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'scenario 2'!$M$23:$M$163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cat>
          <c:val>
            <c:numRef>
              <c:f>'scenario 2'!$W$23:$W$163</c:f>
              <c:numCache>
                <c:formatCode>0</c:formatCode>
                <c:ptCount val="141"/>
                <c:pt idx="0">
                  <c:v>723.5367494426622</c:v>
                </c:pt>
                <c:pt idx="1">
                  <c:v>723.5367494426622</c:v>
                </c:pt>
                <c:pt idx="2">
                  <c:v>1001.1905448833573</c:v>
                </c:pt>
                <c:pt idx="3">
                  <c:v>1139.5746767131639</c:v>
                </c:pt>
                <c:pt idx="4">
                  <c:v>1207.8821094510586</c:v>
                </c:pt>
                <c:pt idx="5">
                  <c:v>1241.8166039869116</c:v>
                </c:pt>
                <c:pt idx="6">
                  <c:v>1258.0696905971445</c:v>
                </c:pt>
                <c:pt idx="7">
                  <c:v>1266.0195699806127</c:v>
                </c:pt>
                <c:pt idx="8">
                  <c:v>1269.2946145718745</c:v>
                </c:pt>
                <c:pt idx="9">
                  <c:v>1270.7594079317173</c:v>
                </c:pt>
                <c:pt idx="10">
                  <c:v>1270.7965936028243</c:v>
                </c:pt>
                <c:pt idx="11">
                  <c:v>1271.5247008699043</c:v>
                </c:pt>
                <c:pt idx="12">
                  <c:v>1271.6302147238971</c:v>
                </c:pt>
                <c:pt idx="13">
                  <c:v>1271.7203623654932</c:v>
                </c:pt>
                <c:pt idx="14">
                  <c:v>1271.1765521733635</c:v>
                </c:pt>
                <c:pt idx="15">
                  <c:v>1270.7810753865301</c:v>
                </c:pt>
                <c:pt idx="16">
                  <c:v>1269.9164772015042</c:v>
                </c:pt>
                <c:pt idx="17">
                  <c:v>1269.3209980348377</c:v>
                </c:pt>
                <c:pt idx="18">
                  <c:v>1268.3397199320625</c:v>
                </c:pt>
                <c:pt idx="19">
                  <c:v>1129.7632728396884</c:v>
                </c:pt>
                <c:pt idx="20">
                  <c:v>922.98044414960918</c:v>
                </c:pt>
                <c:pt idx="21">
                  <c:v>718.28637007274472</c:v>
                </c:pt>
                <c:pt idx="22">
                  <c:v>549.32860161318422</c:v>
                </c:pt>
                <c:pt idx="23">
                  <c:v>423.56505491903567</c:v>
                </c:pt>
                <c:pt idx="24">
                  <c:v>336.26889880807698</c:v>
                </c:pt>
                <c:pt idx="25">
                  <c:v>278.48484990978847</c:v>
                </c:pt>
                <c:pt idx="26">
                  <c:v>241.78768505430293</c:v>
                </c:pt>
                <c:pt idx="27">
                  <c:v>219.13206401383016</c:v>
                </c:pt>
                <c:pt idx="28">
                  <c:v>205.68722061168199</c:v>
                </c:pt>
                <c:pt idx="29">
                  <c:v>197.67215711530358</c:v>
                </c:pt>
                <c:pt idx="30">
                  <c:v>193.03605661888744</c:v>
                </c:pt>
                <c:pt idx="31">
                  <c:v>190.32957166365199</c:v>
                </c:pt>
                <c:pt idx="32">
                  <c:v>188.96341175591814</c:v>
                </c:pt>
                <c:pt idx="33">
                  <c:v>188.31904691796572</c:v>
                </c:pt>
                <c:pt idx="34">
                  <c:v>188.27601028861065</c:v>
                </c:pt>
                <c:pt idx="35">
                  <c:v>188.48767526559692</c:v>
                </c:pt>
                <c:pt idx="36">
                  <c:v>188.99839200798093</c:v>
                </c:pt>
                <c:pt idx="37">
                  <c:v>223.8423677007564</c:v>
                </c:pt>
                <c:pt idx="38">
                  <c:v>309.801298685593</c:v>
                </c:pt>
                <c:pt idx="39">
                  <c:v>437.33094458750327</c:v>
                </c:pt>
                <c:pt idx="40">
                  <c:v>584.58815375215943</c:v>
                </c:pt>
                <c:pt idx="41">
                  <c:v>730.44919692726171</c:v>
                </c:pt>
                <c:pt idx="42">
                  <c:v>860.61469126867109</c:v>
                </c:pt>
                <c:pt idx="43">
                  <c:v>968.29547396461589</c:v>
                </c:pt>
                <c:pt idx="44">
                  <c:v>1052.3011011436874</c:v>
                </c:pt>
                <c:pt idx="45">
                  <c:v>1114.8625861410226</c:v>
                </c:pt>
                <c:pt idx="46">
                  <c:v>1159.6686508218845</c:v>
                </c:pt>
                <c:pt idx="47">
                  <c:v>1190.7793094256419</c:v>
                </c:pt>
                <c:pt idx="48">
                  <c:v>1211.8094490845381</c:v>
                </c:pt>
                <c:pt idx="49">
                  <c:v>1225.7258205995365</c:v>
                </c:pt>
                <c:pt idx="50">
                  <c:v>1234.7134824444774</c:v>
                </c:pt>
                <c:pt idx="51">
                  <c:v>1240.3850058068542</c:v>
                </c:pt>
                <c:pt idx="52">
                  <c:v>1243.8160814209125</c:v>
                </c:pt>
                <c:pt idx="53">
                  <c:v>1245.7835486893709</c:v>
                </c:pt>
                <c:pt idx="54">
                  <c:v>1246.7645232039713</c:v>
                </c:pt>
                <c:pt idx="55">
                  <c:v>1238.5988860957336</c:v>
                </c:pt>
                <c:pt idx="56">
                  <c:v>1208.8593653919875</c:v>
                </c:pt>
                <c:pt idx="57">
                  <c:v>1149.6224589798092</c:v>
                </c:pt>
                <c:pt idx="58">
                  <c:v>1061.5317235904963</c:v>
                </c:pt>
                <c:pt idx="59">
                  <c:v>952.43737389342004</c:v>
                </c:pt>
                <c:pt idx="60">
                  <c:v>833.53078183022387</c:v>
                </c:pt>
                <c:pt idx="61">
                  <c:v>715.65686810296063</c:v>
                </c:pt>
                <c:pt idx="62">
                  <c:v>607.04334135278827</c:v>
                </c:pt>
                <c:pt idx="63">
                  <c:v>512.65188872298484</c:v>
                </c:pt>
                <c:pt idx="64">
                  <c:v>434.50286919736379</c:v>
                </c:pt>
                <c:pt idx="65">
                  <c:v>372.38030321111785</c:v>
                </c:pt>
                <c:pt idx="66">
                  <c:v>324.68005967303446</c:v>
                </c:pt>
                <c:pt idx="67">
                  <c:v>289.12514823683534</c:v>
                </c:pt>
                <c:pt idx="68">
                  <c:v>263.30936553527613</c:v>
                </c:pt>
                <c:pt idx="69">
                  <c:v>245.00179779859712</c:v>
                </c:pt>
                <c:pt idx="70">
                  <c:v>232.31330941044752</c:v>
                </c:pt>
                <c:pt idx="71">
                  <c:v>223.72192607513335</c:v>
                </c:pt>
                <c:pt idx="72">
                  <c:v>218.06400524329112</c:v>
                </c:pt>
                <c:pt idx="73">
                  <c:v>216.58541058027848</c:v>
                </c:pt>
                <c:pt idx="74">
                  <c:v>223.90526642020905</c:v>
                </c:pt>
                <c:pt idx="75">
                  <c:v>246.27382176703054</c:v>
                </c:pt>
                <c:pt idx="76">
                  <c:v>288.59788500681515</c:v>
                </c:pt>
                <c:pt idx="77">
                  <c:v>352.25692689219545</c:v>
                </c:pt>
                <c:pt idx="78">
                  <c:v>434.6241145665349</c:v>
                </c:pt>
                <c:pt idx="79">
                  <c:v>530.03910590453938</c:v>
                </c:pt>
                <c:pt idx="80">
                  <c:v>631.47380175147055</c:v>
                </c:pt>
                <c:pt idx="81">
                  <c:v>732.12521346587641</c:v>
                </c:pt>
                <c:pt idx="82">
                  <c:v>826.5250502760548</c:v>
                </c:pt>
                <c:pt idx="83">
                  <c:v>910.95761851577879</c:v>
                </c:pt>
                <c:pt idx="84">
                  <c:v>983.45259787522036</c:v>
                </c:pt>
                <c:pt idx="85">
                  <c:v>1043.5269517907539</c:v>
                </c:pt>
                <c:pt idx="86">
                  <c:v>1091.7812526463872</c:v>
                </c:pt>
                <c:pt idx="87">
                  <c:v>1129.4847590164838</c:v>
                </c:pt>
                <c:pt idx="88">
                  <c:v>1158.2198036577026</c:v>
                </c:pt>
                <c:pt idx="89">
                  <c:v>1179.6240555464624</c:v>
                </c:pt>
                <c:pt idx="90">
                  <c:v>1195.2238301673181</c:v>
                </c:pt>
                <c:pt idx="91">
                  <c:v>1205.8225964615619</c:v>
                </c:pt>
                <c:pt idx="92">
                  <c:v>1210.6929864290278</c:v>
                </c:pt>
                <c:pt idx="93">
                  <c:v>1207.3601754432302</c:v>
                </c:pt>
                <c:pt idx="94">
                  <c:v>1192.324570038608</c:v>
                </c:pt>
                <c:pt idx="95">
                  <c:v>1162.3748612604534</c:v>
                </c:pt>
                <c:pt idx="96">
                  <c:v>1115.8339542604158</c:v>
                </c:pt>
                <c:pt idx="97">
                  <c:v>1053.2353424447133</c:v>
                </c:pt>
                <c:pt idx="98">
                  <c:v>977.27730605904185</c:v>
                </c:pt>
                <c:pt idx="99">
                  <c:v>892.21578490537627</c:v>
                </c:pt>
                <c:pt idx="100">
                  <c:v>802.98024491919307</c:v>
                </c:pt>
                <c:pt idx="101">
                  <c:v>714.32974554482428</c:v>
                </c:pt>
                <c:pt idx="102">
                  <c:v>630.22111135769512</c:v>
                </c:pt>
                <c:pt idx="103">
                  <c:v>553.54442701367202</c:v>
                </c:pt>
                <c:pt idx="104">
                  <c:v>486.0660690501216</c:v>
                </c:pt>
                <c:pt idx="105">
                  <c:v>428.51949078221327</c:v>
                </c:pt>
                <c:pt idx="106">
                  <c:v>380.80706829307451</c:v>
                </c:pt>
                <c:pt idx="107">
                  <c:v>342.24442844628692</c:v>
                </c:pt>
                <c:pt idx="108">
                  <c:v>311.7956911403611</c:v>
                </c:pt>
                <c:pt idx="109">
                  <c:v>288.39999718043873</c:v>
                </c:pt>
                <c:pt idx="110">
                  <c:v>271.43930551350979</c:v>
                </c:pt>
                <c:pt idx="111">
                  <c:v>261.1764243731663</c:v>
                </c:pt>
                <c:pt idx="112">
                  <c:v>258.89452010145567</c:v>
                </c:pt>
                <c:pt idx="113">
                  <c:v>266.60231074177398</c:v>
                </c:pt>
                <c:pt idx="114">
                  <c:v>286.39891875474984</c:v>
                </c:pt>
                <c:pt idx="115">
                  <c:v>319.74566527841779</c:v>
                </c:pt>
                <c:pt idx="116">
                  <c:v>366.90842840580933</c:v>
                </c:pt>
                <c:pt idx="117">
                  <c:v>426.73098150221153</c:v>
                </c:pt>
                <c:pt idx="118">
                  <c:v>496.76453480259352</c:v>
                </c:pt>
                <c:pt idx="119">
                  <c:v>573.66430400578497</c:v>
                </c:pt>
                <c:pt idx="120">
                  <c:v>653.72087163702668</c:v>
                </c:pt>
                <c:pt idx="121">
                  <c:v>733.36517084751972</c:v>
                </c:pt>
                <c:pt idx="122">
                  <c:v>809.56306778239821</c:v>
                </c:pt>
                <c:pt idx="123">
                  <c:v>879.98679385827643</c:v>
                </c:pt>
                <c:pt idx="124">
                  <c:v>943.07985917915096</c:v>
                </c:pt>
                <c:pt idx="125">
                  <c:v>998.03406674788425</c:v>
                </c:pt>
                <c:pt idx="126">
                  <c:v>1044.6853024441846</c:v>
                </c:pt>
                <c:pt idx="127">
                  <c:v>1083.33323334638</c:v>
                </c:pt>
                <c:pt idx="128">
                  <c:v>1114.4702381955842</c:v>
                </c:pt>
                <c:pt idx="129">
                  <c:v>1138.447068180139</c:v>
                </c:pt>
                <c:pt idx="130">
                  <c:v>1155.17235909335</c:v>
                </c:pt>
                <c:pt idx="131">
                  <c:v>1163.9699939799157</c:v>
                </c:pt>
                <c:pt idx="132">
                  <c:v>1163.6692563046461</c:v>
                </c:pt>
                <c:pt idx="133">
                  <c:v>1152.9086160383413</c:v>
                </c:pt>
                <c:pt idx="134">
                  <c:v>1130.5539065126175</c:v>
                </c:pt>
                <c:pt idx="135">
                  <c:v>1096.0979984817493</c:v>
                </c:pt>
                <c:pt idx="136">
                  <c:v>1049.9241321499494</c:v>
                </c:pt>
                <c:pt idx="137">
                  <c:v>993.37318367387036</c:v>
                </c:pt>
                <c:pt idx="138">
                  <c:v>928.61387196731221</c:v>
                </c:pt>
                <c:pt idx="139">
                  <c:v>858.36988348415809</c:v>
                </c:pt>
                <c:pt idx="140">
                  <c:v>785.57243228905372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A-4D4B-B315-4B049D1BB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2208"/>
        <c:axId val="406079424"/>
      </c:lineChart>
      <c:catAx>
        <c:axId val="50987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866960"/>
        <c:crosses val="autoZero"/>
        <c:auto val="1"/>
        <c:lblAlgn val="ctr"/>
        <c:lblOffset val="100"/>
        <c:noMultiLvlLbl val="0"/>
      </c:catAx>
      <c:valAx>
        <c:axId val="509866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871224"/>
        <c:crosses val="autoZero"/>
        <c:crossBetween val="between"/>
      </c:valAx>
      <c:valAx>
        <c:axId val="406079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072208"/>
        <c:crosses val="max"/>
        <c:crossBetween val="between"/>
      </c:valAx>
      <c:catAx>
        <c:axId val="40607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9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</a:t>
            </a:r>
            <a:r>
              <a:rPr lang="fr-FR" baseline="0"/>
              <a:t> and V at point A (1)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 s1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'scenario 3'!$A$23:$A$163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cat>
          <c:val>
            <c:numRef>
              <c:f>'scenario 3'!$B$23:$B$163</c:f>
              <c:numCache>
                <c:formatCode>0</c:formatCode>
                <c:ptCount val="141"/>
                <c:pt idx="0">
                  <c:v>5.3580757679382351</c:v>
                </c:pt>
                <c:pt idx="1">
                  <c:v>5.3494738275831892</c:v>
                </c:pt>
                <c:pt idx="2">
                  <c:v>5.3365985142649928</c:v>
                </c:pt>
                <c:pt idx="3">
                  <c:v>5.321641611615572</c:v>
                </c:pt>
                <c:pt idx="4">
                  <c:v>5.3057121040454707</c:v>
                </c:pt>
                <c:pt idx="5">
                  <c:v>5.2893432405458913</c:v>
                </c:pt>
                <c:pt idx="6">
                  <c:v>5.2728182469388445</c:v>
                </c:pt>
                <c:pt idx="7">
                  <c:v>5.2562594644053346</c:v>
                </c:pt>
                <c:pt idx="8">
                  <c:v>5.2397453638139879</c:v>
                </c:pt>
                <c:pt idx="9">
                  <c:v>5.2232965507460287</c:v>
                </c:pt>
                <c:pt idx="10">
                  <c:v>5.2127535838699082</c:v>
                </c:pt>
                <c:pt idx="11">
                  <c:v>5.1859484304225445</c:v>
                </c:pt>
                <c:pt idx="12">
                  <c:v>5.1234200850932412</c:v>
                </c:pt>
                <c:pt idx="13">
                  <c:v>5.0579452049926994</c:v>
                </c:pt>
                <c:pt idx="14">
                  <c:v>4.9817192762200415</c:v>
                </c:pt>
                <c:pt idx="15">
                  <c:v>4.899592922107205</c:v>
                </c:pt>
                <c:pt idx="16">
                  <c:v>4.8141889626350149</c:v>
                </c:pt>
                <c:pt idx="17">
                  <c:v>4.7267934347846294</c:v>
                </c:pt>
                <c:pt idx="18">
                  <c:v>4.6381310598746053</c:v>
                </c:pt>
                <c:pt idx="19">
                  <c:v>4.5470684446397307</c:v>
                </c:pt>
                <c:pt idx="20">
                  <c:v>4.4547290558644761</c:v>
                </c:pt>
                <c:pt idx="21">
                  <c:v>4.3618534368135666</c:v>
                </c:pt>
                <c:pt idx="22">
                  <c:v>4.2687100810070451</c:v>
                </c:pt>
                <c:pt idx="23">
                  <c:v>4.1752578155888864</c:v>
                </c:pt>
                <c:pt idx="24">
                  <c:v>4.0814343882830144</c:v>
                </c:pt>
                <c:pt idx="25">
                  <c:v>3.9871123680668186</c:v>
                </c:pt>
                <c:pt idx="26">
                  <c:v>3.8922398690616689</c:v>
                </c:pt>
                <c:pt idx="27">
                  <c:v>3.7967264724182348</c:v>
                </c:pt>
                <c:pt idx="28">
                  <c:v>3.6995437477218416</c:v>
                </c:pt>
                <c:pt idx="29">
                  <c:v>3.6036460713341616</c:v>
                </c:pt>
                <c:pt idx="30">
                  <c:v>3.5153185285838031</c:v>
                </c:pt>
                <c:pt idx="31">
                  <c:v>3.4336676750637287</c:v>
                </c:pt>
                <c:pt idx="32">
                  <c:v>3.3581645424231348</c:v>
                </c:pt>
                <c:pt idx="33">
                  <c:v>3.2878077378319879</c:v>
                </c:pt>
                <c:pt idx="34">
                  <c:v>3.2213622233894221</c:v>
                </c:pt>
                <c:pt idx="35">
                  <c:v>3.1577421836999582</c:v>
                </c:pt>
                <c:pt idx="36">
                  <c:v>3.0961203668800077</c:v>
                </c:pt>
                <c:pt idx="37">
                  <c:v>3.0362048944971129</c:v>
                </c:pt>
                <c:pt idx="38">
                  <c:v>2.9777046888417904</c:v>
                </c:pt>
                <c:pt idx="39">
                  <c:v>2.9202804889259846</c:v>
                </c:pt>
                <c:pt idx="40">
                  <c:v>2.8636487887719446</c:v>
                </c:pt>
                <c:pt idx="41">
                  <c:v>2.8076374589229007</c:v>
                </c:pt>
                <c:pt idx="42">
                  <c:v>2.7521645936530263</c:v>
                </c:pt>
                <c:pt idx="43">
                  <c:v>2.6972186324730933</c:v>
                </c:pt>
                <c:pt idx="44">
                  <c:v>2.6428192215136765</c:v>
                </c:pt>
                <c:pt idx="45">
                  <c:v>2.5890080311430199</c:v>
                </c:pt>
                <c:pt idx="46">
                  <c:v>2.5360246361990928</c:v>
                </c:pt>
                <c:pt idx="47">
                  <c:v>2.483502338359072</c:v>
                </c:pt>
                <c:pt idx="48">
                  <c:v>2.4298140405222695</c:v>
                </c:pt>
                <c:pt idx="49">
                  <c:v>2.373723881448941</c:v>
                </c:pt>
                <c:pt idx="50">
                  <c:v>2.3145324177607369</c:v>
                </c:pt>
                <c:pt idx="51">
                  <c:v>2.252022077554781</c:v>
                </c:pt>
                <c:pt idx="52">
                  <c:v>2.1863556337970786</c:v>
                </c:pt>
                <c:pt idx="53">
                  <c:v>2.1179190176770741</c:v>
                </c:pt>
                <c:pt idx="54">
                  <c:v>2.0471775308772027</c:v>
                </c:pt>
                <c:pt idx="55">
                  <c:v>1.9745188936310882</c:v>
                </c:pt>
                <c:pt idx="56">
                  <c:v>1.9002468965676362</c:v>
                </c:pt>
                <c:pt idx="57">
                  <c:v>1.8246195176563418</c:v>
                </c:pt>
                <c:pt idx="58">
                  <c:v>1.7478611241237996</c:v>
                </c:pt>
                <c:pt idx="59">
                  <c:v>1.6701535306918913</c:v>
                </c:pt>
                <c:pt idx="60">
                  <c:v>1.5916288982452151</c:v>
                </c:pt>
                <c:pt idx="61">
                  <c:v>1.5123685747993745</c:v>
                </c:pt>
                <c:pt idx="62">
                  <c:v>1.4324110632718481</c:v>
                </c:pt>
                <c:pt idx="63">
                  <c:v>1.3517612269459982</c:v>
                </c:pt>
                <c:pt idx="64">
                  <c:v>1.2703583778668239</c:v>
                </c:pt>
                <c:pt idx="65">
                  <c:v>1.188219185153816</c:v>
                </c:pt>
                <c:pt idx="66">
                  <c:v>1.1057273466571944</c:v>
                </c:pt>
                <c:pt idx="67">
                  <c:v>1.0235176008616422</c:v>
                </c:pt>
                <c:pt idx="68">
                  <c:v>0.94226873310491011</c:v>
                </c:pt>
                <c:pt idx="69">
                  <c:v>0.86254544922532927</c:v>
                </c:pt>
                <c:pt idx="70">
                  <c:v>0.78471356716188034</c:v>
                </c:pt>
                <c:pt idx="71">
                  <c:v>0.70892636112417617</c:v>
                </c:pt>
                <c:pt idx="72">
                  <c:v>0.63516035102844337</c:v>
                </c:pt>
                <c:pt idx="73">
                  <c:v>0.56328667251199405</c:v>
                </c:pt>
                <c:pt idx="74">
                  <c:v>0.49313241751290798</c:v>
                </c:pt>
                <c:pt idx="75">
                  <c:v>0.42451443232233538</c:v>
                </c:pt>
                <c:pt idx="76">
                  <c:v>0.35725526697977028</c:v>
                </c:pt>
                <c:pt idx="77">
                  <c:v>0.29119321048220981</c:v>
                </c:pt>
                <c:pt idx="78">
                  <c:v>0.226190394810839</c:v>
                </c:pt>
                <c:pt idx="79">
                  <c:v>0.16213903896046647</c:v>
                </c:pt>
                <c:pt idx="80">
                  <c:v>9.8964248679294306E-2</c:v>
                </c:pt>
                <c:pt idx="81">
                  <c:v>3.6623540488238286E-2</c:v>
                </c:pt>
                <c:pt idx="82">
                  <c:v>-2.488618223891478E-2</c:v>
                </c:pt>
                <c:pt idx="83">
                  <c:v>-8.5529885226333188E-2</c:v>
                </c:pt>
                <c:pt idx="84">
                  <c:v>-0.14539523296936682</c:v>
                </c:pt>
                <c:pt idx="85">
                  <c:v>-0.20471351488725098</c:v>
                </c:pt>
                <c:pt idx="86">
                  <c:v>-0.26385311808743733</c:v>
                </c:pt>
                <c:pt idx="87">
                  <c:v>-0.32326168219396711</c:v>
                </c:pt>
                <c:pt idx="88">
                  <c:v>-0.3833875131833151</c:v>
                </c:pt>
                <c:pt idx="89">
                  <c:v>-0.44461126761741976</c:v>
                </c:pt>
                <c:pt idx="90">
                  <c:v>-0.50720443160782114</c:v>
                </c:pt>
                <c:pt idx="91">
                  <c:v>-0.53655397034285335</c:v>
                </c:pt>
                <c:pt idx="92">
                  <c:v>-0.53274072841548092</c:v>
                </c:pt>
                <c:pt idx="93">
                  <c:v>-0.50448045223437532</c:v>
                </c:pt>
                <c:pt idx="94">
                  <c:v>-0.46040161170742078</c:v>
                </c:pt>
                <c:pt idx="95">
                  <c:v>-0.40691358650141624</c:v>
                </c:pt>
                <c:pt idx="96">
                  <c:v>-0.34823103257653953</c:v>
                </c:pt>
                <c:pt idx="97">
                  <c:v>-0.28694180000202779</c:v>
                </c:pt>
                <c:pt idx="98">
                  <c:v>-0.22456017146013496</c:v>
                </c:pt>
                <c:pt idx="99">
                  <c:v>-0.16194280139243505</c:v>
                </c:pt>
                <c:pt idx="100">
                  <c:v>-9.9570021923272189E-2</c:v>
                </c:pt>
                <c:pt idx="101">
                  <c:v>-3.7716897659823966E-2</c:v>
                </c:pt>
                <c:pt idx="102">
                  <c:v>2.3485023681691159E-2</c:v>
                </c:pt>
                <c:pt idx="103">
                  <c:v>8.4023526270518414E-2</c:v>
                </c:pt>
                <c:pt idx="104">
                  <c:v>0.1440203753099587</c:v>
                </c:pt>
                <c:pt idx="105">
                  <c:v>0.20370901046334133</c:v>
                </c:pt>
                <c:pt idx="106">
                  <c:v>0.26340167173530454</c:v>
                </c:pt>
                <c:pt idx="107">
                  <c:v>0.32344893972327327</c:v>
                </c:pt>
                <c:pt idx="108">
                  <c:v>0.3841878956310455</c:v>
                </c:pt>
                <c:pt idx="109">
                  <c:v>0.43722642784509802</c:v>
                </c:pt>
                <c:pt idx="110">
                  <c:v>0.47410983547049207</c:v>
                </c:pt>
                <c:pt idx="111">
                  <c:v>0.49066764225610032</c:v>
                </c:pt>
                <c:pt idx="112">
                  <c:v>0.48699910997889706</c:v>
                </c:pt>
                <c:pt idx="113">
                  <c:v>0.46584426679318769</c:v>
                </c:pt>
                <c:pt idx="114">
                  <c:v>0.43096650719733148</c:v>
                </c:pt>
                <c:pt idx="115">
                  <c:v>0.38608766369410602</c:v>
                </c:pt>
                <c:pt idx="116">
                  <c:v>0.33436480083296577</c:v>
                </c:pt>
                <c:pt idx="117">
                  <c:v>0.27823710679079749</c:v>
                </c:pt>
                <c:pt idx="118">
                  <c:v>0.21947464631777933</c:v>
                </c:pt>
                <c:pt idx="119">
                  <c:v>0.15930740760997705</c:v>
                </c:pt>
                <c:pt idx="120">
                  <c:v>9.8556123368143511E-2</c:v>
                </c:pt>
                <c:pt idx="121">
                  <c:v>3.7737165679023466E-2</c:v>
                </c:pt>
                <c:pt idx="122">
                  <c:v>-2.2870034117649936E-2</c:v>
                </c:pt>
                <c:pt idx="123">
                  <c:v>-8.3166100658712452E-2</c:v>
                </c:pt>
                <c:pt idx="124">
                  <c:v>-0.14320865938414207</c:v>
                </c:pt>
                <c:pt idx="125">
                  <c:v>-0.20316376237090139</c:v>
                </c:pt>
                <c:pt idx="126">
                  <c:v>-0.26326598667197831</c:v>
                </c:pt>
                <c:pt idx="127">
                  <c:v>-0.32161211534390638</c:v>
                </c:pt>
                <c:pt idx="128">
                  <c:v>-0.37412888530208255</c:v>
                </c:pt>
                <c:pt idx="129">
                  <c:v>-0.41617993401844827</c:v>
                </c:pt>
                <c:pt idx="130">
                  <c:v>-0.44417519367931907</c:v>
                </c:pt>
                <c:pt idx="131">
                  <c:v>-0.45637014983179136</c:v>
                </c:pt>
                <c:pt idx="132">
                  <c:v>-0.45285816430740639</c:v>
                </c:pt>
                <c:pt idx="133">
                  <c:v>-0.43509705287048667</c:v>
                </c:pt>
                <c:pt idx="134">
                  <c:v>-0.40530763967796846</c:v>
                </c:pt>
                <c:pt idx="135">
                  <c:v>-0.36595330692371414</c:v>
                </c:pt>
                <c:pt idx="136">
                  <c:v>-0.31938275190617826</c:v>
                </c:pt>
                <c:pt idx="137">
                  <c:v>-0.26763535677694456</c:v>
                </c:pt>
                <c:pt idx="138">
                  <c:v>-0.21236828893669812</c:v>
                </c:pt>
                <c:pt idx="139">
                  <c:v>-0.15485824637555334</c:v>
                </c:pt>
                <c:pt idx="140">
                  <c:v>-9.6037631466157389E-2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3-4CC1-A392-F48D0AFFA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037464"/>
        <c:axId val="259040416"/>
      </c:lineChart>
      <c:lineChart>
        <c:grouping val="stacked"/>
        <c:varyColors val="0"/>
        <c:ser>
          <c:idx val="1"/>
          <c:order val="1"/>
          <c:tx>
            <c:v>H s1 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3'!$M$23:$M$163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cat>
          <c:val>
            <c:numRef>
              <c:f>'scenario 3'!$N$23:$N$163</c:f>
              <c:numCache>
                <c:formatCode>0</c:formatCode>
                <c:ptCount val="141"/>
                <c:pt idx="0">
                  <c:v>723.5367494426622</c:v>
                </c:pt>
                <c:pt idx="1">
                  <c:v>723.5367494426622</c:v>
                </c:pt>
                <c:pt idx="2">
                  <c:v>723.5367494426622</c:v>
                </c:pt>
                <c:pt idx="3">
                  <c:v>723.5367494426622</c:v>
                </c:pt>
                <c:pt idx="4">
                  <c:v>723.5367494426622</c:v>
                </c:pt>
                <c:pt idx="5">
                  <c:v>723.5367494426622</c:v>
                </c:pt>
                <c:pt idx="6">
                  <c:v>723.5367494426622</c:v>
                </c:pt>
                <c:pt idx="7">
                  <c:v>723.5367494426622</c:v>
                </c:pt>
                <c:pt idx="8">
                  <c:v>723.5367494426622</c:v>
                </c:pt>
                <c:pt idx="9">
                  <c:v>723.5367494426622</c:v>
                </c:pt>
                <c:pt idx="10">
                  <c:v>723.5367494426622</c:v>
                </c:pt>
                <c:pt idx="11">
                  <c:v>723.5367494426622</c:v>
                </c:pt>
                <c:pt idx="12">
                  <c:v>723.5367494426622</c:v>
                </c:pt>
                <c:pt idx="13">
                  <c:v>723.5367494426622</c:v>
                </c:pt>
                <c:pt idx="14">
                  <c:v>723.5367494426622</c:v>
                </c:pt>
                <c:pt idx="15">
                  <c:v>723.5367494426622</c:v>
                </c:pt>
                <c:pt idx="16">
                  <c:v>723.5367494426622</c:v>
                </c:pt>
                <c:pt idx="17">
                  <c:v>723.5367494426622</c:v>
                </c:pt>
                <c:pt idx="18">
                  <c:v>723.5367494426622</c:v>
                </c:pt>
                <c:pt idx="19">
                  <c:v>723.5367494426622</c:v>
                </c:pt>
                <c:pt idx="20">
                  <c:v>723.5367494426622</c:v>
                </c:pt>
                <c:pt idx="21">
                  <c:v>723.5367494426622</c:v>
                </c:pt>
                <c:pt idx="22">
                  <c:v>723.5367494426622</c:v>
                </c:pt>
                <c:pt idx="23">
                  <c:v>723.5367494426622</c:v>
                </c:pt>
                <c:pt idx="24">
                  <c:v>723.5367494426622</c:v>
                </c:pt>
                <c:pt idx="25">
                  <c:v>723.5367494426622</c:v>
                </c:pt>
                <c:pt idx="26">
                  <c:v>723.5367494426622</c:v>
                </c:pt>
                <c:pt idx="27">
                  <c:v>723.5367494426622</c:v>
                </c:pt>
                <c:pt idx="28">
                  <c:v>723.5367494426622</c:v>
                </c:pt>
                <c:pt idx="29">
                  <c:v>723.5367494426622</c:v>
                </c:pt>
                <c:pt idx="30">
                  <c:v>723.5367494426622</c:v>
                </c:pt>
                <c:pt idx="31">
                  <c:v>723.5367494426622</c:v>
                </c:pt>
                <c:pt idx="32">
                  <c:v>723.5367494426622</c:v>
                </c:pt>
                <c:pt idx="33">
                  <c:v>723.5367494426622</c:v>
                </c:pt>
                <c:pt idx="34">
                  <c:v>723.5367494426622</c:v>
                </c:pt>
                <c:pt idx="35">
                  <c:v>723.5367494426622</c:v>
                </c:pt>
                <c:pt idx="36">
                  <c:v>723.5367494426622</c:v>
                </c:pt>
                <c:pt idx="37">
                  <c:v>723.5367494426622</c:v>
                </c:pt>
                <c:pt idx="38">
                  <c:v>723.5367494426622</c:v>
                </c:pt>
                <c:pt idx="39">
                  <c:v>723.5367494426622</c:v>
                </c:pt>
                <c:pt idx="40">
                  <c:v>723.5367494426622</c:v>
                </c:pt>
                <c:pt idx="41">
                  <c:v>723.5367494426622</c:v>
                </c:pt>
                <c:pt idx="42">
                  <c:v>723.5367494426622</c:v>
                </c:pt>
                <c:pt idx="43">
                  <c:v>723.5367494426622</c:v>
                </c:pt>
                <c:pt idx="44">
                  <c:v>723.5367494426622</c:v>
                </c:pt>
                <c:pt idx="45">
                  <c:v>723.5367494426622</c:v>
                </c:pt>
                <c:pt idx="46">
                  <c:v>723.5367494426622</c:v>
                </c:pt>
                <c:pt idx="47">
                  <c:v>723.5367494426622</c:v>
                </c:pt>
                <c:pt idx="48">
                  <c:v>723.5367494426622</c:v>
                </c:pt>
                <c:pt idx="49">
                  <c:v>723.5367494426622</c:v>
                </c:pt>
                <c:pt idx="50">
                  <c:v>723.5367494426622</c:v>
                </c:pt>
                <c:pt idx="51">
                  <c:v>723.5367494426622</c:v>
                </c:pt>
                <c:pt idx="52">
                  <c:v>723.5367494426622</c:v>
                </c:pt>
                <c:pt idx="53">
                  <c:v>723.5367494426622</c:v>
                </c:pt>
                <c:pt idx="54">
                  <c:v>723.5367494426622</c:v>
                </c:pt>
                <c:pt idx="55">
                  <c:v>723.5367494426622</c:v>
                </c:pt>
                <c:pt idx="56">
                  <c:v>723.5367494426622</c:v>
                </c:pt>
                <c:pt idx="57">
                  <c:v>723.5367494426622</c:v>
                </c:pt>
                <c:pt idx="58">
                  <c:v>723.5367494426622</c:v>
                </c:pt>
                <c:pt idx="59">
                  <c:v>723.5367494426622</c:v>
                </c:pt>
                <c:pt idx="60">
                  <c:v>723.5367494426622</c:v>
                </c:pt>
                <c:pt idx="61">
                  <c:v>723.5367494426622</c:v>
                </c:pt>
                <c:pt idx="62">
                  <c:v>723.5367494426622</c:v>
                </c:pt>
                <c:pt idx="63">
                  <c:v>723.5367494426622</c:v>
                </c:pt>
                <c:pt idx="64">
                  <c:v>723.5367494426622</c:v>
                </c:pt>
                <c:pt idx="65">
                  <c:v>723.5367494426622</c:v>
                </c:pt>
                <c:pt idx="66">
                  <c:v>723.5367494426622</c:v>
                </c:pt>
                <c:pt idx="67">
                  <c:v>723.5367494426622</c:v>
                </c:pt>
                <c:pt idx="68">
                  <c:v>723.5367494426622</c:v>
                </c:pt>
                <c:pt idx="69">
                  <c:v>723.5367494426622</c:v>
                </c:pt>
                <c:pt idx="70">
                  <c:v>723.5367494426622</c:v>
                </c:pt>
                <c:pt idx="71">
                  <c:v>723.5367494426622</c:v>
                </c:pt>
                <c:pt idx="72">
                  <c:v>723.5367494426622</c:v>
                </c:pt>
                <c:pt idx="73">
                  <c:v>723.5367494426622</c:v>
                </c:pt>
                <c:pt idx="74">
                  <c:v>723.5367494426622</c:v>
                </c:pt>
                <c:pt idx="75">
                  <c:v>723.5367494426622</c:v>
                </c:pt>
                <c:pt idx="76">
                  <c:v>723.5367494426622</c:v>
                </c:pt>
                <c:pt idx="77">
                  <c:v>723.5367494426622</c:v>
                </c:pt>
                <c:pt idx="78">
                  <c:v>723.5367494426622</c:v>
                </c:pt>
                <c:pt idx="79">
                  <c:v>723.5367494426622</c:v>
                </c:pt>
                <c:pt idx="80">
                  <c:v>723.5367494426622</c:v>
                </c:pt>
                <c:pt idx="81">
                  <c:v>723.5367494426622</c:v>
                </c:pt>
                <c:pt idx="82">
                  <c:v>723.5367494426622</c:v>
                </c:pt>
                <c:pt idx="83">
                  <c:v>723.5367494426622</c:v>
                </c:pt>
                <c:pt idx="84">
                  <c:v>723.5367494426622</c:v>
                </c:pt>
                <c:pt idx="85">
                  <c:v>723.5367494426622</c:v>
                </c:pt>
                <c:pt idx="86">
                  <c:v>723.5367494426622</c:v>
                </c:pt>
                <c:pt idx="87">
                  <c:v>723.5367494426622</c:v>
                </c:pt>
                <c:pt idx="88">
                  <c:v>723.5367494426622</c:v>
                </c:pt>
                <c:pt idx="89">
                  <c:v>723.5367494426622</c:v>
                </c:pt>
                <c:pt idx="90">
                  <c:v>723.5367494426622</c:v>
                </c:pt>
                <c:pt idx="91">
                  <c:v>723.5367494426622</c:v>
                </c:pt>
                <c:pt idx="92">
                  <c:v>723.5367494426622</c:v>
                </c:pt>
                <c:pt idx="93">
                  <c:v>723.5367494426622</c:v>
                </c:pt>
                <c:pt idx="94">
                  <c:v>723.5367494426622</c:v>
                </c:pt>
                <c:pt idx="95">
                  <c:v>723.5367494426622</c:v>
                </c:pt>
                <c:pt idx="96">
                  <c:v>723.5367494426622</c:v>
                </c:pt>
                <c:pt idx="97">
                  <c:v>723.5367494426622</c:v>
                </c:pt>
                <c:pt idx="98">
                  <c:v>723.5367494426622</c:v>
                </c:pt>
                <c:pt idx="99">
                  <c:v>723.5367494426622</c:v>
                </c:pt>
                <c:pt idx="100">
                  <c:v>723.5367494426622</c:v>
                </c:pt>
                <c:pt idx="101">
                  <c:v>723.5367494426622</c:v>
                </c:pt>
                <c:pt idx="102">
                  <c:v>723.5367494426622</c:v>
                </c:pt>
                <c:pt idx="103">
                  <c:v>723.5367494426622</c:v>
                </c:pt>
                <c:pt idx="104">
                  <c:v>723.5367494426622</c:v>
                </c:pt>
                <c:pt idx="105">
                  <c:v>723.5367494426622</c:v>
                </c:pt>
                <c:pt idx="106">
                  <c:v>723.5367494426622</c:v>
                </c:pt>
                <c:pt idx="107">
                  <c:v>723.5367494426622</c:v>
                </c:pt>
                <c:pt idx="108">
                  <c:v>723.5367494426622</c:v>
                </c:pt>
                <c:pt idx="109">
                  <c:v>723.5367494426622</c:v>
                </c:pt>
                <c:pt idx="110">
                  <c:v>723.5367494426622</c:v>
                </c:pt>
                <c:pt idx="111">
                  <c:v>723.5367494426622</c:v>
                </c:pt>
                <c:pt idx="112">
                  <c:v>723.5367494426622</c:v>
                </c:pt>
                <c:pt idx="113">
                  <c:v>723.5367494426622</c:v>
                </c:pt>
                <c:pt idx="114">
                  <c:v>723.5367494426622</c:v>
                </c:pt>
                <c:pt idx="115">
                  <c:v>723.5367494426622</c:v>
                </c:pt>
                <c:pt idx="116">
                  <c:v>723.5367494426622</c:v>
                </c:pt>
                <c:pt idx="117">
                  <c:v>723.5367494426622</c:v>
                </c:pt>
                <c:pt idx="118">
                  <c:v>723.5367494426622</c:v>
                </c:pt>
                <c:pt idx="119">
                  <c:v>723.5367494426622</c:v>
                </c:pt>
                <c:pt idx="120">
                  <c:v>723.5367494426622</c:v>
                </c:pt>
                <c:pt idx="121">
                  <c:v>723.5367494426622</c:v>
                </c:pt>
                <c:pt idx="122">
                  <c:v>723.5367494426622</c:v>
                </c:pt>
                <c:pt idx="123">
                  <c:v>723.5367494426622</c:v>
                </c:pt>
                <c:pt idx="124">
                  <c:v>723.5367494426622</c:v>
                </c:pt>
                <c:pt idx="125">
                  <c:v>723.5367494426622</c:v>
                </c:pt>
                <c:pt idx="126">
                  <c:v>723.5367494426622</c:v>
                </c:pt>
                <c:pt idx="127">
                  <c:v>723.5367494426622</c:v>
                </c:pt>
                <c:pt idx="128">
                  <c:v>723.5367494426622</c:v>
                </c:pt>
                <c:pt idx="129">
                  <c:v>723.5367494426622</c:v>
                </c:pt>
                <c:pt idx="130">
                  <c:v>723.5367494426622</c:v>
                </c:pt>
                <c:pt idx="131">
                  <c:v>723.5367494426622</c:v>
                </c:pt>
                <c:pt idx="132">
                  <c:v>723.5367494426622</c:v>
                </c:pt>
                <c:pt idx="133">
                  <c:v>723.5367494426622</c:v>
                </c:pt>
                <c:pt idx="134">
                  <c:v>723.5367494426622</c:v>
                </c:pt>
                <c:pt idx="135">
                  <c:v>723.5367494426622</c:v>
                </c:pt>
                <c:pt idx="136">
                  <c:v>723.5367494426622</c:v>
                </c:pt>
                <c:pt idx="137">
                  <c:v>723.5367494426622</c:v>
                </c:pt>
                <c:pt idx="138">
                  <c:v>723.5367494426622</c:v>
                </c:pt>
                <c:pt idx="139">
                  <c:v>723.5367494426622</c:v>
                </c:pt>
                <c:pt idx="140">
                  <c:v>723.5367494426622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3-4CC1-A392-F48D0AFFA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125400"/>
        <c:axId val="513592424"/>
      </c:lineChart>
      <c:catAx>
        <c:axId val="259037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9040416"/>
        <c:crosses val="autoZero"/>
        <c:auto val="1"/>
        <c:lblAlgn val="ctr"/>
        <c:lblOffset val="100"/>
        <c:noMultiLvlLbl val="0"/>
      </c:catAx>
      <c:valAx>
        <c:axId val="25904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9037464"/>
        <c:crosses val="autoZero"/>
        <c:crossBetween val="between"/>
      </c:valAx>
      <c:valAx>
        <c:axId val="513592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125400"/>
        <c:crosses val="max"/>
        <c:crossBetween val="between"/>
      </c:valAx>
      <c:catAx>
        <c:axId val="511125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592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 and V at point B (1)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 s1 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'scenario 3'!$A$23:$A$163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cat>
          <c:val>
            <c:numRef>
              <c:f>'scenario 3'!$F$23:$F$163</c:f>
              <c:numCache>
                <c:formatCode>0</c:formatCode>
                <c:ptCount val="141"/>
                <c:pt idx="0">
                  <c:v>5.3580757679382351</c:v>
                </c:pt>
                <c:pt idx="1">
                  <c:v>5.3408718872281424</c:v>
                </c:pt>
                <c:pt idx="2">
                  <c:v>5.3237783066943392</c:v>
                </c:pt>
                <c:pt idx="3">
                  <c:v>5.3067939678426059</c:v>
                </c:pt>
                <c:pt idx="4">
                  <c:v>5.2899178256900186</c:v>
                </c:pt>
                <c:pt idx="5">
                  <c:v>5.2774087030122949</c:v>
                </c:pt>
                <c:pt idx="6">
                  <c:v>5.2686664376617207</c:v>
                </c:pt>
                <c:pt idx="7">
                  <c:v>5.230259073302129</c:v>
                </c:pt>
                <c:pt idx="8">
                  <c:v>5.1823516040966791</c:v>
                </c:pt>
                <c:pt idx="9">
                  <c:v>5.1315341508409329</c:v>
                </c:pt>
                <c:pt idx="10">
                  <c:v>5.079594885905772</c:v>
                </c:pt>
                <c:pt idx="11">
                  <c:v>5.0271492333009924</c:v>
                </c:pt>
                <c:pt idx="12">
                  <c:v>4.9743435958621962</c:v>
                </c:pt>
                <c:pt idx="13">
                  <c:v>4.9212787467254744</c:v>
                </c:pt>
                <c:pt idx="14">
                  <c:v>4.8708312326265917</c:v>
                </c:pt>
                <c:pt idx="15">
                  <c:v>4.8105686336937739</c:v>
                </c:pt>
                <c:pt idx="16">
                  <c:v>4.7324602390533297</c:v>
                </c:pt>
                <c:pt idx="17">
                  <c:v>4.6530349309494481</c:v>
                </c:pt>
                <c:pt idx="18">
                  <c:v>4.5683684967608373</c:v>
                </c:pt>
                <c:pt idx="19">
                  <c:v>4.4806034936864521</c:v>
                </c:pt>
                <c:pt idx="20">
                  <c:v>4.3910192136287893</c:v>
                </c:pt>
                <c:pt idx="21">
                  <c:v>4.3001469185685544</c:v>
                </c:pt>
                <c:pt idx="22">
                  <c:v>4.208347833458296</c:v>
                </c:pt>
                <c:pt idx="23">
                  <c:v>4.1149922679461879</c:v>
                </c:pt>
                <c:pt idx="24">
                  <c:v>4.0196478512260976</c:v>
                </c:pt>
                <c:pt idx="25">
                  <c:v>3.9261674679509846</c:v>
                </c:pt>
                <c:pt idx="26">
                  <c:v>3.8395092616276449</c:v>
                </c:pt>
                <c:pt idx="27">
                  <c:v>3.7556065196514874</c:v>
                </c:pt>
                <c:pt idx="28">
                  <c:v>3.6743484851973505</c:v>
                </c:pt>
                <c:pt idx="29">
                  <c:v>3.594924436044789</c:v>
                </c:pt>
                <c:pt idx="30">
                  <c:v>3.5165658502855419</c:v>
                </c:pt>
                <c:pt idx="31">
                  <c:v>3.4387586854476475</c:v>
                </c:pt>
                <c:pt idx="32">
                  <c:v>3.3606996276897179</c:v>
                </c:pt>
                <c:pt idx="33">
                  <c:v>3.2839850496465566</c:v>
                </c:pt>
                <c:pt idx="34">
                  <c:v>3.21159556420139</c:v>
                </c:pt>
                <c:pt idx="35">
                  <c:v>3.1428907342539674</c:v>
                </c:pt>
                <c:pt idx="36">
                  <c:v>3.0774815666259441</c:v>
                </c:pt>
                <c:pt idx="37">
                  <c:v>3.0148418890791264</c:v>
                </c:pt>
                <c:pt idx="38">
                  <c:v>2.9543632486934777</c:v>
                </c:pt>
                <c:pt idx="39">
                  <c:v>2.8955369382490064</c:v>
                </c:pt>
                <c:pt idx="40">
                  <c:v>2.8379795140266113</c:v>
                </c:pt>
                <c:pt idx="41">
                  <c:v>2.7815798080819381</c:v>
                </c:pt>
                <c:pt idx="42">
                  <c:v>2.7264139473118876</c:v>
                </c:pt>
                <c:pt idx="43">
                  <c:v>2.6718261034202286</c:v>
                </c:pt>
                <c:pt idx="44">
                  <c:v>2.616228314898752</c:v>
                </c:pt>
                <c:pt idx="45">
                  <c:v>2.5591110349393382</c:v>
                </c:pt>
                <c:pt idx="46">
                  <c:v>2.5003507586285245</c:v>
                </c:pt>
                <c:pt idx="47">
                  <c:v>2.4400743961664078</c:v>
                </c:pt>
                <c:pt idx="48">
                  <c:v>2.3785651034845174</c:v>
                </c:pt>
                <c:pt idx="49">
                  <c:v>2.3161498232181494</c:v>
                </c:pt>
                <c:pt idx="50">
                  <c:v>2.2532224483208676</c:v>
                </c:pt>
                <c:pt idx="51">
                  <c:v>2.1897564036312001</c:v>
                </c:pt>
                <c:pt idx="52">
                  <c:v>2.1250515790162479</c:v>
                </c:pt>
                <c:pt idx="53">
                  <c:v>2.0585989734457097</c:v>
                </c:pt>
                <c:pt idx="54">
                  <c:v>1.9901475173237557</c:v>
                </c:pt>
                <c:pt idx="55">
                  <c:v>1.9196597703663207</c:v>
                </c:pt>
                <c:pt idx="56">
                  <c:v>1.8472585920844704</c:v>
                </c:pt>
                <c:pt idx="57">
                  <c:v>1.7731514445336398</c:v>
                </c:pt>
                <c:pt idx="58">
                  <c:v>1.6975674568203438</c:v>
                </c:pt>
                <c:pt idx="59">
                  <c:v>1.6206846735144942</c:v>
                </c:pt>
                <c:pt idx="60">
                  <c:v>1.5425905169228449</c:v>
                </c:pt>
                <c:pt idx="61">
                  <c:v>1.4634600002261782</c:v>
                </c:pt>
                <c:pt idx="62">
                  <c:v>1.3837802213151953</c:v>
                </c:pt>
                <c:pt idx="63">
                  <c:v>1.3040847720629918</c:v>
                </c:pt>
                <c:pt idx="64">
                  <c:v>1.2248009857208406</c:v>
                </c:pt>
                <c:pt idx="65">
                  <c:v>1.1461944965757407</c:v>
                </c:pt>
                <c:pt idx="66">
                  <c:v>1.068367374244406</c:v>
                </c:pt>
                <c:pt idx="67">
                  <c:v>0.99129160858253318</c:v>
                </c:pt>
                <c:pt idx="68">
                  <c:v>0.91483584931097062</c:v>
                </c:pt>
                <c:pt idx="69">
                  <c:v>0.83889043344808234</c:v>
                </c:pt>
                <c:pt idx="70">
                  <c:v>0.7635377733884311</c:v>
                </c:pt>
                <c:pt idx="71">
                  <c:v>0.68899760884866723</c:v>
                </c:pt>
                <c:pt idx="72">
                  <c:v>0.61552259382896668</c:v>
                </c:pt>
                <c:pt idx="73">
                  <c:v>0.54332146585279306</c:v>
                </c:pt>
                <c:pt idx="74">
                  <c:v>0.47251983331486153</c:v>
                </c:pt>
                <c:pt idx="75">
                  <c:v>0.40315552688560058</c:v>
                </c:pt>
                <c:pt idx="76">
                  <c:v>0.33519609029033587</c:v>
                </c:pt>
                <c:pt idx="77">
                  <c:v>0.26857247647904631</c:v>
                </c:pt>
                <c:pt idx="78">
                  <c:v>0.20321683174511349</c:v>
                </c:pt>
                <c:pt idx="79">
                  <c:v>0.13904890310316959</c:v>
                </c:pt>
                <c:pt idx="80">
                  <c:v>7.5898727483635825E-2</c:v>
                </c:pt>
                <c:pt idx="81">
                  <c:v>1.3496033212155617E-2</c:v>
                </c:pt>
                <c:pt idx="82">
                  <c:v>-4.848516996023379E-2</c:v>
                </c:pt>
                <c:pt idx="83">
                  <c:v>-0.11036341852181364</c:v>
                </c:pt>
                <c:pt idx="84">
                  <c:v>-0.17239595515214373</c:v>
                </c:pt>
                <c:pt idx="85">
                  <c:v>-0.23475595596845242</c:v>
                </c:pt>
                <c:pt idx="86">
                  <c:v>-0.29752261618972614</c:v>
                </c:pt>
                <c:pt idx="87">
                  <c:v>-0.32591514293550583</c:v>
                </c:pt>
                <c:pt idx="88">
                  <c:v>-0.33735902189566325</c:v>
                </c:pt>
                <c:pt idx="89">
                  <c:v>-0.34063833787881204</c:v>
                </c:pt>
                <c:pt idx="90">
                  <c:v>-0.34021354867664366</c:v>
                </c:pt>
                <c:pt idx="91">
                  <c:v>-0.33841456992384228</c:v>
                </c:pt>
                <c:pt idx="92">
                  <c:v>-0.33647881586996975</c:v>
                </c:pt>
                <c:pt idx="93">
                  <c:v>-0.33508655995836151</c:v>
                </c:pt>
                <c:pt idx="94">
                  <c:v>-0.3345938653691804</c:v>
                </c:pt>
                <c:pt idx="95">
                  <c:v>-0.31780825008929847</c:v>
                </c:pt>
                <c:pt idx="96">
                  <c:v>-0.28482126409818526</c:v>
                </c:pt>
                <c:pt idx="97">
                  <c:v>-0.24002925005442244</c:v>
                </c:pt>
                <c:pt idx="98">
                  <c:v>-0.18773560308064072</c:v>
                </c:pt>
                <c:pt idx="99">
                  <c:v>-0.13107599477336257</c:v>
                </c:pt>
                <c:pt idx="100">
                  <c:v>-7.2028765800153202E-2</c:v>
                </c:pt>
                <c:pt idx="101">
                  <c:v>-1.1708116411434698E-2</c:v>
                </c:pt>
                <c:pt idx="102">
                  <c:v>4.9330646262115183E-2</c:v>
                </c:pt>
                <c:pt idx="103">
                  <c:v>0.11085586878032692</c:v>
                </c:pt>
                <c:pt idx="104">
                  <c:v>0.17278518909678767</c:v>
                </c:pt>
                <c:pt idx="105">
                  <c:v>0.22641147727486949</c:v>
                </c:pt>
                <c:pt idx="106">
                  <c:v>0.26740170370256261</c:v>
                </c:pt>
                <c:pt idx="107">
                  <c:v>0.2957980751929723</c:v>
                </c:pt>
                <c:pt idx="108">
                  <c:v>0.31384234963689728</c:v>
                </c:pt>
                <c:pt idx="109">
                  <c:v>0.32434210505297306</c:v>
                </c:pt>
                <c:pt idx="110">
                  <c:v>0.32984974746356971</c:v>
                </c:pt>
                <c:pt idx="111">
                  <c:v>0.33238556737892488</c:v>
                </c:pt>
                <c:pt idx="112">
                  <c:v>0.33341909198560205</c:v>
                </c:pt>
                <c:pt idx="113">
                  <c:v>0.32962216206278594</c:v>
                </c:pt>
                <c:pt idx="114">
                  <c:v>0.31732387117563343</c:v>
                </c:pt>
                <c:pt idx="115">
                  <c:v>0.29478904807454548</c:v>
                </c:pt>
                <c:pt idx="116">
                  <c:v>0.26227546354834852</c:v>
                </c:pt>
                <c:pt idx="117">
                  <c:v>0.22125852812248745</c:v>
                </c:pt>
                <c:pt idx="118">
                  <c:v>0.1736385204005482</c:v>
                </c:pt>
                <c:pt idx="119">
                  <c:v>0.12122362433795453</c:v>
                </c:pt>
                <c:pt idx="120">
                  <c:v>6.5485033923356681E-2</c:v>
                </c:pt>
                <c:pt idx="121">
                  <c:v>7.4984880570861138E-3</c:v>
                </c:pt>
                <c:pt idx="122">
                  <c:v>-5.2008991794620249E-2</c:v>
                </c:pt>
                <c:pt idx="123">
                  <c:v>-0.11040329682236635</c:v>
                </c:pt>
                <c:pt idx="124">
                  <c:v>-0.16414686062597636</c:v>
                </c:pt>
                <c:pt idx="125">
                  <c:v>-0.21037432706412021</c:v>
                </c:pt>
                <c:pt idx="126">
                  <c:v>-0.24766660945958416</c:v>
                </c:pt>
                <c:pt idx="127">
                  <c:v>-0.27601833470241033</c:v>
                </c:pt>
                <c:pt idx="128">
                  <c:v>-0.29642189622666876</c:v>
                </c:pt>
                <c:pt idx="129">
                  <c:v>-0.3103718612213362</c:v>
                </c:pt>
                <c:pt idx="130">
                  <c:v>-0.31947962114966366</c:v>
                </c:pt>
                <c:pt idx="131">
                  <c:v>-0.32415057994756841</c:v>
                </c:pt>
                <c:pt idx="132">
                  <c:v>-0.323470301360822</c:v>
                </c:pt>
                <c:pt idx="133">
                  <c:v>-0.31599126047393095</c:v>
                </c:pt>
                <c:pt idx="134">
                  <c:v>-0.3005609691062141</c:v>
                </c:pt>
                <c:pt idx="135">
                  <c:v>-0.27675885159861235</c:v>
                </c:pt>
                <c:pt idx="136">
                  <c:v>-0.24492722202575429</c:v>
                </c:pt>
                <c:pt idx="137">
                  <c:v>-0.20596645238078773</c:v>
                </c:pt>
                <c:pt idx="138">
                  <c:v>-0.16105543813741496</c:v>
                </c:pt>
                <c:pt idx="139">
                  <c:v>-0.11141556367789916</c:v>
                </c:pt>
                <c:pt idx="140">
                  <c:v>-5.8154630098994783E-2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5-4D6B-A01F-7723D87B9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40504"/>
        <c:axId val="514540832"/>
      </c:lineChart>
      <c:lineChart>
        <c:grouping val="standard"/>
        <c:varyColors val="0"/>
        <c:ser>
          <c:idx val="1"/>
          <c:order val="1"/>
          <c:tx>
            <c:v>H s1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'scenario 3'!$M$23:$M$163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cat>
          <c:val>
            <c:numRef>
              <c:f>'scenario 3'!$R$23:$R$163</c:f>
              <c:numCache>
                <c:formatCode>0</c:formatCode>
                <c:ptCount val="141"/>
                <c:pt idx="0">
                  <c:v>723.5367494426622</c:v>
                </c:pt>
                <c:pt idx="1">
                  <c:v>723.5367494426622</c:v>
                </c:pt>
                <c:pt idx="2">
                  <c:v>723.5367494426622</c:v>
                </c:pt>
                <c:pt idx="3">
                  <c:v>723.5367494426622</c:v>
                </c:pt>
                <c:pt idx="4">
                  <c:v>723.5367494426622</c:v>
                </c:pt>
                <c:pt idx="5">
                  <c:v>723.98106711263551</c:v>
                </c:pt>
                <c:pt idx="6">
                  <c:v>723.59073519529466</c:v>
                </c:pt>
                <c:pt idx="7">
                  <c:v>726.07361273098843</c:v>
                </c:pt>
                <c:pt idx="8">
                  <c:v>729.44551044403545</c:v>
                </c:pt>
                <c:pt idx="9">
                  <c:v>733.09527317958714</c:v>
                </c:pt>
                <c:pt idx="10">
                  <c:v>736.84803360972694</c:v>
                </c:pt>
                <c:pt idx="11">
                  <c:v>740.67011236121812</c:v>
                </c:pt>
                <c:pt idx="12">
                  <c:v>744.53635038597884</c:v>
                </c:pt>
                <c:pt idx="13">
                  <c:v>748.45601129102204</c:v>
                </c:pt>
                <c:pt idx="14">
                  <c:v>752.71855090240945</c:v>
                </c:pt>
                <c:pt idx="15">
                  <c:v>756.32522524026956</c:v>
                </c:pt>
                <c:pt idx="16">
                  <c:v>758.09725955409203</c:v>
                </c:pt>
                <c:pt idx="17">
                  <c:v>759.71144982634291</c:v>
                </c:pt>
                <c:pt idx="18">
                  <c:v>760.78008022605411</c:v>
                </c:pt>
                <c:pt idx="19">
                  <c:v>761.56152427043503</c:v>
                </c:pt>
                <c:pt idx="20">
                  <c:v>762.19661097644064</c:v>
                </c:pt>
                <c:pt idx="21">
                  <c:v>762.76067212158296</c:v>
                </c:pt>
                <c:pt idx="22">
                  <c:v>763.28834492591477</c:v>
                </c:pt>
                <c:pt idx="23">
                  <c:v>763.72725410349244</c:v>
                </c:pt>
                <c:pt idx="24">
                  <c:v>764.23817766152911</c:v>
                </c:pt>
                <c:pt idx="25">
                  <c:v>764.49677168422693</c:v>
                </c:pt>
                <c:pt idx="26">
                  <c:v>764.01392618036971</c:v>
                </c:pt>
                <c:pt idx="27">
                  <c:v>763.2072114689629</c:v>
                </c:pt>
                <c:pt idx="28">
                  <c:v>762.07985755689913</c:v>
                </c:pt>
                <c:pt idx="29">
                  <c:v>760.70362419037781</c:v>
                </c:pt>
                <c:pt idx="30">
                  <c:v>759.15168238903038</c:v>
                </c:pt>
                <c:pt idx="31">
                  <c:v>757.46909272333403</c:v>
                </c:pt>
                <c:pt idx="32">
                  <c:v>755.63150392704813</c:v>
                </c:pt>
                <c:pt idx="33">
                  <c:v>753.78107841810902</c:v>
                </c:pt>
                <c:pt idx="34">
                  <c:v>752.25920303589839</c:v>
                </c:pt>
                <c:pt idx="35">
                  <c:v>751.03970530319907</c:v>
                </c:pt>
                <c:pt idx="36">
                  <c:v>750.10667288135858</c:v>
                </c:pt>
                <c:pt idx="37">
                  <c:v>749.41224724296717</c:v>
                </c:pt>
                <c:pt idx="38">
                  <c:v>748.89268987865842</c:v>
                </c:pt>
                <c:pt idx="39">
                  <c:v>748.48922532458698</c:v>
                </c:pt>
                <c:pt idx="40">
                  <c:v>748.15687658836339</c:v>
                </c:pt>
                <c:pt idx="41">
                  <c:v>747.87761335737412</c:v>
                </c:pt>
                <c:pt idx="42">
                  <c:v>747.61380017359602</c:v>
                </c:pt>
                <c:pt idx="43">
                  <c:v>747.39877645090814</c:v>
                </c:pt>
                <c:pt idx="44">
                  <c:v>747.36863124437491</c:v>
                </c:pt>
                <c:pt idx="45">
                  <c:v>747.55889859306421</c:v>
                </c:pt>
                <c:pt idx="46">
                  <c:v>747.97446045771926</c:v>
                </c:pt>
                <c:pt idx="47">
                  <c:v>748.6012350806559</c:v>
                </c:pt>
                <c:pt idx="48">
                  <c:v>749.41218638247528</c:v>
                </c:pt>
                <c:pt idx="49">
                  <c:v>750.37778796427415</c:v>
                </c:pt>
                <c:pt idx="50">
                  <c:v>751.48218386415817</c:v>
                </c:pt>
                <c:pt idx="51">
                  <c:v>752.69003374695751</c:v>
                </c:pt>
                <c:pt idx="52">
                  <c:v>753.90524741454749</c:v>
                </c:pt>
                <c:pt idx="53">
                  <c:v>755.05249341623596</c:v>
                </c:pt>
                <c:pt idx="54">
                  <c:v>756.08548668281674</c:v>
                </c:pt>
                <c:pt idx="55">
                  <c:v>756.98553239755302</c:v>
                </c:pt>
                <c:pt idx="56">
                  <c:v>757.75654520893715</c:v>
                </c:pt>
                <c:pt idx="57">
                  <c:v>758.41669238615168</c:v>
                </c:pt>
                <c:pt idx="58">
                  <c:v>758.99006489122553</c:v>
                </c:pt>
                <c:pt idx="59">
                  <c:v>759.49801535756205</c:v>
                </c:pt>
                <c:pt idx="60">
                  <c:v>759.96265033890393</c:v>
                </c:pt>
                <c:pt idx="61">
                  <c:v>760.39226893667455</c:v>
                </c:pt>
                <c:pt idx="62">
                  <c:v>760.75926826443617</c:v>
                </c:pt>
                <c:pt idx="63">
                  <c:v>761.02681467156651</c:v>
                </c:pt>
                <c:pt idx="64">
                  <c:v>761.16396891219517</c:v>
                </c:pt>
                <c:pt idx="65">
                  <c:v>761.15135646312172</c:v>
                </c:pt>
                <c:pt idx="66">
                  <c:v>760.98218357580424</c:v>
                </c:pt>
                <c:pt idx="67">
                  <c:v>760.65973183869414</c:v>
                </c:pt>
                <c:pt idx="68">
                  <c:v>760.19124577424122</c:v>
                </c:pt>
                <c:pt idx="69">
                  <c:v>759.58980099346616</c:v>
                </c:pt>
                <c:pt idx="70">
                  <c:v>758.88667338127345</c:v>
                </c:pt>
                <c:pt idx="71">
                  <c:v>758.12497593056821</c:v>
                </c:pt>
                <c:pt idx="72">
                  <c:v>757.34899116327813</c:v>
                </c:pt>
                <c:pt idx="73">
                  <c:v>756.5957486220691</c:v>
                </c:pt>
                <c:pt idx="74">
                  <c:v>755.8903016193135</c:v>
                </c:pt>
                <c:pt idx="75">
                  <c:v>755.24478527349515</c:v>
                </c:pt>
                <c:pt idx="76">
                  <c:v>754.66030180713437</c:v>
                </c:pt>
                <c:pt idx="77">
                  <c:v>754.13081575126023</c:v>
                </c:pt>
                <c:pt idx="78">
                  <c:v>753.64558507625304</c:v>
                </c:pt>
                <c:pt idx="79">
                  <c:v>753.19407769942768</c:v>
                </c:pt>
                <c:pt idx="80">
                  <c:v>752.7756640038391</c:v>
                </c:pt>
                <c:pt idx="81">
                  <c:v>752.40176142754535</c:v>
                </c:pt>
                <c:pt idx="82">
                  <c:v>752.09204082697261</c:v>
                </c:pt>
                <c:pt idx="83">
                  <c:v>751.86879962730291</c:v>
                </c:pt>
                <c:pt idx="84">
                  <c:v>751.75203072265811</c:v>
                </c:pt>
                <c:pt idx="85">
                  <c:v>751.75634662588993</c:v>
                </c:pt>
                <c:pt idx="86">
                  <c:v>751.89048870245517</c:v>
                </c:pt>
                <c:pt idx="87">
                  <c:v>748.54179142342116</c:v>
                </c:pt>
                <c:pt idx="88">
                  <c:v>743.51315741767644</c:v>
                </c:pt>
                <c:pt idx="89">
                  <c:v>737.6923835186135</c:v>
                </c:pt>
                <c:pt idx="90">
                  <c:v>731.50546793711749</c:v>
                </c:pt>
                <c:pt idx="91">
                  <c:v>725.14667246846966</c:v>
                </c:pt>
                <c:pt idx="92">
                  <c:v>718.69886978719785</c:v>
                </c:pt>
                <c:pt idx="93">
                  <c:v>712.19165419478213</c:v>
                </c:pt>
                <c:pt idx="94">
                  <c:v>705.63482321656772</c:v>
                </c:pt>
                <c:pt idx="95">
                  <c:v>700.83763447888748</c:v>
                </c:pt>
                <c:pt idx="96">
                  <c:v>697.80150448661175</c:v>
                </c:pt>
                <c:pt idx="97">
                  <c:v>696.07685694313284</c:v>
                </c:pt>
                <c:pt idx="98">
                  <c:v>695.21521580566673</c:v>
                </c:pt>
                <c:pt idx="99">
                  <c:v>694.87759952262093</c:v>
                </c:pt>
                <c:pt idx="100">
                  <c:v>694.83253450552445</c:v>
                </c:pt>
                <c:pt idx="101">
                  <c:v>694.92743676880116</c:v>
                </c:pt>
                <c:pt idx="102">
                  <c:v>695.06293140899004</c:v>
                </c:pt>
                <c:pt idx="103">
                  <c:v>695.17387721102409</c:v>
                </c:pt>
                <c:pt idx="104">
                  <c:v>695.21800833643886</c:v>
                </c:pt>
                <c:pt idx="105">
                  <c:v>696.07118446539425</c:v>
                </c:pt>
                <c:pt idx="106">
                  <c:v>698.16958793989011</c:v>
                </c:pt>
                <c:pt idx="107">
                  <c:v>701.50729224078032</c:v>
                </c:pt>
                <c:pt idx="108">
                  <c:v>705.86413798635147</c:v>
                </c:pt>
                <c:pt idx="109">
                  <c:v>710.97299102780994</c:v>
                </c:pt>
                <c:pt idx="110">
                  <c:v>716.60127161189985</c:v>
                </c:pt>
                <c:pt idx="111">
                  <c:v>722.57584885403207</c:v>
                </c:pt>
                <c:pt idx="112">
                  <c:v>728.77923864788829</c:v>
                </c:pt>
                <c:pt idx="113">
                  <c:v>734.6854893951504</c:v>
                </c:pt>
                <c:pt idx="114">
                  <c:v>739.79771560660868</c:v>
                </c:pt>
                <c:pt idx="115">
                  <c:v>743.86321840878941</c:v>
                </c:pt>
                <c:pt idx="116">
                  <c:v>746.8655958692425</c:v>
                </c:pt>
                <c:pt idx="117">
                  <c:v>748.93589693007971</c:v>
                </c:pt>
                <c:pt idx="118">
                  <c:v>750.26706852675136</c:v>
                </c:pt>
                <c:pt idx="119">
                  <c:v>751.05723062122729</c:v>
                </c:pt>
                <c:pt idx="120">
                  <c:v>751.48092082649248</c:v>
                </c:pt>
                <c:pt idx="121">
                  <c:v>751.67933442454523</c:v>
                </c:pt>
                <c:pt idx="122">
                  <c:v>751.7605380107135</c:v>
                </c:pt>
                <c:pt idx="123">
                  <c:v>751.57864026130926</c:v>
                </c:pt>
                <c:pt idx="124">
                  <c:v>750.85188042510447</c:v>
                </c:pt>
                <c:pt idx="125">
                  <c:v>749.3367864959971</c:v>
                </c:pt>
                <c:pt idx="126">
                  <c:v>746.91542884230773</c:v>
                </c:pt>
                <c:pt idx="127">
                  <c:v>743.59791136795479</c:v>
                </c:pt>
                <c:pt idx="128">
                  <c:v>739.48116520853125</c:v>
                </c:pt>
                <c:pt idx="129">
                  <c:v>734.70292939354965</c:v>
                </c:pt>
                <c:pt idx="130">
                  <c:v>729.40597339310489</c:v>
                </c:pt>
                <c:pt idx="131">
                  <c:v>723.82991428548144</c:v>
                </c:pt>
                <c:pt idx="132">
                  <c:v>718.30272818997275</c:v>
                </c:pt>
                <c:pt idx="133">
                  <c:v>713.15546886927177</c:v>
                </c:pt>
                <c:pt idx="134">
                  <c:v>708.64114749173677</c:v>
                </c:pt>
                <c:pt idx="135">
                  <c:v>704.8972086895576</c:v>
                </c:pt>
                <c:pt idx="136">
                  <c:v>701.94963690040947</c:v>
                </c:pt>
                <c:pt idx="137">
                  <c:v>699.7408623520588</c:v>
                </c:pt>
                <c:pt idx="138">
                  <c:v>698.16313104301844</c:v>
                </c:pt>
                <c:pt idx="139">
                  <c:v>697.087951768724</c:v>
                </c:pt>
                <c:pt idx="140">
                  <c:v>696.38690844583084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5-4D6B-A01F-7723D87B9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333288"/>
        <c:axId val="519328696"/>
      </c:lineChart>
      <c:catAx>
        <c:axId val="51454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540832"/>
        <c:crosses val="autoZero"/>
        <c:auto val="1"/>
        <c:lblAlgn val="ctr"/>
        <c:lblOffset val="100"/>
        <c:noMultiLvlLbl val="0"/>
      </c:catAx>
      <c:valAx>
        <c:axId val="51454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540504"/>
        <c:crosses val="autoZero"/>
        <c:crossBetween val="between"/>
      </c:valAx>
      <c:valAx>
        <c:axId val="519328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333288"/>
        <c:crosses val="max"/>
        <c:crossBetween val="between"/>
      </c:valAx>
      <c:catAx>
        <c:axId val="519333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28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 and V at point C (1)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 s1 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'scenario 3'!$A$23:$A$163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cat>
          <c:val>
            <c:numRef>
              <c:f>'scenario 3'!$K$23:$K$163</c:f>
              <c:numCache>
                <c:formatCode>0</c:formatCode>
                <c:ptCount val="141"/>
                <c:pt idx="0">
                  <c:v>5.3580757679382351</c:v>
                </c:pt>
                <c:pt idx="1">
                  <c:v>5.3526659974019353</c:v>
                </c:pt>
                <c:pt idx="2">
                  <c:v>5.2835176333772083</c:v>
                </c:pt>
                <c:pt idx="3">
                  <c:v>5.2252809559023898</c:v>
                </c:pt>
                <c:pt idx="4">
                  <c:v>5.1701953991443155</c:v>
                </c:pt>
                <c:pt idx="5">
                  <c:v>5.11587462134995</c:v>
                </c:pt>
                <c:pt idx="6">
                  <c:v>5.0616396926730145</c:v>
                </c:pt>
                <c:pt idx="7">
                  <c:v>5.0072527884404998</c:v>
                </c:pt>
                <c:pt idx="8">
                  <c:v>4.9526696867209088</c:v>
                </c:pt>
                <c:pt idx="9">
                  <c:v>4.8978432652918249</c:v>
                </c:pt>
                <c:pt idx="10">
                  <c:v>4.8442047742907306</c:v>
                </c:pt>
                <c:pt idx="11">
                  <c:v>4.7900113375274129</c:v>
                </c:pt>
                <c:pt idx="12">
                  <c:v>4.7350964811671794</c:v>
                </c:pt>
                <c:pt idx="13">
                  <c:v>4.6795866458674151</c:v>
                </c:pt>
                <c:pt idx="14">
                  <c:v>4.6236332905918394</c:v>
                </c:pt>
                <c:pt idx="15">
                  <c:v>4.5672981775731429</c:v>
                </c:pt>
                <c:pt idx="16">
                  <c:v>4.5106446580131658</c:v>
                </c:pt>
                <c:pt idx="17">
                  <c:v>4.4536753050600284</c:v>
                </c:pt>
                <c:pt idx="18">
                  <c:v>4.3964172329707996</c:v>
                </c:pt>
                <c:pt idx="19">
                  <c:v>4.3396768738513822</c:v>
                </c:pt>
                <c:pt idx="20">
                  <c:v>4.2806257080066148</c:v>
                </c:pt>
                <c:pt idx="21">
                  <c:v>4.215747043968892</c:v>
                </c:pt>
                <c:pt idx="22">
                  <c:v>4.1484239081892644</c:v>
                </c:pt>
                <c:pt idx="23">
                  <c:v>4.0788470939388297</c:v>
                </c:pt>
                <c:pt idx="24">
                  <c:v>4.0077180110098007</c:v>
                </c:pt>
                <c:pt idx="25">
                  <c:v>3.9356523198443449</c:v>
                </c:pt>
                <c:pt idx="26">
                  <c:v>3.8630415164256893</c:v>
                </c:pt>
                <c:pt idx="27">
                  <c:v>3.7901185339794292</c:v>
                </c:pt>
                <c:pt idx="28">
                  <c:v>3.7168380758926256</c:v>
                </c:pt>
                <c:pt idx="29">
                  <c:v>3.6433277099052783</c:v>
                </c:pt>
                <c:pt idx="30">
                  <c:v>3.5697302188495401</c:v>
                </c:pt>
                <c:pt idx="31">
                  <c:v>3.4961301059695766</c:v>
                </c:pt>
                <c:pt idx="32">
                  <c:v>3.4225571968851236</c:v>
                </c:pt>
                <c:pt idx="33">
                  <c:v>3.3490175044995087</c:v>
                </c:pt>
                <c:pt idx="34">
                  <c:v>3.2755043707608116</c:v>
                </c:pt>
                <c:pt idx="35">
                  <c:v>3.2020132167217468</c:v>
                </c:pt>
                <c:pt idx="36">
                  <c:v>3.1285388374788727</c:v>
                </c:pt>
                <c:pt idx="37">
                  <c:v>3.0549793017852953</c:v>
                </c:pt>
                <c:pt idx="38">
                  <c:v>2.9816013573631093</c:v>
                </c:pt>
                <c:pt idx="39">
                  <c:v>2.9091105213346342</c:v>
                </c:pt>
                <c:pt idx="40">
                  <c:v>2.8376507835038907</c:v>
                </c:pt>
                <c:pt idx="41">
                  <c:v>2.7671882176481284</c:v>
                </c:pt>
                <c:pt idx="42">
                  <c:v>2.6975857312013418</c:v>
                </c:pt>
                <c:pt idx="43">
                  <c:v>2.6286528045276945</c:v>
                </c:pt>
                <c:pt idx="44">
                  <c:v>2.5602000563281888</c:v>
                </c:pt>
                <c:pt idx="45">
                  <c:v>2.4920685606103365</c:v>
                </c:pt>
                <c:pt idx="46">
                  <c:v>2.4241605783920122</c:v>
                </c:pt>
                <c:pt idx="47">
                  <c:v>2.3564044968598052</c:v>
                </c:pt>
                <c:pt idx="48">
                  <c:v>2.2887370949051813</c:v>
                </c:pt>
                <c:pt idx="49">
                  <c:v>2.2211053141664832</c:v>
                </c:pt>
                <c:pt idx="50">
                  <c:v>2.153470231182729</c:v>
                </c:pt>
                <c:pt idx="51">
                  <c:v>2.0858062122389791</c:v>
                </c:pt>
                <c:pt idx="52">
                  <c:v>2.0180981224053665</c:v>
                </c:pt>
                <c:pt idx="53">
                  <c:v>1.9503371549604913</c:v>
                </c:pt>
                <c:pt idx="54">
                  <c:v>1.8825180971728055</c:v>
                </c:pt>
                <c:pt idx="55">
                  <c:v>1.8146486695999495</c:v>
                </c:pt>
                <c:pt idx="56">
                  <c:v>1.7467048829433691</c:v>
                </c:pt>
                <c:pt idx="57">
                  <c:v>1.6785835404671494</c:v>
                </c:pt>
                <c:pt idx="58">
                  <c:v>1.6101834616693416</c:v>
                </c:pt>
                <c:pt idx="59">
                  <c:v>1.5414423515594839</c:v>
                </c:pt>
                <c:pt idx="60">
                  <c:v>1.4723433444931988</c:v>
                </c:pt>
                <c:pt idx="61">
                  <c:v>1.4029079389897643</c:v>
                </c:pt>
                <c:pt idx="62">
                  <c:v>1.3331822254910835</c:v>
                </c:pt>
                <c:pt idx="63">
                  <c:v>1.2632228241946333</c:v>
                </c:pt>
                <c:pt idx="64">
                  <c:v>1.1930840336953501</c:v>
                </c:pt>
                <c:pt idx="65">
                  <c:v>1.122812981189125</c:v>
                </c:pt>
                <c:pt idx="66">
                  <c:v>1.052449763973186</c:v>
                </c:pt>
                <c:pt idx="67">
                  <c:v>0.98202834507358694</c:v>
                </c:pt>
                <c:pt idx="68">
                  <c:v>0.91157699368832878</c:v>
                </c:pt>
                <c:pt idx="69">
                  <c:v>0.84111870329797311</c:v>
                </c:pt>
                <c:pt idx="70">
                  <c:v>0.77067186866629345</c:v>
                </c:pt>
                <c:pt idx="71">
                  <c:v>0.70025130468561159</c:v>
                </c:pt>
                <c:pt idx="72">
                  <c:v>0.62986935214625539</c:v>
                </c:pt>
                <c:pt idx="73">
                  <c:v>0.55953614621826742</c:v>
                </c:pt>
                <c:pt idx="74">
                  <c:v>0.48926279817432566</c:v>
                </c:pt>
                <c:pt idx="75">
                  <c:v>0.41906588020144747</c:v>
                </c:pt>
                <c:pt idx="76">
                  <c:v>0.34896368662022531</c:v>
                </c:pt>
                <c:pt idx="77">
                  <c:v>0.27896959393506165</c:v>
                </c:pt>
                <c:pt idx="78">
                  <c:v>0.20908738513283881</c:v>
                </c:pt>
                <c:pt idx="79">
                  <c:v>0.13931004341901229</c:v>
                </c:pt>
                <c:pt idx="80">
                  <c:v>6.9621507991346518E-2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1-4911-9B5A-6A45BDC6B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71224"/>
        <c:axId val="509866960"/>
      </c:lineChart>
      <c:lineChart>
        <c:grouping val="standard"/>
        <c:varyColors val="0"/>
        <c:ser>
          <c:idx val="1"/>
          <c:order val="1"/>
          <c:tx>
            <c:v>H s1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'scenario 3'!$M$23:$M$163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cat>
          <c:val>
            <c:numRef>
              <c:f>'scenario 3'!$W$23:$W$163</c:f>
              <c:numCache>
                <c:formatCode>0</c:formatCode>
                <c:ptCount val="141"/>
                <c:pt idx="0">
                  <c:v>723.5367494426622</c:v>
                </c:pt>
                <c:pt idx="1">
                  <c:v>723.5367494426622</c:v>
                </c:pt>
                <c:pt idx="2">
                  <c:v>722.92362744524303</c:v>
                </c:pt>
                <c:pt idx="3">
                  <c:v>725.32119355884993</c:v>
                </c:pt>
                <c:pt idx="4">
                  <c:v>728.67310915284565</c:v>
                </c:pt>
                <c:pt idx="5">
                  <c:v>732.34020865856291</c:v>
                </c:pt>
                <c:pt idx="6">
                  <c:v>736.1396439776322</c:v>
                </c:pt>
                <c:pt idx="7">
                  <c:v>740.00707853239624</c:v>
                </c:pt>
                <c:pt idx="8">
                  <c:v>743.93208077016959</c:v>
                </c:pt>
                <c:pt idx="9">
                  <c:v>747.90261714562132</c:v>
                </c:pt>
                <c:pt idx="10">
                  <c:v>752.36497333924024</c:v>
                </c:pt>
                <c:pt idx="11">
                  <c:v>756.79330599839727</c:v>
                </c:pt>
                <c:pt idx="12">
                  <c:v>761.13161729850447</c:v>
                </c:pt>
                <c:pt idx="13">
                  <c:v>765.41582988663345</c:v>
                </c:pt>
                <c:pt idx="14">
                  <c:v>769.69282471939971</c:v>
                </c:pt>
                <c:pt idx="15">
                  <c:v>773.98249670898258</c:v>
                </c:pt>
                <c:pt idx="16">
                  <c:v>778.30674961305215</c:v>
                </c:pt>
                <c:pt idx="17">
                  <c:v>782.66774212005009</c:v>
                </c:pt>
                <c:pt idx="18">
                  <c:v>787.076568418703</c:v>
                </c:pt>
                <c:pt idx="19">
                  <c:v>791.82951873180559</c:v>
                </c:pt>
                <c:pt idx="20">
                  <c:v>795.89379722789909</c:v>
                </c:pt>
                <c:pt idx="21">
                  <c:v>797.89706372399542</c:v>
                </c:pt>
                <c:pt idx="22">
                  <c:v>799.02894693971734</c:v>
                </c:pt>
                <c:pt idx="23">
                  <c:v>799.3171701071268</c:v>
                </c:pt>
                <c:pt idx="24">
                  <c:v>798.99650685657571</c:v>
                </c:pt>
                <c:pt idx="25">
                  <c:v>798.28446179632942</c:v>
                </c:pt>
                <c:pt idx="26">
                  <c:v>797.32182372405248</c:v>
                </c:pt>
                <c:pt idx="27">
                  <c:v>796.19298106150563</c:v>
                </c:pt>
                <c:pt idx="28">
                  <c:v>794.86948183124753</c:v>
                </c:pt>
                <c:pt idx="29">
                  <c:v>793.39610823358157</c:v>
                </c:pt>
                <c:pt idx="30">
                  <c:v>791.82775136429677</c:v>
                </c:pt>
                <c:pt idx="31">
                  <c:v>790.19712105892677</c:v>
                </c:pt>
                <c:pt idx="32">
                  <c:v>788.51425422271404</c:v>
                </c:pt>
                <c:pt idx="33">
                  <c:v>786.77878250874312</c:v>
                </c:pt>
                <c:pt idx="34">
                  <c:v>784.9842263060907</c:v>
                </c:pt>
                <c:pt idx="35">
                  <c:v>783.1245816397003</c:v>
                </c:pt>
                <c:pt idx="36">
                  <c:v>781.19301796244793</c:v>
                </c:pt>
                <c:pt idx="37">
                  <c:v>779.13276934499072</c:v>
                </c:pt>
                <c:pt idx="38">
                  <c:v>777.07425917702244</c:v>
                </c:pt>
                <c:pt idx="39">
                  <c:v>775.39347236680192</c:v>
                </c:pt>
                <c:pt idx="40">
                  <c:v>774.19517701738357</c:v>
                </c:pt>
                <c:pt idx="41">
                  <c:v>773.49533061665488</c:v>
                </c:pt>
                <c:pt idx="42">
                  <c:v>773.25293441213751</c:v>
                </c:pt>
                <c:pt idx="43">
                  <c:v>773.39176179414108</c:v>
                </c:pt>
                <c:pt idx="44">
                  <c:v>773.82835047261938</c:v>
                </c:pt>
                <c:pt idx="45">
                  <c:v>774.48899356345953</c:v>
                </c:pt>
                <c:pt idx="46">
                  <c:v>775.33066234933972</c:v>
                </c:pt>
                <c:pt idx="47">
                  <c:v>776.3224240515176</c:v>
                </c:pt>
                <c:pt idx="48">
                  <c:v>777.43522917312646</c:v>
                </c:pt>
                <c:pt idx="49">
                  <c:v>778.64343283928315</c:v>
                </c:pt>
                <c:pt idx="50">
                  <c:v>779.92822399637248</c:v>
                </c:pt>
                <c:pt idx="51">
                  <c:v>781.27815809229537</c:v>
                </c:pt>
                <c:pt idx="52">
                  <c:v>782.68829706429165</c:v>
                </c:pt>
                <c:pt idx="53">
                  <c:v>784.15805034068353</c:v>
                </c:pt>
                <c:pt idx="54">
                  <c:v>785.6897198354884</c:v>
                </c:pt>
                <c:pt idx="55">
                  <c:v>787.297174208201</c:v>
                </c:pt>
                <c:pt idx="56">
                  <c:v>788.96789415234196</c:v>
                </c:pt>
                <c:pt idx="57">
                  <c:v>790.61257272703369</c:v>
                </c:pt>
                <c:pt idx="58">
                  <c:v>792.12793735343223</c:v>
                </c:pt>
                <c:pt idx="59">
                  <c:v>793.43159796380985</c:v>
                </c:pt>
                <c:pt idx="60">
                  <c:v>794.47435828252605</c:v>
                </c:pt>
                <c:pt idx="61">
                  <c:v>795.24076375872335</c:v>
                </c:pt>
                <c:pt idx="62">
                  <c:v>795.7416811027116</c:v>
                </c:pt>
                <c:pt idx="63">
                  <c:v>796.00390283321929</c:v>
                </c:pt>
                <c:pt idx="64">
                  <c:v>796.05762074127324</c:v>
                </c:pt>
                <c:pt idx="65">
                  <c:v>795.930530879446</c:v>
                </c:pt>
                <c:pt idx="66">
                  <c:v>795.64714967827354</c:v>
                </c:pt>
                <c:pt idx="67">
                  <c:v>795.22908306215425</c:v>
                </c:pt>
                <c:pt idx="68">
                  <c:v>794.6946450771859</c:v>
                </c:pt>
                <c:pt idx="69">
                  <c:v>794.05825955572232</c:v>
                </c:pt>
                <c:pt idx="70">
                  <c:v>793.33008117244981</c:v>
                </c:pt>
                <c:pt idx="71">
                  <c:v>792.51617104924924</c:v>
                </c:pt>
                <c:pt idx="72">
                  <c:v>791.61900993955783</c:v>
                </c:pt>
                <c:pt idx="73">
                  <c:v>790.63602698559555</c:v>
                </c:pt>
                <c:pt idx="74">
                  <c:v>789.56627310143574</c:v>
                </c:pt>
                <c:pt idx="75">
                  <c:v>788.42862525845555</c:v>
                </c:pt>
                <c:pt idx="76">
                  <c:v>787.26463602073738</c:v>
                </c:pt>
                <c:pt idx="77">
                  <c:v>786.12939764237524</c:v>
                </c:pt>
                <c:pt idx="78">
                  <c:v>785.07912997174708</c:v>
                </c:pt>
                <c:pt idx="79">
                  <c:v>784.16082691310885</c:v>
                </c:pt>
                <c:pt idx="80">
                  <c:v>783.4064283900982</c:v>
                </c:pt>
                <c:pt idx="81">
                  <c:v>782.83165952722891</c:v>
                </c:pt>
                <c:pt idx="82">
                  <c:v>782.43896649721887</c:v>
                </c:pt>
                <c:pt idx="83">
                  <c:v>778.60474410125801</c:v>
                </c:pt>
                <c:pt idx="84">
                  <c:v>773.12738742200838</c:v>
                </c:pt>
                <c:pt idx="85">
                  <c:v>766.89734818667046</c:v>
                </c:pt>
                <c:pt idx="86">
                  <c:v>760.35179180090881</c:v>
                </c:pt>
                <c:pt idx="87">
                  <c:v>753.7026504051455</c:v>
                </c:pt>
                <c:pt idx="88">
                  <c:v>747.05046977390646</c:v>
                </c:pt>
                <c:pt idx="89">
                  <c:v>740.44218680441634</c:v>
                </c:pt>
                <c:pt idx="90">
                  <c:v>733.89910806607156</c:v>
                </c:pt>
                <c:pt idx="91">
                  <c:v>727.43226014191907</c:v>
                </c:pt>
                <c:pt idx="92">
                  <c:v>721.04874746452481</c:v>
                </c:pt>
                <c:pt idx="93">
                  <c:v>714.747823688209</c:v>
                </c:pt>
                <c:pt idx="94">
                  <c:v>708.51646471665583</c:v>
                </c:pt>
                <c:pt idx="95">
                  <c:v>702.32933666869098</c:v>
                </c:pt>
                <c:pt idx="96">
                  <c:v>696.14981655402403</c:v>
                </c:pt>
                <c:pt idx="97">
                  <c:v>689.93672284497029</c:v>
                </c:pt>
                <c:pt idx="98">
                  <c:v>683.64891150485016</c:v>
                </c:pt>
                <c:pt idx="99">
                  <c:v>677.25220733934896</c:v>
                </c:pt>
                <c:pt idx="100">
                  <c:v>672.52744186444181</c:v>
                </c:pt>
                <c:pt idx="101">
                  <c:v>670.36107784891715</c:v>
                </c:pt>
                <c:pt idx="102">
                  <c:v>670.74304726815399</c:v>
                </c:pt>
                <c:pt idx="103">
                  <c:v>673.22067596996555</c:v>
                </c:pt>
                <c:pt idx="104">
                  <c:v>677.23539404301823</c:v>
                </c:pt>
                <c:pt idx="105">
                  <c:v>682.28935395832207</c:v>
                </c:pt>
                <c:pt idx="106">
                  <c:v>687.99926186088453</c:v>
                </c:pt>
                <c:pt idx="107">
                  <c:v>694.09465862775812</c:v>
                </c:pt>
                <c:pt idx="108">
                  <c:v>700.39556906234282</c:v>
                </c:pt>
                <c:pt idx="109">
                  <c:v>706.78675157995804</c:v>
                </c:pt>
                <c:pt idx="110">
                  <c:v>713.19601200880072</c:v>
                </c:pt>
                <c:pt idx="111">
                  <c:v>719.58018233972598</c:v>
                </c:pt>
                <c:pt idx="112">
                  <c:v>725.91693694694402</c:v>
                </c:pt>
                <c:pt idx="113">
                  <c:v>732.20155222022754</c:v>
                </c:pt>
                <c:pt idx="114">
                  <c:v>738.44401181639398</c:v>
                </c:pt>
                <c:pt idx="115">
                  <c:v>744.66566272513819</c:v>
                </c:pt>
                <c:pt idx="116">
                  <c:v>750.89560211631317</c:v>
                </c:pt>
                <c:pt idx="117">
                  <c:v>757.16600283730338</c:v>
                </c:pt>
                <c:pt idx="118">
                  <c:v>763.05706088378645</c:v>
                </c:pt>
                <c:pt idx="119">
                  <c:v>767.91969390564259</c:v>
                </c:pt>
                <c:pt idx="120">
                  <c:v>771.21287531332177</c:v>
                </c:pt>
                <c:pt idx="121">
                  <c:v>772.67125661944397</c:v>
                </c:pt>
                <c:pt idx="122">
                  <c:v>772.30423852538013</c:v>
                </c:pt>
                <c:pt idx="123">
                  <c:v>770.31158454367085</c:v>
                </c:pt>
                <c:pt idx="124">
                  <c:v>766.98609782892277</c:v>
                </c:pt>
                <c:pt idx="125">
                  <c:v>762.6379339636934</c:v>
                </c:pt>
                <c:pt idx="126">
                  <c:v>757.54882219016929</c:v>
                </c:pt>
                <c:pt idx="127">
                  <c:v>751.95167945570495</c:v>
                </c:pt>
                <c:pt idx="128">
                  <c:v>746.02706317370667</c:v>
                </c:pt>
                <c:pt idx="129">
                  <c:v>739.90814922520656</c:v>
                </c:pt>
                <c:pt idx="130">
                  <c:v>733.68863420882781</c:v>
                </c:pt>
                <c:pt idx="131">
                  <c:v>727.43009721779674</c:v>
                </c:pt>
                <c:pt idx="132">
                  <c:v>721.1686238741579</c:v>
                </c:pt>
                <c:pt idx="133">
                  <c:v>714.91913104876187</c:v>
                </c:pt>
                <c:pt idx="134">
                  <c:v>708.68027021799173</c:v>
                </c:pt>
                <c:pt idx="135">
                  <c:v>702.43901129091034</c:v>
                </c:pt>
                <c:pt idx="136">
                  <c:v>696.28757187203257</c:v>
                </c:pt>
                <c:pt idx="137">
                  <c:v>690.4835522770278</c:v>
                </c:pt>
                <c:pt idx="138">
                  <c:v>685.3964744524983</c:v>
                </c:pt>
                <c:pt idx="139">
                  <c:v>681.39747428911016</c:v>
                </c:pt>
                <c:pt idx="140">
                  <c:v>678.76271216741054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1-4911-9B5A-6A45BDC6B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2208"/>
        <c:axId val="406079424"/>
      </c:lineChart>
      <c:catAx>
        <c:axId val="50987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866960"/>
        <c:crosses val="autoZero"/>
        <c:auto val="1"/>
        <c:lblAlgn val="ctr"/>
        <c:lblOffset val="100"/>
        <c:noMultiLvlLbl val="0"/>
      </c:catAx>
      <c:valAx>
        <c:axId val="509866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871224"/>
        <c:crosses val="autoZero"/>
        <c:crossBetween val="between"/>
      </c:valAx>
      <c:valAx>
        <c:axId val="406079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072208"/>
        <c:crosses val="max"/>
        <c:crossBetween val="between"/>
      </c:valAx>
      <c:catAx>
        <c:axId val="40607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9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8166</xdr:colOff>
      <xdr:row>18</xdr:row>
      <xdr:rowOff>167366</xdr:rowOff>
    </xdr:from>
    <xdr:to>
      <xdr:col>32</xdr:col>
      <xdr:colOff>19050</xdr:colOff>
      <xdr:row>41</xdr:row>
      <xdr:rowOff>-1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-1</xdr:colOff>
      <xdr:row>42</xdr:row>
      <xdr:rowOff>0</xdr:rowOff>
    </xdr:from>
    <xdr:to>
      <xdr:col>32</xdr:col>
      <xdr:colOff>38100</xdr:colOff>
      <xdr:row>64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19050</xdr:colOff>
      <xdr:row>65</xdr:row>
      <xdr:rowOff>28574</xdr:rowOff>
    </xdr:from>
    <xdr:to>
      <xdr:col>32</xdr:col>
      <xdr:colOff>19050</xdr:colOff>
      <xdr:row>87</xdr:row>
      <xdr:rowOff>38100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8166</xdr:colOff>
      <xdr:row>18</xdr:row>
      <xdr:rowOff>167366</xdr:rowOff>
    </xdr:from>
    <xdr:to>
      <xdr:col>32</xdr:col>
      <xdr:colOff>19050</xdr:colOff>
      <xdr:row>41</xdr:row>
      <xdr:rowOff>-1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-1</xdr:colOff>
      <xdr:row>42</xdr:row>
      <xdr:rowOff>0</xdr:rowOff>
    </xdr:from>
    <xdr:to>
      <xdr:col>32</xdr:col>
      <xdr:colOff>38100</xdr:colOff>
      <xdr:row>64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19050</xdr:colOff>
      <xdr:row>65</xdr:row>
      <xdr:rowOff>28574</xdr:rowOff>
    </xdr:from>
    <xdr:to>
      <xdr:col>32</xdr:col>
      <xdr:colOff>19050</xdr:colOff>
      <xdr:row>87</xdr:row>
      <xdr:rowOff>38100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8166</xdr:colOff>
      <xdr:row>18</xdr:row>
      <xdr:rowOff>167366</xdr:rowOff>
    </xdr:from>
    <xdr:to>
      <xdr:col>32</xdr:col>
      <xdr:colOff>19050</xdr:colOff>
      <xdr:row>41</xdr:row>
      <xdr:rowOff>-1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-1</xdr:colOff>
      <xdr:row>42</xdr:row>
      <xdr:rowOff>0</xdr:rowOff>
    </xdr:from>
    <xdr:to>
      <xdr:col>32</xdr:col>
      <xdr:colOff>38100</xdr:colOff>
      <xdr:row>64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19050</xdr:colOff>
      <xdr:row>65</xdr:row>
      <xdr:rowOff>28574</xdr:rowOff>
    </xdr:from>
    <xdr:to>
      <xdr:col>32</xdr:col>
      <xdr:colOff>19050</xdr:colOff>
      <xdr:row>87</xdr:row>
      <xdr:rowOff>38100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3"/>
  <sheetViews>
    <sheetView tabSelected="1" zoomScale="40" zoomScaleNormal="40" workbookViewId="0">
      <selection activeCell="O23" sqref="O23"/>
    </sheetView>
  </sheetViews>
  <sheetFormatPr baseColWidth="10" defaultRowHeight="14.4" x14ac:dyDescent="0.3"/>
  <cols>
    <col min="1" max="1" width="11.5546875" style="1"/>
  </cols>
  <sheetData>
    <row r="1" spans="1:3" x14ac:dyDescent="0.3">
      <c r="A1" s="23" t="s">
        <v>0</v>
      </c>
      <c r="B1" s="23"/>
      <c r="C1" s="23"/>
    </row>
    <row r="2" spans="1:3" x14ac:dyDescent="0.3">
      <c r="A2" s="3" t="s">
        <v>1</v>
      </c>
      <c r="B2" s="1">
        <v>2040</v>
      </c>
      <c r="C2" s="4" t="s">
        <v>9</v>
      </c>
    </row>
    <row r="3" spans="1:3" x14ac:dyDescent="0.3">
      <c r="A3" s="3" t="s">
        <v>2</v>
      </c>
      <c r="B3" s="1">
        <v>30</v>
      </c>
      <c r="C3" s="4" t="s">
        <v>10</v>
      </c>
    </row>
    <row r="4" spans="1:3" x14ac:dyDescent="0.3">
      <c r="A4" s="3" t="s">
        <v>3</v>
      </c>
      <c r="B4" s="1">
        <v>2.67</v>
      </c>
      <c r="C4" s="4" t="s">
        <v>9</v>
      </c>
    </row>
    <row r="5" spans="1:3" x14ac:dyDescent="0.3">
      <c r="A5" s="3" t="s">
        <v>4</v>
      </c>
      <c r="B5" s="1">
        <v>725</v>
      </c>
      <c r="C5" s="4" t="s">
        <v>9</v>
      </c>
    </row>
    <row r="6" spans="1:3" x14ac:dyDescent="0.3">
      <c r="A6" s="3" t="s">
        <v>5</v>
      </c>
      <c r="B6" s="1">
        <v>0.03</v>
      </c>
      <c r="C6" s="4" t="s">
        <v>9</v>
      </c>
    </row>
    <row r="7" spans="1:3" x14ac:dyDescent="0.3">
      <c r="A7" s="3" t="s">
        <v>6</v>
      </c>
      <c r="B7" s="2">
        <v>196200000000</v>
      </c>
      <c r="C7" s="4" t="s">
        <v>11</v>
      </c>
    </row>
    <row r="8" spans="1:3" x14ac:dyDescent="0.3">
      <c r="A8" s="3" t="s">
        <v>7</v>
      </c>
      <c r="B8" s="2">
        <v>196200000000</v>
      </c>
      <c r="C8" s="4" t="s">
        <v>11</v>
      </c>
    </row>
    <row r="9" spans="1:3" x14ac:dyDescent="0.3">
      <c r="A9" s="3" t="s">
        <v>8</v>
      </c>
      <c r="B9" s="1">
        <v>0</v>
      </c>
      <c r="C9" s="4" t="s">
        <v>12</v>
      </c>
    </row>
    <row r="10" spans="1:3" x14ac:dyDescent="0.3">
      <c r="A10" s="3" t="s">
        <v>13</v>
      </c>
      <c r="B10" s="1">
        <v>10</v>
      </c>
    </row>
    <row r="11" spans="1:3" x14ac:dyDescent="0.3">
      <c r="A11" s="3" t="s">
        <v>14</v>
      </c>
      <c r="B11" s="5">
        <f>B2/B10</f>
        <v>204</v>
      </c>
      <c r="C11" s="4" t="s">
        <v>9</v>
      </c>
    </row>
    <row r="12" spans="1:3" x14ac:dyDescent="0.3">
      <c r="A12" s="3" t="s">
        <v>20</v>
      </c>
      <c r="B12" s="5">
        <f>(PI()*B4^2)/4</f>
        <v>5.5990249670440688</v>
      </c>
      <c r="C12" s="4" t="s">
        <v>21</v>
      </c>
    </row>
    <row r="13" spans="1:3" x14ac:dyDescent="0.3">
      <c r="A13" s="3" t="s">
        <v>19</v>
      </c>
      <c r="B13" s="5">
        <f>B3/B12</f>
        <v>5.3580757679382351</v>
      </c>
      <c r="C13" s="4" t="s">
        <v>27</v>
      </c>
    </row>
    <row r="14" spans="1:3" x14ac:dyDescent="0.3">
      <c r="A14" s="3" t="s">
        <v>28</v>
      </c>
      <c r="B14" s="1">
        <v>0.1</v>
      </c>
      <c r="C14" s="4" t="s">
        <v>29</v>
      </c>
    </row>
    <row r="15" spans="1:3" x14ac:dyDescent="0.3">
      <c r="A15" s="3" t="s">
        <v>33</v>
      </c>
      <c r="B15" s="1">
        <v>1020</v>
      </c>
      <c r="C15" s="4" t="s">
        <v>27</v>
      </c>
    </row>
    <row r="16" spans="1:3" x14ac:dyDescent="0.3">
      <c r="A16" s="3" t="s">
        <v>26</v>
      </c>
      <c r="B16" s="1">
        <v>9.81</v>
      </c>
      <c r="C16" s="4" t="s">
        <v>35</v>
      </c>
    </row>
    <row r="17" spans="1:23" x14ac:dyDescent="0.3">
      <c r="A17" s="3" t="s">
        <v>34</v>
      </c>
      <c r="B17" s="1">
        <v>19.62</v>
      </c>
      <c r="C17" s="4" t="s">
        <v>35</v>
      </c>
    </row>
    <row r="18" spans="1:23" x14ac:dyDescent="0.3">
      <c r="A18" s="17" t="s">
        <v>36</v>
      </c>
      <c r="B18" s="1">
        <v>0</v>
      </c>
      <c r="C18" s="4"/>
    </row>
    <row r="20" spans="1:23" x14ac:dyDescent="0.3">
      <c r="A20" s="24" t="s">
        <v>31</v>
      </c>
      <c r="B20" s="24"/>
      <c r="C20" s="16"/>
      <c r="D20" s="16"/>
      <c r="E20" s="16"/>
      <c r="F20" s="16"/>
      <c r="G20" s="16"/>
      <c r="H20" s="16"/>
      <c r="I20" s="16"/>
      <c r="J20" s="16"/>
      <c r="K20" s="16"/>
      <c r="M20" s="24" t="s">
        <v>32</v>
      </c>
      <c r="N20" s="24"/>
      <c r="O20" s="16"/>
      <c r="P20" s="16"/>
      <c r="Q20" s="16"/>
      <c r="R20" s="16"/>
      <c r="S20" s="16"/>
      <c r="T20" s="16"/>
      <c r="U20" s="16"/>
      <c r="V20" s="16"/>
      <c r="W20" s="16"/>
    </row>
    <row r="21" spans="1:23" ht="14.4" customHeight="1" x14ac:dyDescent="0.3">
      <c r="A21" s="3" t="s">
        <v>30</v>
      </c>
      <c r="B21" s="22" t="s">
        <v>37</v>
      </c>
      <c r="C21" s="22">
        <v>2</v>
      </c>
      <c r="D21" s="22">
        <v>3</v>
      </c>
      <c r="E21" s="22">
        <v>4</v>
      </c>
      <c r="F21" s="22" t="s">
        <v>38</v>
      </c>
      <c r="G21" s="22">
        <v>6</v>
      </c>
      <c r="H21" s="22">
        <v>7</v>
      </c>
      <c r="I21" s="22">
        <v>8</v>
      </c>
      <c r="J21" s="22">
        <v>9</v>
      </c>
      <c r="K21" s="22" t="s">
        <v>39</v>
      </c>
      <c r="M21" s="3" t="s">
        <v>30</v>
      </c>
      <c r="N21" s="22" t="s">
        <v>37</v>
      </c>
      <c r="O21" s="22">
        <v>2</v>
      </c>
      <c r="P21" s="22">
        <v>3</v>
      </c>
      <c r="Q21" s="22">
        <v>4</v>
      </c>
      <c r="R21" s="22" t="s">
        <v>38</v>
      </c>
      <c r="S21" s="22">
        <v>6</v>
      </c>
      <c r="T21" s="22">
        <v>7</v>
      </c>
      <c r="U21" s="22">
        <v>8</v>
      </c>
      <c r="V21" s="22">
        <v>9</v>
      </c>
      <c r="W21" s="22" t="s">
        <v>39</v>
      </c>
    </row>
    <row r="22" spans="1:23" ht="14.4" customHeight="1" x14ac:dyDescent="0.3">
      <c r="A22" s="3" t="s">
        <v>16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3" t="s">
        <v>16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spans="1:23" x14ac:dyDescent="0.3">
      <c r="A23" s="1">
        <v>0</v>
      </c>
      <c r="B23" s="26">
        <f>$B$13</f>
        <v>5.3580757679382351</v>
      </c>
      <c r="C23" s="26">
        <f t="shared" ref="C23:K23" si="0">$B$13</f>
        <v>5.3580757679382351</v>
      </c>
      <c r="D23" s="26">
        <f t="shared" si="0"/>
        <v>5.3580757679382351</v>
      </c>
      <c r="E23" s="26">
        <f t="shared" si="0"/>
        <v>5.3580757679382351</v>
      </c>
      <c r="F23" s="26">
        <f t="shared" si="0"/>
        <v>5.3580757679382351</v>
      </c>
      <c r="G23" s="26">
        <f t="shared" si="0"/>
        <v>5.3580757679382351</v>
      </c>
      <c r="H23" s="26">
        <f t="shared" si="0"/>
        <v>5.3580757679382351</v>
      </c>
      <c r="I23" s="26">
        <f t="shared" si="0"/>
        <v>5.3580757679382351</v>
      </c>
      <c r="J23" s="26">
        <f t="shared" si="0"/>
        <v>5.3580757679382351</v>
      </c>
      <c r="K23" s="26">
        <f t="shared" si="0"/>
        <v>5.3580757679382351</v>
      </c>
      <c r="M23" s="1">
        <v>0</v>
      </c>
      <c r="N23" s="26">
        <f>$B$5-$B$13^2/$B$17</f>
        <v>723.5367494426622</v>
      </c>
      <c r="O23" s="26">
        <f t="shared" ref="O23:W23" si="1">$B$5-$B$13^2/$B$17</f>
        <v>723.5367494426622</v>
      </c>
      <c r="P23" s="26">
        <f t="shared" si="1"/>
        <v>723.5367494426622</v>
      </c>
      <c r="Q23" s="26">
        <f t="shared" si="1"/>
        <v>723.5367494426622</v>
      </c>
      <c r="R23" s="26">
        <f t="shared" si="1"/>
        <v>723.5367494426622</v>
      </c>
      <c r="S23" s="26">
        <f t="shared" si="1"/>
        <v>723.5367494426622</v>
      </c>
      <c r="T23" s="26">
        <f t="shared" si="1"/>
        <v>723.5367494426622</v>
      </c>
      <c r="U23" s="26">
        <f t="shared" si="1"/>
        <v>723.5367494426622</v>
      </c>
      <c r="V23" s="26">
        <f t="shared" si="1"/>
        <v>723.5367494426622</v>
      </c>
      <c r="W23" s="26">
        <f t="shared" si="1"/>
        <v>723.5367494426622</v>
      </c>
    </row>
    <row r="24" spans="1:23" x14ac:dyDescent="0.3">
      <c r="A24" s="1">
        <v>0.1</v>
      </c>
      <c r="B24" s="19">
        <f>0.5*(B23+C23+$B$16/$B$15*(N23-O23)-$B$18*$B$14/(2*$B$4)*(B23*ABS(B23)+C23*ABS(C23)))</f>
        <v>5.3580757679382351</v>
      </c>
      <c r="C24" s="20">
        <f>0.5*(B23+D23+$B$16/$B$15*(N23-P23)-$B$18*$B$14/(2*$B$4)*(B23*ABS(B23)+D23*ABS(D23)))</f>
        <v>5.3580757679382351</v>
      </c>
      <c r="D24" s="20">
        <f t="shared" ref="D24:J39" si="2">0.5*(C23+E23+$B$16/$B$15*(O23-Q23)-$B$18*$B$14/(2*$B$4)*(C23*ABS(C23)+E23*ABS(E23)))</f>
        <v>5.3580757679382351</v>
      </c>
      <c r="E24" s="20">
        <f t="shared" si="2"/>
        <v>5.3580757679382351</v>
      </c>
      <c r="F24" s="20">
        <f t="shared" si="2"/>
        <v>5.3580757679382351</v>
      </c>
      <c r="G24" s="20">
        <f t="shared" si="2"/>
        <v>5.3580757679382351</v>
      </c>
      <c r="H24" s="20">
        <f t="shared" si="2"/>
        <v>5.3580757679382351</v>
      </c>
      <c r="I24" s="20">
        <f t="shared" si="2"/>
        <v>5.3580757679382351</v>
      </c>
      <c r="J24" s="20">
        <f t="shared" si="2"/>
        <v>5.3580757679382351</v>
      </c>
      <c r="K24" s="21">
        <f>$B$13*0*SQRT(W24/$B$5)</f>
        <v>0</v>
      </c>
      <c r="M24" s="1">
        <v>0.1</v>
      </c>
      <c r="N24" s="19">
        <f>$B$5-$B$13^2/$B$17</f>
        <v>723.5367494426622</v>
      </c>
      <c r="O24" s="20">
        <f>0.5*(N23+P23+$B$15/$B$16*(B23-D23)-$B$18*$B$14/($B$17/$B$4)*(B23*ABS(B23)-D23*ABS(D23)))</f>
        <v>723.5367494426622</v>
      </c>
      <c r="P24" s="20">
        <f t="shared" ref="P24:V24" si="3">0.5*(O23+Q23+$B$15/$B$16*(C23-E23)-$B$18*$B$14/($B$17/$B$4)*(C23*ABS(C23)-E23*ABS(E23)))</f>
        <v>723.5367494426622</v>
      </c>
      <c r="Q24" s="20">
        <f t="shared" si="3"/>
        <v>723.5367494426622</v>
      </c>
      <c r="R24" s="20">
        <f t="shared" si="3"/>
        <v>723.5367494426622</v>
      </c>
      <c r="S24" s="20">
        <f t="shared" si="3"/>
        <v>723.5367494426622</v>
      </c>
      <c r="T24" s="20">
        <f t="shared" si="3"/>
        <v>723.5367494426622</v>
      </c>
      <c r="U24" s="20">
        <f t="shared" si="3"/>
        <v>723.5367494426622</v>
      </c>
      <c r="V24" s="20">
        <f t="shared" si="3"/>
        <v>723.5367494426622</v>
      </c>
      <c r="W24" s="21">
        <f>0.5*(W23+V23+$B$15/$B$16*(J23-K23)-$B$18*$B$14/($B$17/$B$4)*(J23*ABS(J23)-K23*ABS(K23)))</f>
        <v>723.5367494426622</v>
      </c>
    </row>
    <row r="25" spans="1:23" x14ac:dyDescent="0.3">
      <c r="A25" s="1">
        <v>0.2</v>
      </c>
      <c r="B25" s="19">
        <f t="shared" ref="B25:B88" si="4">0.5*(B24+C24+$B$16/$B$15*(N24-O24)-$B$18*$B$14/(2*$B$4)*(B24*ABS(B24)+C24*ABS(C24)))</f>
        <v>5.3580757679382351</v>
      </c>
      <c r="C25" s="20">
        <f t="shared" ref="C25:E88" si="5">0.5*(B24+D24+$B$16/$B$15*(N24-P24)-$B$18*$B$14/(2*$B$4)*(B24*ABS(B24)+D24*ABS(D24)))</f>
        <v>5.3580757679382351</v>
      </c>
      <c r="D25" s="20">
        <f t="shared" si="2"/>
        <v>5.3580757679382351</v>
      </c>
      <c r="E25" s="20">
        <f t="shared" si="2"/>
        <v>5.3580757679382351</v>
      </c>
      <c r="F25" s="20">
        <f t="shared" ref="F25:F88" si="6">0.5*(E24+G24+$B$16/$B$15*(Q24-S24)-$B$18*$B$14/(2*$B$4)*(E24*ABS(E24)+G24*ABS(G24)))</f>
        <v>5.3580757679382351</v>
      </c>
      <c r="G25" s="20">
        <f t="shared" ref="G25:G88" si="7">0.5*(F24+H24+$B$16/$B$15*(R24-T24)-$B$18*$B$14/(2*$B$4)*(F24*ABS(F24)+H24*ABS(H24)))</f>
        <v>5.3580757679382351</v>
      </c>
      <c r="H25" s="20">
        <f t="shared" ref="H25:H88" si="8">0.5*(G24+I24+$B$16/$B$15*(S24-U24)-$B$18*$B$14/(2*$B$4)*(G24*ABS(G24)+I24*ABS(I24)))</f>
        <v>5.3580757679382351</v>
      </c>
      <c r="I25" s="20">
        <f t="shared" ref="I25:I88" si="9">0.5*(H24+J24+$B$16/$B$15*(T24-V24)-$B$18*$B$14/(2*$B$4)*(H24*ABS(H24)+J24*ABS(J24)))</f>
        <v>5.3580757679382351</v>
      </c>
      <c r="J25" s="20">
        <f t="shared" ref="J25:J88" si="10">0.5*(I24+K24+$B$16/$B$15*(U24-W24)-$B$18*$B$14/(2*$B$4)*(I24*ABS(I24)+K24*ABS(K24)))</f>
        <v>2.6790378839691176</v>
      </c>
      <c r="K25" s="21">
        <f t="shared" ref="K25:K88" si="11">$B$13*0*SQRT(W25/$B$5)</f>
        <v>0</v>
      </c>
      <c r="M25" s="1">
        <v>0.2</v>
      </c>
      <c r="N25" s="19">
        <f t="shared" ref="N24:N87" si="12">$B$5-$B$13^2/$B$17</f>
        <v>723.5367494426622</v>
      </c>
      <c r="O25" s="20">
        <f t="shared" ref="O25:O88" si="13">0.5*(N24+P24+$B$15/$B$16*(B24-D24)-$B$18*$B$14/($B$17/$B$4)*(B24*ABS(B24)-D24*ABS(D24)))</f>
        <v>723.5367494426622</v>
      </c>
      <c r="P25" s="20">
        <f t="shared" ref="P25:P88" si="14">0.5*(O24+Q24+$B$15/$B$16*(C24-E24)-$B$18*$B$14/($B$17/$B$4)*(C24*ABS(C24)-E24*ABS(E24)))</f>
        <v>723.5367494426622</v>
      </c>
      <c r="Q25" s="20">
        <f t="shared" ref="Q25:Q88" si="15">0.5*(P24+R24+$B$15/$B$16*(D24-F24)-$B$18*$B$14/($B$17/$B$4)*(D24*ABS(D24)-F24*ABS(F24)))</f>
        <v>723.5367494426622</v>
      </c>
      <c r="R25" s="20">
        <f t="shared" ref="R25:R88" si="16">0.5*(Q24+S24+$B$15/$B$16*(E24-G24)-$B$18*$B$14/($B$17/$B$4)*(E24*ABS(E24)-G24*ABS(G24)))</f>
        <v>723.5367494426622</v>
      </c>
      <c r="S25" s="20">
        <f t="shared" ref="S25:S88" si="17">0.5*(R24+T24+$B$15/$B$16*(F24-H24)-$B$18*$B$14/($B$17/$B$4)*(F24*ABS(F24)-H24*ABS(H24)))</f>
        <v>723.5367494426622</v>
      </c>
      <c r="T25" s="20">
        <f t="shared" ref="T25:T88" si="18">0.5*(S24+U24+$B$15/$B$16*(G24-I24)-$B$18*$B$14/($B$17/$B$4)*(G24*ABS(G24)-I24*ABS(I24)))</f>
        <v>723.5367494426622</v>
      </c>
      <c r="U25" s="20">
        <f t="shared" ref="U25:U88" si="19">0.5*(T24+V24+$B$15/$B$16*(H24-J24)-$B$18*$B$14/($B$17/$B$4)*(H24*ABS(H24)-J24*ABS(J24)))</f>
        <v>723.5367494426622</v>
      </c>
      <c r="V25" s="20">
        <f t="shared" ref="V25:V88" si="20">0.5*(U24+W24+$B$15/$B$16*(I24-K24)-$B$18*$B$14/($B$17/$B$4)*(I24*ABS(I24)-K24*ABS(K24)))</f>
        <v>1002.0911471642219</v>
      </c>
      <c r="W25" s="21">
        <f t="shared" ref="W25:W88" si="21">0.5*(W24+V24+$B$15/$B$16*(J24-K24)-$B$18*$B$14/($B$17/$B$4)*(J24*ABS(J24)-K24*ABS(K24)))</f>
        <v>1002.0911471642219</v>
      </c>
    </row>
    <row r="26" spans="1:23" x14ac:dyDescent="0.3">
      <c r="A26" s="1">
        <v>0.3</v>
      </c>
      <c r="B26" s="19">
        <f t="shared" si="4"/>
        <v>5.3580757679382351</v>
      </c>
      <c r="C26" s="20">
        <f t="shared" si="5"/>
        <v>5.3580757679382351</v>
      </c>
      <c r="D26" s="20">
        <f t="shared" si="2"/>
        <v>5.3580757679382351</v>
      </c>
      <c r="E26" s="20">
        <f t="shared" si="2"/>
        <v>5.3580757679382351</v>
      </c>
      <c r="F26" s="20">
        <f t="shared" si="6"/>
        <v>5.3580757679382351</v>
      </c>
      <c r="G26" s="20">
        <f t="shared" si="7"/>
        <v>5.3580757679382351</v>
      </c>
      <c r="H26" s="20">
        <f t="shared" si="8"/>
        <v>5.3580757679382351</v>
      </c>
      <c r="I26" s="20">
        <f t="shared" si="9"/>
        <v>2.6790378839691176</v>
      </c>
      <c r="J26" s="20">
        <f t="shared" si="10"/>
        <v>1.3395189419845586</v>
      </c>
      <c r="K26" s="21">
        <f t="shared" si="11"/>
        <v>0</v>
      </c>
      <c r="M26" s="1">
        <v>0.3</v>
      </c>
      <c r="N26" s="19">
        <f t="shared" si="12"/>
        <v>723.5367494426622</v>
      </c>
      <c r="O26" s="20">
        <f t="shared" si="13"/>
        <v>723.5367494426622</v>
      </c>
      <c r="P26" s="20">
        <f t="shared" si="14"/>
        <v>723.5367494426622</v>
      </c>
      <c r="Q26" s="20">
        <f t="shared" si="15"/>
        <v>723.5367494426622</v>
      </c>
      <c r="R26" s="20">
        <f t="shared" si="16"/>
        <v>723.5367494426622</v>
      </c>
      <c r="S26" s="20">
        <f t="shared" si="17"/>
        <v>723.5367494426622</v>
      </c>
      <c r="T26" s="20">
        <f t="shared" si="18"/>
        <v>723.5367494426622</v>
      </c>
      <c r="U26" s="20">
        <f t="shared" si="19"/>
        <v>1002.0911471642218</v>
      </c>
      <c r="V26" s="20">
        <f t="shared" si="20"/>
        <v>1141.3683460250015</v>
      </c>
      <c r="W26" s="21">
        <f t="shared" si="21"/>
        <v>1141.3683460250018</v>
      </c>
    </row>
    <row r="27" spans="1:23" x14ac:dyDescent="0.3">
      <c r="A27" s="1">
        <v>0.4</v>
      </c>
      <c r="B27" s="19">
        <f t="shared" si="4"/>
        <v>5.3580757679382351</v>
      </c>
      <c r="C27" s="20">
        <f t="shared" si="5"/>
        <v>5.3580757679382351</v>
      </c>
      <c r="D27" s="20">
        <f t="shared" si="2"/>
        <v>5.3580757679382351</v>
      </c>
      <c r="E27" s="20">
        <f t="shared" si="2"/>
        <v>5.3580757679382351</v>
      </c>
      <c r="F27" s="20">
        <f t="shared" si="6"/>
        <v>5.3580757679382351</v>
      </c>
      <c r="G27" s="20">
        <f t="shared" si="7"/>
        <v>5.3580757679382351</v>
      </c>
      <c r="H27" s="20">
        <f t="shared" si="8"/>
        <v>2.679037883969118</v>
      </c>
      <c r="I27" s="20">
        <f t="shared" si="9"/>
        <v>1.3395189419845592</v>
      </c>
      <c r="J27" s="20">
        <f t="shared" si="10"/>
        <v>0.66975947099227851</v>
      </c>
      <c r="K27" s="21">
        <f t="shared" si="11"/>
        <v>0</v>
      </c>
      <c r="M27" s="1">
        <v>0.4</v>
      </c>
      <c r="N27" s="19">
        <f t="shared" si="12"/>
        <v>723.5367494426622</v>
      </c>
      <c r="O27" s="20">
        <f t="shared" si="13"/>
        <v>723.5367494426622</v>
      </c>
      <c r="P27" s="20">
        <f t="shared" si="14"/>
        <v>723.5367494426622</v>
      </c>
      <c r="Q27" s="20">
        <f t="shared" si="15"/>
        <v>723.5367494426622</v>
      </c>
      <c r="R27" s="20">
        <f t="shared" si="16"/>
        <v>723.5367494426622</v>
      </c>
      <c r="S27" s="20">
        <f t="shared" si="17"/>
        <v>723.5367494426622</v>
      </c>
      <c r="T27" s="20">
        <f t="shared" si="18"/>
        <v>1002.0911471642218</v>
      </c>
      <c r="U27" s="20">
        <f t="shared" si="19"/>
        <v>1141.3683460250015</v>
      </c>
      <c r="V27" s="20">
        <f t="shared" si="20"/>
        <v>1211.0069454553916</v>
      </c>
      <c r="W27" s="21">
        <f t="shared" si="21"/>
        <v>1211.0069454553916</v>
      </c>
    </row>
    <row r="28" spans="1:23" x14ac:dyDescent="0.3">
      <c r="A28" s="1">
        <v>0.5</v>
      </c>
      <c r="B28" s="19">
        <f t="shared" si="4"/>
        <v>5.3580757679382351</v>
      </c>
      <c r="C28" s="20">
        <f t="shared" si="5"/>
        <v>5.3580757679382351</v>
      </c>
      <c r="D28" s="20">
        <f t="shared" si="2"/>
        <v>5.3580757679382351</v>
      </c>
      <c r="E28" s="20">
        <f t="shared" si="2"/>
        <v>5.3580757679382351</v>
      </c>
      <c r="F28" s="20">
        <f t="shared" si="6"/>
        <v>5.3580757679382351</v>
      </c>
      <c r="G28" s="20">
        <f t="shared" si="7"/>
        <v>2.679037883969118</v>
      </c>
      <c r="H28" s="20">
        <f t="shared" si="8"/>
        <v>1.3395189419845597</v>
      </c>
      <c r="I28" s="20">
        <f t="shared" si="9"/>
        <v>0.66975947099227851</v>
      </c>
      <c r="J28" s="20">
        <f t="shared" si="10"/>
        <v>0.3348797354961392</v>
      </c>
      <c r="K28" s="21">
        <f t="shared" si="11"/>
        <v>0</v>
      </c>
      <c r="M28" s="1">
        <v>0.5</v>
      </c>
      <c r="N28" s="19">
        <f t="shared" si="12"/>
        <v>723.5367494426622</v>
      </c>
      <c r="O28" s="20">
        <f t="shared" si="13"/>
        <v>723.5367494426622</v>
      </c>
      <c r="P28" s="20">
        <f t="shared" si="14"/>
        <v>723.5367494426622</v>
      </c>
      <c r="Q28" s="20">
        <f t="shared" si="15"/>
        <v>723.5367494426622</v>
      </c>
      <c r="R28" s="20">
        <f t="shared" si="16"/>
        <v>723.5367494426622</v>
      </c>
      <c r="S28" s="20">
        <f t="shared" si="17"/>
        <v>1002.0911471642218</v>
      </c>
      <c r="T28" s="20">
        <f t="shared" si="18"/>
        <v>1141.3683460250015</v>
      </c>
      <c r="U28" s="20">
        <f t="shared" si="19"/>
        <v>1211.0069454553916</v>
      </c>
      <c r="V28" s="20">
        <f t="shared" si="20"/>
        <v>1245.8262451705864</v>
      </c>
      <c r="W28" s="21">
        <f t="shared" si="21"/>
        <v>1245.8262451705864</v>
      </c>
    </row>
    <row r="29" spans="1:23" x14ac:dyDescent="0.3">
      <c r="A29" s="1">
        <v>0.6</v>
      </c>
      <c r="B29" s="19">
        <f t="shared" si="4"/>
        <v>5.3580757679382351</v>
      </c>
      <c r="C29" s="20">
        <f t="shared" si="5"/>
        <v>5.3580757679382351</v>
      </c>
      <c r="D29" s="20">
        <f t="shared" si="2"/>
        <v>5.3580757679382351</v>
      </c>
      <c r="E29" s="20">
        <f t="shared" si="2"/>
        <v>5.3580757679382351</v>
      </c>
      <c r="F29" s="20">
        <f t="shared" si="6"/>
        <v>2.679037883969118</v>
      </c>
      <c r="G29" s="20">
        <f t="shared" si="7"/>
        <v>1.3395189419845597</v>
      </c>
      <c r="H29" s="20">
        <f t="shared" si="8"/>
        <v>0.66975947099227851</v>
      </c>
      <c r="I29" s="20">
        <f t="shared" si="9"/>
        <v>0.33487973549613992</v>
      </c>
      <c r="J29" s="20">
        <f t="shared" si="10"/>
        <v>0.16743986774807013</v>
      </c>
      <c r="K29" s="21">
        <f t="shared" si="11"/>
        <v>0</v>
      </c>
      <c r="M29" s="1">
        <v>0.6</v>
      </c>
      <c r="N29" s="19">
        <f t="shared" si="12"/>
        <v>723.5367494426622</v>
      </c>
      <c r="O29" s="20">
        <f t="shared" si="13"/>
        <v>723.5367494426622</v>
      </c>
      <c r="P29" s="20">
        <f t="shared" si="14"/>
        <v>723.5367494426622</v>
      </c>
      <c r="Q29" s="20">
        <f t="shared" si="15"/>
        <v>723.5367494426622</v>
      </c>
      <c r="R29" s="20">
        <f t="shared" si="16"/>
        <v>1002.0911471642218</v>
      </c>
      <c r="S29" s="20">
        <f t="shared" si="17"/>
        <v>1141.3683460250015</v>
      </c>
      <c r="T29" s="20">
        <f t="shared" si="18"/>
        <v>1211.0069454553916</v>
      </c>
      <c r="U29" s="20">
        <f t="shared" si="19"/>
        <v>1245.8262451705866</v>
      </c>
      <c r="V29" s="20">
        <f t="shared" si="20"/>
        <v>1263.2358950281839</v>
      </c>
      <c r="W29" s="21">
        <f t="shared" si="21"/>
        <v>1263.2358950281839</v>
      </c>
    </row>
    <row r="30" spans="1:23" x14ac:dyDescent="0.3">
      <c r="A30" s="1">
        <v>0.7</v>
      </c>
      <c r="B30" s="19">
        <f t="shared" si="4"/>
        <v>5.3580757679382351</v>
      </c>
      <c r="C30" s="20">
        <f t="shared" si="5"/>
        <v>5.3580757679382351</v>
      </c>
      <c r="D30" s="20">
        <f t="shared" si="2"/>
        <v>5.3580757679382351</v>
      </c>
      <c r="E30" s="20">
        <f t="shared" si="2"/>
        <v>2.679037883969118</v>
      </c>
      <c r="F30" s="20">
        <f t="shared" si="6"/>
        <v>1.3395189419845597</v>
      </c>
      <c r="G30" s="20">
        <f t="shared" si="7"/>
        <v>0.66975947099227851</v>
      </c>
      <c r="H30" s="20">
        <f t="shared" si="8"/>
        <v>0.33487973549613914</v>
      </c>
      <c r="I30" s="20">
        <f t="shared" si="9"/>
        <v>0.16743986774807013</v>
      </c>
      <c r="J30" s="20">
        <f t="shared" si="10"/>
        <v>8.3719933874035951E-2</v>
      </c>
      <c r="K30" s="21">
        <f t="shared" si="11"/>
        <v>0</v>
      </c>
      <c r="M30" s="1">
        <v>0.7</v>
      </c>
      <c r="N30" s="19">
        <f t="shared" si="12"/>
        <v>723.5367494426622</v>
      </c>
      <c r="O30" s="20">
        <f t="shared" si="13"/>
        <v>723.5367494426622</v>
      </c>
      <c r="P30" s="20">
        <f t="shared" si="14"/>
        <v>723.5367494426622</v>
      </c>
      <c r="Q30" s="20">
        <f t="shared" si="15"/>
        <v>1002.0911471642218</v>
      </c>
      <c r="R30" s="20">
        <f t="shared" si="16"/>
        <v>1141.3683460250015</v>
      </c>
      <c r="S30" s="20">
        <f t="shared" si="17"/>
        <v>1211.0069454553916</v>
      </c>
      <c r="T30" s="20">
        <f t="shared" si="18"/>
        <v>1245.8262451705866</v>
      </c>
      <c r="U30" s="20">
        <f t="shared" si="19"/>
        <v>1263.2358950281839</v>
      </c>
      <c r="V30" s="20">
        <f t="shared" si="20"/>
        <v>1271.9407199569828</v>
      </c>
      <c r="W30" s="21">
        <f t="shared" si="21"/>
        <v>1271.9407199569825</v>
      </c>
    </row>
    <row r="31" spans="1:23" x14ac:dyDescent="0.3">
      <c r="A31" s="1">
        <v>0.8</v>
      </c>
      <c r="B31" s="19">
        <f t="shared" si="4"/>
        <v>5.3580757679382351</v>
      </c>
      <c r="C31" s="20">
        <f t="shared" si="5"/>
        <v>5.3580757679382351</v>
      </c>
      <c r="D31" s="20">
        <f t="shared" si="2"/>
        <v>2.679037883969118</v>
      </c>
      <c r="E31" s="20">
        <f t="shared" si="2"/>
        <v>1.3395189419845597</v>
      </c>
      <c r="F31" s="20">
        <f t="shared" si="6"/>
        <v>0.66975947099227851</v>
      </c>
      <c r="G31" s="20">
        <f t="shared" si="7"/>
        <v>0.3348797354961387</v>
      </c>
      <c r="H31" s="20">
        <f t="shared" si="8"/>
        <v>0.16743986774807013</v>
      </c>
      <c r="I31" s="20">
        <f t="shared" si="9"/>
        <v>8.3719933874035452E-2</v>
      </c>
      <c r="J31" s="20">
        <f t="shared" si="10"/>
        <v>4.1859966937018059E-2</v>
      </c>
      <c r="K31" s="21">
        <f t="shared" si="11"/>
        <v>0</v>
      </c>
      <c r="M31" s="1">
        <v>0.8</v>
      </c>
      <c r="N31" s="19">
        <f t="shared" si="12"/>
        <v>723.5367494426622</v>
      </c>
      <c r="O31" s="20">
        <f t="shared" si="13"/>
        <v>723.5367494426622</v>
      </c>
      <c r="P31" s="20">
        <f t="shared" si="14"/>
        <v>1002.0911471642218</v>
      </c>
      <c r="Q31" s="20">
        <f t="shared" si="15"/>
        <v>1141.3683460250015</v>
      </c>
      <c r="R31" s="20">
        <f t="shared" si="16"/>
        <v>1211.0069454553916</v>
      </c>
      <c r="S31" s="20">
        <f t="shared" si="17"/>
        <v>1245.8262451705866</v>
      </c>
      <c r="T31" s="20">
        <f t="shared" si="18"/>
        <v>1263.2358950281839</v>
      </c>
      <c r="U31" s="20">
        <f t="shared" si="19"/>
        <v>1271.9407199569825</v>
      </c>
      <c r="V31" s="20">
        <f t="shared" si="20"/>
        <v>1276.2931324213819</v>
      </c>
      <c r="W31" s="21">
        <f t="shared" si="21"/>
        <v>1276.2931324213821</v>
      </c>
    </row>
    <row r="32" spans="1:23" x14ac:dyDescent="0.3">
      <c r="A32" s="1">
        <v>0.9</v>
      </c>
      <c r="B32" s="19">
        <f t="shared" si="4"/>
        <v>5.3580757679382351</v>
      </c>
      <c r="C32" s="20">
        <f t="shared" si="5"/>
        <v>2.679037883969118</v>
      </c>
      <c r="D32" s="20">
        <f t="shared" si="2"/>
        <v>1.3395189419845597</v>
      </c>
      <c r="E32" s="20">
        <f t="shared" si="2"/>
        <v>0.66975947099227851</v>
      </c>
      <c r="F32" s="20">
        <f t="shared" si="6"/>
        <v>0.33487973549613848</v>
      </c>
      <c r="G32" s="20">
        <f t="shared" si="7"/>
        <v>0.16743986774807013</v>
      </c>
      <c r="H32" s="20">
        <f t="shared" si="8"/>
        <v>8.3719933874036034E-2</v>
      </c>
      <c r="I32" s="20">
        <f t="shared" si="9"/>
        <v>4.1859966937018572E-2</v>
      </c>
      <c r="J32" s="20">
        <f t="shared" si="10"/>
        <v>2.0929983468508127E-2</v>
      </c>
      <c r="K32" s="21">
        <f t="shared" si="11"/>
        <v>0</v>
      </c>
      <c r="M32" s="1">
        <v>0.9</v>
      </c>
      <c r="N32" s="19">
        <f t="shared" si="12"/>
        <v>723.5367494426622</v>
      </c>
      <c r="O32" s="20">
        <f t="shared" si="13"/>
        <v>1002.0911471642218</v>
      </c>
      <c r="P32" s="20">
        <f t="shared" si="14"/>
        <v>1141.3683460250015</v>
      </c>
      <c r="Q32" s="20">
        <f t="shared" si="15"/>
        <v>1211.0069454553916</v>
      </c>
      <c r="R32" s="20">
        <f t="shared" si="16"/>
        <v>1245.8262451705866</v>
      </c>
      <c r="S32" s="20">
        <f t="shared" si="17"/>
        <v>1263.2358950281839</v>
      </c>
      <c r="T32" s="20">
        <f t="shared" si="18"/>
        <v>1271.9407199569825</v>
      </c>
      <c r="U32" s="20">
        <f t="shared" si="19"/>
        <v>1276.2931324213819</v>
      </c>
      <c r="V32" s="20">
        <f t="shared" si="20"/>
        <v>1278.4693386535816</v>
      </c>
      <c r="W32" s="21">
        <f t="shared" si="21"/>
        <v>1278.4693386535816</v>
      </c>
    </row>
    <row r="33" spans="1:23" x14ac:dyDescent="0.3">
      <c r="A33" s="1">
        <v>1</v>
      </c>
      <c r="B33" s="19">
        <f t="shared" si="4"/>
        <v>2.679037883969118</v>
      </c>
      <c r="C33" s="20">
        <f t="shared" si="5"/>
        <v>1.3395189419845597</v>
      </c>
      <c r="D33" s="20">
        <f t="shared" si="2"/>
        <v>0.66975947099227851</v>
      </c>
      <c r="E33" s="20">
        <f t="shared" si="2"/>
        <v>0.33487973549613848</v>
      </c>
      <c r="F33" s="20">
        <f t="shared" si="6"/>
        <v>0.16743986774807013</v>
      </c>
      <c r="G33" s="20">
        <f t="shared" si="7"/>
        <v>8.3719933874036229E-2</v>
      </c>
      <c r="H33" s="20">
        <f t="shared" si="8"/>
        <v>4.1859966937018836E-2</v>
      </c>
      <c r="I33" s="20">
        <f t="shared" si="9"/>
        <v>2.092998346850878E-2</v>
      </c>
      <c r="J33" s="20">
        <f t="shared" si="10"/>
        <v>1.0464991734254487E-2</v>
      </c>
      <c r="K33" s="21">
        <f t="shared" si="11"/>
        <v>0</v>
      </c>
      <c r="M33" s="1">
        <v>1</v>
      </c>
      <c r="N33" s="19">
        <f t="shared" si="12"/>
        <v>723.5367494426622</v>
      </c>
      <c r="O33" s="20">
        <f t="shared" si="13"/>
        <v>1141.3683460250015</v>
      </c>
      <c r="P33" s="20">
        <f t="shared" si="14"/>
        <v>1211.0069454553916</v>
      </c>
      <c r="Q33" s="20">
        <f t="shared" si="15"/>
        <v>1245.8262451705866</v>
      </c>
      <c r="R33" s="20">
        <f t="shared" si="16"/>
        <v>1263.2358950281839</v>
      </c>
      <c r="S33" s="20">
        <f t="shared" si="17"/>
        <v>1271.9407199569825</v>
      </c>
      <c r="T33" s="20">
        <f t="shared" si="18"/>
        <v>1276.2931324213819</v>
      </c>
      <c r="U33" s="20">
        <f t="shared" si="19"/>
        <v>1278.4693386535816</v>
      </c>
      <c r="V33" s="20">
        <f t="shared" si="20"/>
        <v>1279.5574417696814</v>
      </c>
      <c r="W33" s="21">
        <f t="shared" si="21"/>
        <v>1279.5574417696814</v>
      </c>
    </row>
    <row r="34" spans="1:23" x14ac:dyDescent="0.3">
      <c r="A34" s="1">
        <v>1.1000000000000001</v>
      </c>
      <c r="B34" s="19">
        <f t="shared" si="4"/>
        <v>8.8817841970012523E-16</v>
      </c>
      <c r="C34" s="20">
        <f t="shared" si="5"/>
        <v>-0.66975947099227984</v>
      </c>
      <c r="D34" s="20">
        <f t="shared" si="2"/>
        <v>0.33487973549613848</v>
      </c>
      <c r="E34" s="20">
        <f t="shared" si="2"/>
        <v>0.16743986774807013</v>
      </c>
      <c r="F34" s="20">
        <f t="shared" si="6"/>
        <v>8.3719933874036312E-2</v>
      </c>
      <c r="G34" s="20">
        <f t="shared" si="7"/>
        <v>4.1859966937018961E-2</v>
      </c>
      <c r="H34" s="20">
        <f t="shared" si="8"/>
        <v>2.0929983468509196E-2</v>
      </c>
      <c r="I34" s="20">
        <f t="shared" si="9"/>
        <v>1.0464991734255007E-2</v>
      </c>
      <c r="J34" s="20">
        <f t="shared" si="10"/>
        <v>5.2324958671275375E-3</v>
      </c>
      <c r="K34" s="21">
        <f t="shared" si="11"/>
        <v>0</v>
      </c>
      <c r="M34" s="1">
        <v>1.1000000000000001</v>
      </c>
      <c r="N34" s="19">
        <f t="shared" si="12"/>
        <v>723.5367494426622</v>
      </c>
      <c r="O34" s="20">
        <f t="shared" si="13"/>
        <v>1071.7297465946117</v>
      </c>
      <c r="P34" s="20">
        <f t="shared" si="14"/>
        <v>1245.8262451705866</v>
      </c>
      <c r="Q34" s="20">
        <f t="shared" si="15"/>
        <v>1263.2358950281839</v>
      </c>
      <c r="R34" s="20">
        <f t="shared" si="16"/>
        <v>1271.9407199569825</v>
      </c>
      <c r="S34" s="20">
        <f t="shared" si="17"/>
        <v>1276.2931324213819</v>
      </c>
      <c r="T34" s="20">
        <f t="shared" si="18"/>
        <v>1278.4693386535816</v>
      </c>
      <c r="U34" s="20">
        <f t="shared" si="19"/>
        <v>1279.5574417696814</v>
      </c>
      <c r="V34" s="20">
        <f t="shared" si="20"/>
        <v>1280.1014933277313</v>
      </c>
      <c r="W34" s="21">
        <f t="shared" si="21"/>
        <v>1280.1014933277313</v>
      </c>
    </row>
    <row r="35" spans="1:23" x14ac:dyDescent="0.3">
      <c r="A35" s="1">
        <v>1.2</v>
      </c>
      <c r="B35" s="19">
        <f t="shared" si="4"/>
        <v>-2.0092784129768377</v>
      </c>
      <c r="C35" s="20">
        <f t="shared" si="5"/>
        <v>-2.3441581484729785</v>
      </c>
      <c r="D35" s="20">
        <f t="shared" si="2"/>
        <v>-1.1720790742364888</v>
      </c>
      <c r="E35" s="20">
        <f t="shared" si="2"/>
        <v>8.3719933874036367E-2</v>
      </c>
      <c r="F35" s="20">
        <f t="shared" si="6"/>
        <v>4.185996693701903E-2</v>
      </c>
      <c r="G35" s="20">
        <f t="shared" si="7"/>
        <v>2.0929983468509446E-2</v>
      </c>
      <c r="H35" s="20">
        <f t="shared" si="8"/>
        <v>1.0464991734255333E-2</v>
      </c>
      <c r="I35" s="20">
        <f t="shared" si="9"/>
        <v>5.2324958671280883E-3</v>
      </c>
      <c r="J35" s="20">
        <f t="shared" si="10"/>
        <v>2.6162479335640775E-3</v>
      </c>
      <c r="K35" s="21">
        <f t="shared" si="11"/>
        <v>0</v>
      </c>
      <c r="M35" s="1">
        <v>1.2</v>
      </c>
      <c r="N35" s="19">
        <f t="shared" si="12"/>
        <v>723.5367494426622</v>
      </c>
      <c r="O35" s="20">
        <f t="shared" si="13"/>
        <v>967.27184744902695</v>
      </c>
      <c r="P35" s="20">
        <f t="shared" si="14"/>
        <v>1123.958696167404</v>
      </c>
      <c r="Q35" s="20">
        <f t="shared" si="15"/>
        <v>1271.9407199569825</v>
      </c>
      <c r="R35" s="20">
        <f t="shared" si="16"/>
        <v>1276.2931324213819</v>
      </c>
      <c r="S35" s="20">
        <f t="shared" si="17"/>
        <v>1278.4693386535816</v>
      </c>
      <c r="T35" s="20">
        <f t="shared" si="18"/>
        <v>1279.5574417696814</v>
      </c>
      <c r="U35" s="20">
        <f t="shared" si="19"/>
        <v>1280.1014933277313</v>
      </c>
      <c r="V35" s="20">
        <f t="shared" si="20"/>
        <v>1280.3735191067562</v>
      </c>
      <c r="W35" s="21">
        <f t="shared" si="21"/>
        <v>1280.3735191067562</v>
      </c>
    </row>
    <row r="36" spans="1:23" x14ac:dyDescent="0.3">
      <c r="A36" s="1">
        <v>1.3</v>
      </c>
      <c r="B36" s="19">
        <f t="shared" si="4"/>
        <v>-3.3487973549613974</v>
      </c>
      <c r="C36" s="20">
        <f t="shared" si="5"/>
        <v>-3.5162372227094663</v>
      </c>
      <c r="D36" s="20">
        <f t="shared" si="2"/>
        <v>-2.5953179500950814</v>
      </c>
      <c r="E36" s="20">
        <f t="shared" si="2"/>
        <v>-1.2976589750475402</v>
      </c>
      <c r="F36" s="20">
        <f t="shared" si="6"/>
        <v>2.0929983468509598E-2</v>
      </c>
      <c r="G36" s="20">
        <f t="shared" si="7"/>
        <v>1.0464991734255528E-2</v>
      </c>
      <c r="H36" s="20">
        <f t="shared" si="8"/>
        <v>5.232495867128489E-3</v>
      </c>
      <c r="I36" s="20">
        <f t="shared" si="9"/>
        <v>2.6162479335645663E-3</v>
      </c>
      <c r="J36" s="20">
        <f t="shared" si="10"/>
        <v>1.3081239667823311E-3</v>
      </c>
      <c r="K36" s="21">
        <f t="shared" si="11"/>
        <v>0</v>
      </c>
      <c r="M36" s="1">
        <v>1.3</v>
      </c>
      <c r="N36" s="19">
        <f t="shared" si="12"/>
        <v>723.5367494426622</v>
      </c>
      <c r="O36" s="20">
        <f t="shared" si="13"/>
        <v>880.22359816103949</v>
      </c>
      <c r="P36" s="20">
        <f t="shared" si="14"/>
        <v>993.38632223542288</v>
      </c>
      <c r="Q36" s="20">
        <f t="shared" si="15"/>
        <v>1137.015933560602</v>
      </c>
      <c r="R36" s="20">
        <f t="shared" si="16"/>
        <v>1278.4693386535816</v>
      </c>
      <c r="S36" s="20">
        <f t="shared" si="17"/>
        <v>1279.5574417696814</v>
      </c>
      <c r="T36" s="20">
        <f t="shared" si="18"/>
        <v>1280.1014933277313</v>
      </c>
      <c r="U36" s="20">
        <f t="shared" si="19"/>
        <v>1280.3735191067565</v>
      </c>
      <c r="V36" s="20">
        <f t="shared" si="20"/>
        <v>1280.5095319962686</v>
      </c>
      <c r="W36" s="21">
        <f t="shared" si="21"/>
        <v>1280.5095319962688</v>
      </c>
    </row>
    <row r="37" spans="1:23" x14ac:dyDescent="0.3">
      <c r="A37" s="1">
        <v>1.4</v>
      </c>
      <c r="B37" s="19">
        <f t="shared" si="4"/>
        <v>-4.1859966937017461</v>
      </c>
      <c r="C37" s="20">
        <f t="shared" si="5"/>
        <v>-4.2697166275757796</v>
      </c>
      <c r="D37" s="20">
        <f t="shared" si="2"/>
        <v>-3.641817123520517</v>
      </c>
      <c r="E37" s="20">
        <f t="shared" si="2"/>
        <v>-2.6581079005006085</v>
      </c>
      <c r="F37" s="20">
        <f t="shared" si="6"/>
        <v>-1.3290539502503038</v>
      </c>
      <c r="G37" s="20">
        <f t="shared" si="7"/>
        <v>5.2324958671287666E-3</v>
      </c>
      <c r="H37" s="20">
        <f t="shared" si="8"/>
        <v>2.6162479335638143E-3</v>
      </c>
      <c r="I37" s="20">
        <f t="shared" si="9"/>
        <v>1.3081239667833869E-3</v>
      </c>
      <c r="J37" s="20">
        <f t="shared" si="10"/>
        <v>6.5406198339197327E-4</v>
      </c>
      <c r="K37" s="21">
        <f t="shared" si="11"/>
        <v>0</v>
      </c>
      <c r="M37" s="1">
        <v>1.4</v>
      </c>
      <c r="N37" s="19">
        <f t="shared" si="12"/>
        <v>723.5367494426622</v>
      </c>
      <c r="O37" s="20">
        <f t="shared" si="13"/>
        <v>819.28982365944807</v>
      </c>
      <c r="P37" s="20">
        <f t="shared" si="14"/>
        <v>893.28083555423746</v>
      </c>
      <c r="Q37" s="20">
        <f t="shared" si="15"/>
        <v>999.91494093202198</v>
      </c>
      <c r="R37" s="20">
        <f t="shared" si="16"/>
        <v>1140.2802429089015</v>
      </c>
      <c r="S37" s="20">
        <f t="shared" si="17"/>
        <v>1280.1014933277313</v>
      </c>
      <c r="T37" s="20">
        <f t="shared" si="18"/>
        <v>1280.3735191067565</v>
      </c>
      <c r="U37" s="20">
        <f t="shared" si="19"/>
        <v>1280.5095319962686</v>
      </c>
      <c r="V37" s="20">
        <f t="shared" si="20"/>
        <v>1280.5775384410254</v>
      </c>
      <c r="W37" s="21">
        <f t="shared" si="21"/>
        <v>1280.5775384410251</v>
      </c>
    </row>
    <row r="38" spans="1:23" x14ac:dyDescent="0.3">
      <c r="A38" s="1">
        <v>1.5</v>
      </c>
      <c r="B38" s="19">
        <f t="shared" si="4"/>
        <v>-4.6883162969459535</v>
      </c>
      <c r="C38" s="20">
        <f t="shared" si="5"/>
        <v>-4.7301762638829716</v>
      </c>
      <c r="D38" s="20">
        <f t="shared" si="2"/>
        <v>-4.3325065779813068</v>
      </c>
      <c r="E38" s="20">
        <f t="shared" si="2"/>
        <v>-3.6732120987232806</v>
      </c>
      <c r="F38" s="20">
        <f t="shared" si="6"/>
        <v>-2.6738053881019894</v>
      </c>
      <c r="G38" s="20">
        <f t="shared" si="7"/>
        <v>-1.336902694050996</v>
      </c>
      <c r="H38" s="20">
        <f t="shared" si="8"/>
        <v>1.3081239667840539E-3</v>
      </c>
      <c r="I38" s="20">
        <f t="shared" si="9"/>
        <v>6.5406198339078899E-4</v>
      </c>
      <c r="J38" s="20">
        <f t="shared" si="10"/>
        <v>3.2703099169489842E-4</v>
      </c>
      <c r="K38" s="21">
        <f t="shared" si="11"/>
        <v>0</v>
      </c>
      <c r="M38" s="1">
        <v>1.5</v>
      </c>
      <c r="N38" s="19">
        <f t="shared" si="12"/>
        <v>723.5367494426622</v>
      </c>
      <c r="O38" s="20">
        <f t="shared" si="13"/>
        <v>780.11811147985384</v>
      </c>
      <c r="P38" s="20">
        <f t="shared" si="14"/>
        <v>825.81844235604717</v>
      </c>
      <c r="Q38" s="20">
        <f t="shared" si="15"/>
        <v>896.545144902537</v>
      </c>
      <c r="R38" s="20">
        <f t="shared" si="16"/>
        <v>1001.5470956061716</v>
      </c>
      <c r="S38" s="20">
        <f t="shared" si="17"/>
        <v>1141.0963202459764</v>
      </c>
      <c r="T38" s="20">
        <f t="shared" si="18"/>
        <v>1280.5095319962686</v>
      </c>
      <c r="U38" s="20">
        <f t="shared" si="19"/>
        <v>1280.5775384410251</v>
      </c>
      <c r="V38" s="20">
        <f t="shared" si="20"/>
        <v>1280.6115416634032</v>
      </c>
      <c r="W38" s="21">
        <f t="shared" si="21"/>
        <v>1280.6115416634036</v>
      </c>
    </row>
    <row r="39" spans="1:23" x14ac:dyDescent="0.3">
      <c r="A39" s="1">
        <v>1.6</v>
      </c>
      <c r="B39" s="19">
        <f t="shared" si="4"/>
        <v>-4.9813360655050749</v>
      </c>
      <c r="C39" s="20">
        <f t="shared" si="5"/>
        <v>-5.002266048973584</v>
      </c>
      <c r="D39" s="20">
        <f t="shared" si="2"/>
        <v>-4.7615712390857352</v>
      </c>
      <c r="E39" s="20">
        <f t="shared" si="2"/>
        <v>-4.3482040655826877</v>
      </c>
      <c r="F39" s="20">
        <f t="shared" si="6"/>
        <v>-3.6810608425239715</v>
      </c>
      <c r="G39" s="20">
        <f t="shared" si="7"/>
        <v>-2.6777297600023333</v>
      </c>
      <c r="H39" s="20">
        <f t="shared" si="8"/>
        <v>-1.3388648800011695</v>
      </c>
      <c r="I39" s="20">
        <f t="shared" si="9"/>
        <v>3.2703099169537693E-4</v>
      </c>
      <c r="J39" s="20">
        <f t="shared" si="10"/>
        <v>1.6351549584590357E-4</v>
      </c>
      <c r="K39" s="21">
        <f t="shared" si="11"/>
        <v>0</v>
      </c>
      <c r="M39" s="1">
        <v>1.6</v>
      </c>
      <c r="N39" s="19">
        <f t="shared" si="12"/>
        <v>723.5367494426622</v>
      </c>
      <c r="O39" s="20">
        <f t="shared" si="13"/>
        <v>756.17984292565734</v>
      </c>
      <c r="P39" s="20">
        <f t="shared" si="14"/>
        <v>783.38242082815339</v>
      </c>
      <c r="Q39" s="20">
        <f t="shared" si="15"/>
        <v>827.45059703019683</v>
      </c>
      <c r="R39" s="20">
        <f t="shared" si="16"/>
        <v>897.36122223961195</v>
      </c>
      <c r="S39" s="20">
        <f t="shared" si="17"/>
        <v>1001.9551342747088</v>
      </c>
      <c r="T39" s="20">
        <f t="shared" si="18"/>
        <v>1141.3003395802452</v>
      </c>
      <c r="U39" s="20">
        <f t="shared" si="19"/>
        <v>1280.6115416634032</v>
      </c>
      <c r="V39" s="20">
        <f t="shared" si="20"/>
        <v>1280.6285432745924</v>
      </c>
      <c r="W39" s="21">
        <f t="shared" si="21"/>
        <v>1280.6285432745924</v>
      </c>
    </row>
    <row r="40" spans="1:23" x14ac:dyDescent="0.3">
      <c r="A40" s="1">
        <v>1.7</v>
      </c>
      <c r="B40" s="19">
        <f t="shared" si="4"/>
        <v>-5.1487759332531446</v>
      </c>
      <c r="C40" s="20">
        <f t="shared" si="5"/>
        <v>-5.1592409249873992</v>
      </c>
      <c r="D40" s="20">
        <f t="shared" si="5"/>
        <v>-5.0179635365749657</v>
      </c>
      <c r="E40" s="20">
        <f t="shared" si="5"/>
        <v>-4.7694199828864265</v>
      </c>
      <c r="F40" s="20">
        <f t="shared" si="6"/>
        <v>-4.3521284374830316</v>
      </c>
      <c r="G40" s="20">
        <f t="shared" si="7"/>
        <v>-3.6830230284741452</v>
      </c>
      <c r="H40" s="20">
        <f t="shared" si="8"/>
        <v>-2.6787108529774226</v>
      </c>
      <c r="I40" s="20">
        <f t="shared" si="9"/>
        <v>-1.3393554264887135</v>
      </c>
      <c r="J40" s="20">
        <f t="shared" si="10"/>
        <v>8.1757747922943003E-5</v>
      </c>
      <c r="K40" s="21">
        <f t="shared" si="11"/>
        <v>0</v>
      </c>
      <c r="M40" s="1">
        <v>1.7</v>
      </c>
      <c r="N40" s="19">
        <f t="shared" si="12"/>
        <v>723.5367494426622</v>
      </c>
      <c r="O40" s="20">
        <f t="shared" si="13"/>
        <v>742.0345024163596</v>
      </c>
      <c r="P40" s="20">
        <f t="shared" si="14"/>
        <v>757.81199759980711</v>
      </c>
      <c r="Q40" s="20">
        <f t="shared" si="15"/>
        <v>784.19849816522833</v>
      </c>
      <c r="R40" s="20">
        <f t="shared" si="16"/>
        <v>827.85863569873413</v>
      </c>
      <c r="S40" s="20">
        <f t="shared" si="17"/>
        <v>897.56524157388071</v>
      </c>
      <c r="T40" s="20">
        <f t="shared" si="18"/>
        <v>1002.0571439418435</v>
      </c>
      <c r="U40" s="20">
        <f t="shared" si="19"/>
        <v>1141.3513444138125</v>
      </c>
      <c r="V40" s="20">
        <f t="shared" si="20"/>
        <v>1280.6370440801868</v>
      </c>
      <c r="W40" s="21">
        <f t="shared" si="21"/>
        <v>1280.6370440801868</v>
      </c>
    </row>
    <row r="41" spans="1:23" x14ac:dyDescent="0.3">
      <c r="A41" s="1">
        <v>1.8</v>
      </c>
      <c r="B41" s="19">
        <f t="shared" si="4"/>
        <v>-5.2429608588614345</v>
      </c>
      <c r="C41" s="20">
        <f t="shared" si="5"/>
        <v>-5.2481933547285609</v>
      </c>
      <c r="D41" s="20">
        <f t="shared" si="5"/>
        <v>-5.1670896687880905</v>
      </c>
      <c r="E41" s="20">
        <f t="shared" si="5"/>
        <v>-5.0218879084753096</v>
      </c>
      <c r="F41" s="20">
        <f t="shared" si="6"/>
        <v>-4.7713821688365998</v>
      </c>
      <c r="G41" s="20">
        <f t="shared" si="7"/>
        <v>-4.3531095304581209</v>
      </c>
      <c r="H41" s="20">
        <f t="shared" si="8"/>
        <v>-3.6835135749616894</v>
      </c>
      <c r="I41" s="20">
        <f t="shared" si="9"/>
        <v>-2.6789561262211947</v>
      </c>
      <c r="J41" s="20">
        <f t="shared" si="10"/>
        <v>-1.3394780631105978</v>
      </c>
      <c r="K41" s="21">
        <f t="shared" si="11"/>
        <v>0</v>
      </c>
      <c r="M41" s="1">
        <v>1.8</v>
      </c>
      <c r="N41" s="19">
        <f t="shared" si="12"/>
        <v>723.5367494426622</v>
      </c>
      <c r="O41" s="20">
        <f t="shared" si="13"/>
        <v>733.87372904561073</v>
      </c>
      <c r="P41" s="20">
        <f t="shared" si="14"/>
        <v>742.85057975343454</v>
      </c>
      <c r="Q41" s="20">
        <f t="shared" si="15"/>
        <v>758.22003626834442</v>
      </c>
      <c r="R41" s="20">
        <f t="shared" si="16"/>
        <v>784.40251749949709</v>
      </c>
      <c r="S41" s="20">
        <f t="shared" si="17"/>
        <v>827.96064536586869</v>
      </c>
      <c r="T41" s="20">
        <f t="shared" si="18"/>
        <v>897.61624640744799</v>
      </c>
      <c r="U41" s="20">
        <f t="shared" si="19"/>
        <v>1002.0826463586271</v>
      </c>
      <c r="V41" s="20">
        <f t="shared" si="20"/>
        <v>1141.3640956222041</v>
      </c>
      <c r="W41" s="21">
        <f t="shared" si="21"/>
        <v>1280.641294482984</v>
      </c>
    </row>
    <row r="42" spans="1:23" x14ac:dyDescent="0.3">
      <c r="A42" s="1">
        <v>1.9</v>
      </c>
      <c r="B42" s="19">
        <f t="shared" si="4"/>
        <v>-5.2952858175327062</v>
      </c>
      <c r="C42" s="20">
        <f t="shared" si="5"/>
        <v>-5.2979020654662703</v>
      </c>
      <c r="D42" s="20">
        <f t="shared" si="5"/>
        <v>-5.2521177266289047</v>
      </c>
      <c r="E42" s="20">
        <f t="shared" si="5"/>
        <v>-5.1690518547382629</v>
      </c>
      <c r="F42" s="20">
        <f t="shared" si="6"/>
        <v>-5.0228690014503981</v>
      </c>
      <c r="G42" s="20">
        <f t="shared" si="7"/>
        <v>-4.771872715324144</v>
      </c>
      <c r="H42" s="20">
        <f t="shared" si="8"/>
        <v>-4.353354803701893</v>
      </c>
      <c r="I42" s="20">
        <f t="shared" si="9"/>
        <v>-3.6836362115835737</v>
      </c>
      <c r="J42" s="20">
        <f t="shared" si="10"/>
        <v>-2.6790174445321373</v>
      </c>
      <c r="K42" s="21">
        <f t="shared" si="11"/>
        <v>0</v>
      </c>
      <c r="M42" s="1">
        <v>1.9</v>
      </c>
      <c r="N42" s="19">
        <f t="shared" si="12"/>
        <v>723.5367494426622</v>
      </c>
      <c r="O42" s="20">
        <f t="shared" si="13"/>
        <v>729.24929080218647</v>
      </c>
      <c r="P42" s="20">
        <f t="shared" si="14"/>
        <v>734.28176771414803</v>
      </c>
      <c r="Q42" s="20">
        <f t="shared" si="15"/>
        <v>743.05459908770331</v>
      </c>
      <c r="R42" s="20">
        <f t="shared" si="16"/>
        <v>758.32204593547908</v>
      </c>
      <c r="S42" s="20">
        <f t="shared" si="17"/>
        <v>784.45352233306426</v>
      </c>
      <c r="T42" s="20">
        <f t="shared" si="18"/>
        <v>827.98614778265232</v>
      </c>
      <c r="U42" s="20">
        <f t="shared" si="19"/>
        <v>897.62899761583958</v>
      </c>
      <c r="V42" s="20">
        <f t="shared" si="20"/>
        <v>1002.089021962823</v>
      </c>
      <c r="W42" s="21">
        <f t="shared" si="21"/>
        <v>1141.3662208236026</v>
      </c>
    </row>
    <row r="43" spans="1:23" x14ac:dyDescent="0.3">
      <c r="A43" s="1">
        <v>2</v>
      </c>
      <c r="B43" s="19">
        <f t="shared" si="4"/>
        <v>-5.3240645448019057</v>
      </c>
      <c r="C43" s="20">
        <f t="shared" si="5"/>
        <v>-5.3253726687686855</v>
      </c>
      <c r="D43" s="20">
        <f t="shared" si="5"/>
        <v>-5.2998642514164436</v>
      </c>
      <c r="E43" s="20">
        <f t="shared" si="5"/>
        <v>-5.2530988196039932</v>
      </c>
      <c r="F43" s="20">
        <f t="shared" si="6"/>
        <v>-5.1695424012258071</v>
      </c>
      <c r="G43" s="20">
        <f t="shared" si="7"/>
        <v>-5.0231142746941702</v>
      </c>
      <c r="H43" s="20">
        <f t="shared" si="8"/>
        <v>-4.7719953519460292</v>
      </c>
      <c r="I43" s="20">
        <f t="shared" si="9"/>
        <v>-4.3534161220128365</v>
      </c>
      <c r="J43" s="20">
        <f t="shared" si="10"/>
        <v>-3.0139073997467651</v>
      </c>
      <c r="K43" s="21">
        <f t="shared" si="11"/>
        <v>0</v>
      </c>
      <c r="M43" s="1">
        <v>2</v>
      </c>
      <c r="N43" s="19">
        <f t="shared" si="12"/>
        <v>723.5367494426622</v>
      </c>
      <c r="O43" s="20">
        <f t="shared" si="13"/>
        <v>726.66504590144905</v>
      </c>
      <c r="P43" s="20">
        <f t="shared" si="14"/>
        <v>729.45331013645523</v>
      </c>
      <c r="Q43" s="20">
        <f t="shared" si="15"/>
        <v>734.3837773812827</v>
      </c>
      <c r="R43" s="20">
        <f t="shared" si="16"/>
        <v>743.10560392127059</v>
      </c>
      <c r="S43" s="20">
        <f t="shared" si="17"/>
        <v>758.34754835226272</v>
      </c>
      <c r="T43" s="20">
        <f t="shared" si="18"/>
        <v>784.46627354145585</v>
      </c>
      <c r="U43" s="20">
        <f t="shared" si="19"/>
        <v>827.99252338684823</v>
      </c>
      <c r="V43" s="20">
        <f t="shared" si="20"/>
        <v>827.99358598754748</v>
      </c>
      <c r="W43" s="21">
        <f t="shared" si="21"/>
        <v>932.45148513313222</v>
      </c>
    </row>
    <row r="44" spans="1:23" x14ac:dyDescent="0.3">
      <c r="A44" s="1">
        <v>2.1</v>
      </c>
      <c r="B44" s="19">
        <f t="shared" si="4"/>
        <v>-5.3397620324032857</v>
      </c>
      <c r="C44" s="20">
        <f t="shared" si="5"/>
        <v>-5.3404160943866792</v>
      </c>
      <c r="D44" s="20">
        <f t="shared" si="5"/>
        <v>-5.326353761743774</v>
      </c>
      <c r="E44" s="20">
        <f t="shared" si="5"/>
        <v>-5.3003547979039878</v>
      </c>
      <c r="F44" s="20">
        <f t="shared" si="6"/>
        <v>-5.2533440928477653</v>
      </c>
      <c r="G44" s="20">
        <f t="shared" si="7"/>
        <v>-5.1696650378476914</v>
      </c>
      <c r="H44" s="20">
        <f t="shared" si="8"/>
        <v>-5.0231755930051136</v>
      </c>
      <c r="I44" s="20">
        <f t="shared" si="9"/>
        <v>-4.1022665401092198</v>
      </c>
      <c r="J44" s="20">
        <f t="shared" si="10"/>
        <v>-2.6790327741098721</v>
      </c>
      <c r="K44" s="21">
        <f t="shared" si="11"/>
        <v>0</v>
      </c>
      <c r="M44" s="1">
        <v>2.1</v>
      </c>
      <c r="N44" s="19">
        <f t="shared" si="12"/>
        <v>723.5367494426622</v>
      </c>
      <c r="O44" s="20">
        <f t="shared" si="13"/>
        <v>725.23691056156827</v>
      </c>
      <c r="P44" s="20">
        <f t="shared" si="14"/>
        <v>726.76705556858371</v>
      </c>
      <c r="Q44" s="20">
        <f t="shared" si="15"/>
        <v>729.50431497002251</v>
      </c>
      <c r="R44" s="20">
        <f t="shared" si="16"/>
        <v>734.40927979806634</v>
      </c>
      <c r="S44" s="20">
        <f t="shared" si="17"/>
        <v>743.11835512966218</v>
      </c>
      <c r="T44" s="20">
        <f t="shared" si="18"/>
        <v>758.35392395645863</v>
      </c>
      <c r="U44" s="20">
        <f t="shared" si="19"/>
        <v>714.83086191316374</v>
      </c>
      <c r="V44" s="20">
        <f t="shared" si="20"/>
        <v>653.89761871192218</v>
      </c>
      <c r="W44" s="21">
        <f t="shared" si="21"/>
        <v>723.53621814231224</v>
      </c>
    </row>
    <row r="45" spans="1:23" x14ac:dyDescent="0.3">
      <c r="A45" s="1">
        <v>2.2000000000000002</v>
      </c>
      <c r="B45" s="19">
        <f t="shared" si="4"/>
        <v>-5.3482648381873688</v>
      </c>
      <c r="C45" s="20">
        <f t="shared" si="5"/>
        <v>-5.3485918691790646</v>
      </c>
      <c r="D45" s="20">
        <f t="shared" si="5"/>
        <v>-5.3409066408742243</v>
      </c>
      <c r="E45" s="20">
        <f t="shared" si="5"/>
        <v>-5.3265990349875469</v>
      </c>
      <c r="F45" s="20">
        <f t="shared" si="6"/>
        <v>-5.3004774345258712</v>
      </c>
      <c r="G45" s="20">
        <f t="shared" si="7"/>
        <v>-5.2534054111587078</v>
      </c>
      <c r="H45" s="20">
        <f t="shared" si="8"/>
        <v>-4.4999362260108819</v>
      </c>
      <c r="I45" s="20">
        <f t="shared" si="9"/>
        <v>-3.3487922451021488</v>
      </c>
      <c r="J45" s="20">
        <f t="shared" si="10"/>
        <v>-2.0929957919212505</v>
      </c>
      <c r="K45" s="21">
        <f t="shared" si="11"/>
        <v>0</v>
      </c>
      <c r="M45" s="1">
        <v>2.2000000000000002</v>
      </c>
      <c r="N45" s="19">
        <f t="shared" si="12"/>
        <v>723.5367494426622</v>
      </c>
      <c r="O45" s="20">
        <f t="shared" si="13"/>
        <v>724.45483644687158</v>
      </c>
      <c r="P45" s="20">
        <f t="shared" si="14"/>
        <v>725.28791539513554</v>
      </c>
      <c r="Q45" s="20">
        <f t="shared" si="15"/>
        <v>726.79255798536747</v>
      </c>
      <c r="R45" s="20">
        <f t="shared" si="16"/>
        <v>729.5170661784141</v>
      </c>
      <c r="S45" s="20">
        <f t="shared" si="17"/>
        <v>734.41565540226225</v>
      </c>
      <c r="T45" s="20">
        <f t="shared" si="18"/>
        <v>673.48294350137007</v>
      </c>
      <c r="U45" s="20">
        <f t="shared" si="19"/>
        <v>584.25901928153257</v>
      </c>
      <c r="V45" s="20">
        <f t="shared" si="20"/>
        <v>505.91586057251862</v>
      </c>
      <c r="W45" s="21">
        <f t="shared" si="21"/>
        <v>549.43998521651224</v>
      </c>
    </row>
    <row r="46" spans="1:23" x14ac:dyDescent="0.3">
      <c r="A46" s="1">
        <v>2.2999999999999998</v>
      </c>
      <c r="B46" s="19">
        <f t="shared" si="4"/>
        <v>-5.3528432720711052</v>
      </c>
      <c r="C46" s="20">
        <f t="shared" si="5"/>
        <v>-5.3530067875669545</v>
      </c>
      <c r="D46" s="20">
        <f t="shared" si="5"/>
        <v>-5.3488371424228376</v>
      </c>
      <c r="E46" s="20">
        <f t="shared" si="5"/>
        <v>-5.3410292774961077</v>
      </c>
      <c r="F46" s="20">
        <f t="shared" si="6"/>
        <v>-5.3266603532984886</v>
      </c>
      <c r="G46" s="20">
        <f t="shared" si="7"/>
        <v>-4.6307486226890617</v>
      </c>
      <c r="H46" s="20">
        <f t="shared" si="8"/>
        <v>-3.5790220632557426</v>
      </c>
      <c r="I46" s="20">
        <f t="shared" si="9"/>
        <v>-2.4906654778229127</v>
      </c>
      <c r="J46" s="20">
        <f t="shared" si="10"/>
        <v>-1.5069575322678148</v>
      </c>
      <c r="K46" s="21">
        <f t="shared" si="11"/>
        <v>0</v>
      </c>
      <c r="M46" s="1">
        <v>2.2999999999999998</v>
      </c>
      <c r="N46" s="19">
        <f t="shared" si="12"/>
        <v>723.5367494426622</v>
      </c>
      <c r="O46" s="20">
        <f t="shared" si="13"/>
        <v>724.02979616714515</v>
      </c>
      <c r="P46" s="20">
        <f t="shared" si="14"/>
        <v>724.48033886365533</v>
      </c>
      <c r="Q46" s="20">
        <f t="shared" si="15"/>
        <v>725.30066660352713</v>
      </c>
      <c r="R46" s="20">
        <f t="shared" si="16"/>
        <v>726.79893358956326</v>
      </c>
      <c r="S46" s="20">
        <f t="shared" si="17"/>
        <v>659.88165455012199</v>
      </c>
      <c r="T46" s="20">
        <f t="shared" si="18"/>
        <v>560.32075072733619</v>
      </c>
      <c r="U46" s="20">
        <f t="shared" si="19"/>
        <v>464.56794216072495</v>
      </c>
      <c r="V46" s="20">
        <f t="shared" si="20"/>
        <v>392.75326932322264</v>
      </c>
      <c r="W46" s="21">
        <f t="shared" si="21"/>
        <v>418.86774410961857</v>
      </c>
    </row>
    <row r="47" spans="1:23" x14ac:dyDescent="0.3">
      <c r="A47" s="1">
        <v>2.4</v>
      </c>
      <c r="B47" s="19">
        <f t="shared" si="4"/>
        <v>-5.3552960045088227</v>
      </c>
      <c r="C47" s="20">
        <f t="shared" si="5"/>
        <v>-5.3553777622567473</v>
      </c>
      <c r="D47" s="20">
        <f t="shared" si="5"/>
        <v>-5.3531294241888387</v>
      </c>
      <c r="E47" s="20">
        <f t="shared" si="5"/>
        <v>-5.3488984607337793</v>
      </c>
      <c r="F47" s="20">
        <f t="shared" si="6"/>
        <v>-4.6713004656592982</v>
      </c>
      <c r="G47" s="20">
        <f t="shared" si="7"/>
        <v>-3.6522770053955238</v>
      </c>
      <c r="H47" s="20">
        <f t="shared" si="8"/>
        <v>-2.6214778745010925</v>
      </c>
      <c r="I47" s="20">
        <f t="shared" si="9"/>
        <v>-1.7371873504214093</v>
      </c>
      <c r="J47" s="20">
        <f t="shared" si="10"/>
        <v>-1.0255685512245183</v>
      </c>
      <c r="K47" s="21">
        <f t="shared" si="11"/>
        <v>0</v>
      </c>
      <c r="M47" s="1">
        <v>2.4</v>
      </c>
      <c r="N47" s="19">
        <f t="shared" si="12"/>
        <v>723.5367494426622</v>
      </c>
      <c r="O47" s="20">
        <f t="shared" si="13"/>
        <v>723.80027441609286</v>
      </c>
      <c r="P47" s="20">
        <f t="shared" si="14"/>
        <v>724.04254737553674</v>
      </c>
      <c r="Q47" s="20">
        <f t="shared" si="15"/>
        <v>724.48671446785113</v>
      </c>
      <c r="R47" s="20">
        <f t="shared" si="16"/>
        <v>655.66525497523503</v>
      </c>
      <c r="S47" s="20">
        <f t="shared" si="17"/>
        <v>552.70402891463732</v>
      </c>
      <c r="T47" s="20">
        <f t="shared" si="18"/>
        <v>450.96665320947687</v>
      </c>
      <c r="U47" s="20">
        <f t="shared" si="19"/>
        <v>368.81500076902631</v>
      </c>
      <c r="V47" s="20">
        <f t="shared" si="20"/>
        <v>312.23370514437806</v>
      </c>
      <c r="W47" s="21">
        <f t="shared" si="21"/>
        <v>327.4671487697758</v>
      </c>
    </row>
    <row r="48" spans="1:23" x14ac:dyDescent="0.3">
      <c r="A48" s="1">
        <v>2.5</v>
      </c>
      <c r="B48" s="19">
        <f t="shared" si="4"/>
        <v>-5.3566041284756061</v>
      </c>
      <c r="C48" s="20">
        <f t="shared" si="5"/>
        <v>-5.3566450073495657</v>
      </c>
      <c r="D48" s="20">
        <f t="shared" si="5"/>
        <v>-5.355439080567689</v>
      </c>
      <c r="E48" s="20">
        <f t="shared" si="5"/>
        <v>-4.6834006123520293</v>
      </c>
      <c r="F48" s="20">
        <f t="shared" si="6"/>
        <v>-3.6745151128308149</v>
      </c>
      <c r="G48" s="20">
        <f t="shared" si="7"/>
        <v>-2.662029717471329</v>
      </c>
      <c r="H48" s="20">
        <f t="shared" si="8"/>
        <v>-1.8104422925611903</v>
      </c>
      <c r="I48" s="20">
        <f t="shared" si="9"/>
        <v>-1.1563809479026979</v>
      </c>
      <c r="J48" s="20">
        <f t="shared" si="10"/>
        <v>-0.66975915162607347</v>
      </c>
      <c r="K48" s="21">
        <f t="shared" si="11"/>
        <v>0</v>
      </c>
      <c r="M48" s="1">
        <v>2.5</v>
      </c>
      <c r="N48" s="19">
        <f t="shared" si="12"/>
        <v>723.5367494426622</v>
      </c>
      <c r="O48" s="20">
        <f t="shared" si="13"/>
        <v>723.67701273497187</v>
      </c>
      <c r="P48" s="20">
        <f t="shared" si="14"/>
        <v>723.80665002028866</v>
      </c>
      <c r="Q48" s="20">
        <f t="shared" si="15"/>
        <v>654.40713574724464</v>
      </c>
      <c r="R48" s="20">
        <f t="shared" si="16"/>
        <v>550.39180979292519</v>
      </c>
      <c r="S48" s="20">
        <f t="shared" si="17"/>
        <v>446.75025363458985</v>
      </c>
      <c r="T48" s="20">
        <f t="shared" si="18"/>
        <v>361.19827895632739</v>
      </c>
      <c r="U48" s="20">
        <f t="shared" si="19"/>
        <v>298.63241619312998</v>
      </c>
      <c r="V48" s="20">
        <f t="shared" si="20"/>
        <v>257.82858254565804</v>
      </c>
      <c r="W48" s="21">
        <f t="shared" si="21"/>
        <v>266.53340747445674</v>
      </c>
    </row>
    <row r="49" spans="1:23" x14ac:dyDescent="0.3">
      <c r="A49" s="1">
        <v>2.6</v>
      </c>
      <c r="B49" s="19">
        <f t="shared" si="4"/>
        <v>-5.3572990693329574</v>
      </c>
      <c r="C49" s="20">
        <f t="shared" si="5"/>
        <v>-5.3573195087699395</v>
      </c>
      <c r="D49" s="20">
        <f t="shared" si="5"/>
        <v>-4.6869161955127563</v>
      </c>
      <c r="E49" s="20">
        <f t="shared" si="5"/>
        <v>-3.6810557326647251</v>
      </c>
      <c r="F49" s="20">
        <f t="shared" si="6"/>
        <v>-2.6741298641640601</v>
      </c>
      <c r="G49" s="20">
        <f t="shared" si="7"/>
        <v>-1.8326803999964807</v>
      </c>
      <c r="H49" s="20">
        <f t="shared" si="8"/>
        <v>-1.1969327908729346</v>
      </c>
      <c r="I49" s="20">
        <f t="shared" si="9"/>
        <v>-0.74301409376585437</v>
      </c>
      <c r="J49" s="20">
        <f t="shared" si="10"/>
        <v>-0.42383200555419964</v>
      </c>
      <c r="K49" s="21">
        <f t="shared" si="11"/>
        <v>0</v>
      </c>
      <c r="M49" s="1">
        <v>2.6</v>
      </c>
      <c r="N49" s="19">
        <f t="shared" si="12"/>
        <v>723.5367494426622</v>
      </c>
      <c r="O49" s="20">
        <f t="shared" si="13"/>
        <v>723.61113149161429</v>
      </c>
      <c r="P49" s="20">
        <f t="shared" si="14"/>
        <v>654.04160110667976</v>
      </c>
      <c r="Q49" s="20">
        <f t="shared" si="15"/>
        <v>549.71174534536271</v>
      </c>
      <c r="R49" s="20">
        <f t="shared" si="16"/>
        <v>445.49213440659946</v>
      </c>
      <c r="S49" s="20">
        <f t="shared" si="17"/>
        <v>358.88605983461525</v>
      </c>
      <c r="T49" s="20">
        <f t="shared" si="18"/>
        <v>294.41601661824302</v>
      </c>
      <c r="U49" s="20">
        <f t="shared" si="19"/>
        <v>250.21186073295911</v>
      </c>
      <c r="V49" s="20">
        <f t="shared" si="20"/>
        <v>222.4652478755491</v>
      </c>
      <c r="W49" s="21">
        <f t="shared" si="21"/>
        <v>227.3617118979985</v>
      </c>
    </row>
    <row r="50" spans="1:23" x14ac:dyDescent="0.3">
      <c r="A50" s="1">
        <v>2.7</v>
      </c>
      <c r="B50" s="19">
        <f t="shared" si="4"/>
        <v>-5.3576669791986147</v>
      </c>
      <c r="C50" s="20">
        <f t="shared" si="5"/>
        <v>-4.6879177279248241</v>
      </c>
      <c r="D50" s="20">
        <f t="shared" si="5"/>
        <v>-3.6829361608669755</v>
      </c>
      <c r="E50" s="20">
        <f t="shared" si="5"/>
        <v>-2.677645447324787</v>
      </c>
      <c r="F50" s="20">
        <f t="shared" si="6"/>
        <v>-1.8392210198303911</v>
      </c>
      <c r="G50" s="20">
        <f t="shared" si="7"/>
        <v>-1.2090329375656657</v>
      </c>
      <c r="H50" s="20">
        <f t="shared" si="8"/>
        <v>-0.76525220120114457</v>
      </c>
      <c r="I50" s="20">
        <f t="shared" si="9"/>
        <v>-0.46438384852443609</v>
      </c>
      <c r="J50" s="20">
        <f t="shared" si="10"/>
        <v>-0.26162471351480782</v>
      </c>
      <c r="K50" s="21">
        <f t="shared" si="11"/>
        <v>0</v>
      </c>
      <c r="M50" s="1">
        <v>2.7</v>
      </c>
      <c r="N50" s="19">
        <f t="shared" si="12"/>
        <v>723.5367494426622</v>
      </c>
      <c r="O50" s="20">
        <f t="shared" si="13"/>
        <v>653.93746623814673</v>
      </c>
      <c r="P50" s="20">
        <f t="shared" si="14"/>
        <v>549.51622681668835</v>
      </c>
      <c r="Q50" s="20">
        <f t="shared" si="15"/>
        <v>445.12659976603459</v>
      </c>
      <c r="R50" s="20">
        <f t="shared" si="16"/>
        <v>358.20599538705272</v>
      </c>
      <c r="S50" s="20">
        <f t="shared" si="17"/>
        <v>293.15789739025263</v>
      </c>
      <c r="T50" s="20">
        <f t="shared" si="18"/>
        <v>247.89964161124701</v>
      </c>
      <c r="U50" s="20">
        <f t="shared" si="19"/>
        <v>218.2488483006621</v>
      </c>
      <c r="V50" s="20">
        <f t="shared" si="20"/>
        <v>200.1591422970705</v>
      </c>
      <c r="W50" s="21">
        <f t="shared" si="21"/>
        <v>202.87940008732002</v>
      </c>
    </row>
    <row r="51" spans="1:23" x14ac:dyDescent="0.3">
      <c r="A51" s="1">
        <v>2.8</v>
      </c>
      <c r="B51" s="19">
        <f t="shared" si="4"/>
        <v>-4.6881016828576527</v>
      </c>
      <c r="C51" s="20">
        <f t="shared" si="5"/>
        <v>-3.6834675862284798</v>
      </c>
      <c r="D51" s="20">
        <f t="shared" si="5"/>
        <v>-2.6786469797368548</v>
      </c>
      <c r="E51" s="20">
        <f t="shared" si="5"/>
        <v>-1.8411014480326413</v>
      </c>
      <c r="F51" s="20">
        <f t="shared" si="6"/>
        <v>-1.2125485207263926</v>
      </c>
      <c r="G51" s="20">
        <f t="shared" si="7"/>
        <v>-0.77179282103505509</v>
      </c>
      <c r="H51" s="20">
        <f t="shared" si="8"/>
        <v>-0.476483995217167</v>
      </c>
      <c r="I51" s="20">
        <f t="shared" si="9"/>
        <v>-0.28386282095009807</v>
      </c>
      <c r="J51" s="20">
        <f t="shared" si="10"/>
        <v>-0.15828296005982304</v>
      </c>
      <c r="K51" s="21">
        <f t="shared" si="11"/>
        <v>0</v>
      </c>
      <c r="M51" s="1">
        <v>2.8</v>
      </c>
      <c r="N51" s="19">
        <f t="shared" si="12"/>
        <v>723.5367494426622</v>
      </c>
      <c r="O51" s="20">
        <f t="shared" si="13"/>
        <v>549.46097158032399</v>
      </c>
      <c r="P51" s="20">
        <f t="shared" si="14"/>
        <v>445.02246489750155</v>
      </c>
      <c r="Q51" s="20">
        <f t="shared" si="15"/>
        <v>358.01047685837835</v>
      </c>
      <c r="R51" s="20">
        <f t="shared" si="16"/>
        <v>292.79236274968775</v>
      </c>
      <c r="S51" s="20">
        <f t="shared" si="17"/>
        <v>247.21957716368445</v>
      </c>
      <c r="T51" s="20">
        <f t="shared" si="18"/>
        <v>216.99072907267171</v>
      </c>
      <c r="U51" s="20">
        <f t="shared" si="19"/>
        <v>197.8469231753584</v>
      </c>
      <c r="V51" s="20">
        <f t="shared" si="20"/>
        <v>186.42184460709376</v>
      </c>
      <c r="W51" s="21">
        <f t="shared" si="21"/>
        <v>187.91798639173126</v>
      </c>
    </row>
    <row r="52" spans="1:23" x14ac:dyDescent="0.3">
      <c r="A52" s="1">
        <v>2.9</v>
      </c>
      <c r="B52" s="19">
        <f t="shared" si="4"/>
        <v>-3.3486849380579984</v>
      </c>
      <c r="C52" s="20">
        <f t="shared" si="5"/>
        <v>-2.344048286499202</v>
      </c>
      <c r="D52" s="20">
        <f t="shared" si="5"/>
        <v>-1.8416328733941456</v>
      </c>
      <c r="E52" s="20">
        <f t="shared" si="5"/>
        <v>-1.2135500531384604</v>
      </c>
      <c r="F52" s="20">
        <f t="shared" si="6"/>
        <v>-0.7736732492373054</v>
      </c>
      <c r="G52" s="20">
        <f t="shared" si="7"/>
        <v>-0.47999957837789381</v>
      </c>
      <c r="H52" s="20">
        <f t="shared" si="8"/>
        <v>-0.2904034407840087</v>
      </c>
      <c r="I52" s="20">
        <f t="shared" si="9"/>
        <v>-0.17038310675255397</v>
      </c>
      <c r="J52" s="20">
        <f t="shared" si="10"/>
        <v>-9.4184905647900885E-2</v>
      </c>
      <c r="K52" s="21">
        <f t="shared" si="11"/>
        <v>0</v>
      </c>
      <c r="M52" s="1">
        <v>2.9</v>
      </c>
      <c r="N52" s="19">
        <f t="shared" si="12"/>
        <v>723.5367494426622</v>
      </c>
      <c r="O52" s="20">
        <f t="shared" si="13"/>
        <v>479.81254309346542</v>
      </c>
      <c r="P52" s="20">
        <f t="shared" si="14"/>
        <v>357.95522162201394</v>
      </c>
      <c r="Q52" s="20">
        <f t="shared" si="15"/>
        <v>292.68822788115472</v>
      </c>
      <c r="R52" s="20">
        <f t="shared" si="16"/>
        <v>247.02405863501014</v>
      </c>
      <c r="S52" s="20">
        <f t="shared" si="17"/>
        <v>216.62519443210681</v>
      </c>
      <c r="T52" s="20">
        <f t="shared" si="18"/>
        <v>197.16685872779581</v>
      </c>
      <c r="U52" s="20">
        <f t="shared" si="19"/>
        <v>185.1637253791034</v>
      </c>
      <c r="V52" s="20">
        <f t="shared" si="20"/>
        <v>178.12506042222475</v>
      </c>
      <c r="W52" s="21">
        <f t="shared" si="21"/>
        <v>178.94113775929941</v>
      </c>
    </row>
    <row r="53" spans="1:23" x14ac:dyDescent="0.3">
      <c r="A53" s="1">
        <v>3</v>
      </c>
      <c r="B53" s="19">
        <f t="shared" si="4"/>
        <v>-1.6743399140993742</v>
      </c>
      <c r="C53" s="20">
        <f t="shared" si="5"/>
        <v>-0.83714185282383702</v>
      </c>
      <c r="D53" s="20">
        <f t="shared" si="5"/>
        <v>-0.87895135990080775</v>
      </c>
      <c r="E53" s="20">
        <f t="shared" si="5"/>
        <v>-0.77420467459881026</v>
      </c>
      <c r="F53" s="20">
        <f t="shared" si="6"/>
        <v>-0.48100111078996149</v>
      </c>
      <c r="G53" s="20">
        <f t="shared" si="7"/>
        <v>-0.2922838689862588</v>
      </c>
      <c r="H53" s="20">
        <f t="shared" si="8"/>
        <v>-0.17389868991328097</v>
      </c>
      <c r="I53" s="20">
        <f t="shared" si="9"/>
        <v>-0.10072552548181159</v>
      </c>
      <c r="J53" s="20">
        <f t="shared" si="10"/>
        <v>-5.526822761633722E-2</v>
      </c>
      <c r="K53" s="21">
        <f t="shared" si="11"/>
        <v>0</v>
      </c>
      <c r="M53" s="1">
        <v>3</v>
      </c>
      <c r="N53" s="19">
        <f t="shared" si="12"/>
        <v>723.5367494426622</v>
      </c>
      <c r="O53" s="20">
        <f t="shared" si="13"/>
        <v>462.39771305745887</v>
      </c>
      <c r="P53" s="20">
        <f t="shared" si="14"/>
        <v>327.47830607711859</v>
      </c>
      <c r="Q53" s="20">
        <f t="shared" si="15"/>
        <v>246.96880339864578</v>
      </c>
      <c r="R53" s="20">
        <f t="shared" si="16"/>
        <v>216.52105956357377</v>
      </c>
      <c r="S53" s="20">
        <f t="shared" si="17"/>
        <v>196.9713401991215</v>
      </c>
      <c r="T53" s="20">
        <f t="shared" si="18"/>
        <v>184.79819073853852</v>
      </c>
      <c r="U53" s="20">
        <f t="shared" si="19"/>
        <v>177.44499597466219</v>
      </c>
      <c r="V53" s="20">
        <f t="shared" si="20"/>
        <v>173.1945942150931</v>
      </c>
      <c r="W53" s="21">
        <f t="shared" si="21"/>
        <v>173.63663610600881</v>
      </c>
    </row>
    <row r="54" spans="1:23" x14ac:dyDescent="0.3">
      <c r="A54" s="1">
        <v>3.1</v>
      </c>
      <c r="B54" s="19">
        <f t="shared" si="4"/>
        <v>3.0659155475287747E-5</v>
      </c>
      <c r="C54" s="20">
        <f t="shared" si="5"/>
        <v>0.62792952447833206</v>
      </c>
      <c r="D54" s="20">
        <f t="shared" si="5"/>
        <v>0.23028634597149822</v>
      </c>
      <c r="E54" s="20">
        <f t="shared" si="5"/>
        <v>-0.14640241755230887</v>
      </c>
      <c r="F54" s="20">
        <f t="shared" si="6"/>
        <v>-0.29281529434776338</v>
      </c>
      <c r="G54" s="20">
        <f t="shared" si="7"/>
        <v>-0.1749002223253488</v>
      </c>
      <c r="H54" s="20">
        <f t="shared" si="8"/>
        <v>-0.10260595368406175</v>
      </c>
      <c r="I54" s="20">
        <f t="shared" si="9"/>
        <v>-5.8783810777064224E-2</v>
      </c>
      <c r="J54" s="20">
        <f t="shared" si="10"/>
        <v>-3.2049032196057911E-2</v>
      </c>
      <c r="K54" s="21">
        <f t="shared" si="11"/>
        <v>0</v>
      </c>
      <c r="M54" s="1">
        <v>3.1</v>
      </c>
      <c r="N54" s="19">
        <f t="shared" si="12"/>
        <v>723.5367494426622</v>
      </c>
      <c r="O54" s="20">
        <f t="shared" si="13"/>
        <v>484.1570524651637</v>
      </c>
      <c r="P54" s="20">
        <f t="shared" si="14"/>
        <v>351.41129483409065</v>
      </c>
      <c r="Q54" s="20">
        <f t="shared" si="15"/>
        <v>251.31113775953764</v>
      </c>
      <c r="R54" s="20">
        <f t="shared" si="16"/>
        <v>196.91608496275708</v>
      </c>
      <c r="S54" s="20">
        <f t="shared" si="17"/>
        <v>184.69405587000549</v>
      </c>
      <c r="T54" s="20">
        <f t="shared" si="18"/>
        <v>177.24947744598785</v>
      </c>
      <c r="U54" s="20">
        <f t="shared" si="19"/>
        <v>172.8290595745282</v>
      </c>
      <c r="V54" s="20">
        <f t="shared" si="20"/>
        <v>170.30432083180096</v>
      </c>
      <c r="W54" s="21">
        <f t="shared" si="21"/>
        <v>170.54234338844779</v>
      </c>
    </row>
    <row r="55" spans="1:23" x14ac:dyDescent="0.3">
      <c r="A55" s="1">
        <v>3.2</v>
      </c>
      <c r="B55" s="19">
        <f t="shared" si="4"/>
        <v>1.4651148111057566</v>
      </c>
      <c r="C55" s="20">
        <f t="shared" si="5"/>
        <v>1.9046441445782352</v>
      </c>
      <c r="D55" s="20">
        <f t="shared" si="5"/>
        <v>1.360478466826831</v>
      </c>
      <c r="E55" s="20">
        <f t="shared" si="5"/>
        <v>0.71167572622254505</v>
      </c>
      <c r="F55" s="20">
        <f t="shared" si="6"/>
        <v>0.15969847091230374</v>
      </c>
      <c r="G55" s="20">
        <f t="shared" si="7"/>
        <v>-0.10313737904556639</v>
      </c>
      <c r="H55" s="20">
        <f t="shared" si="8"/>
        <v>-5.9785343189131937E-2</v>
      </c>
      <c r="I55" s="20">
        <f t="shared" si="9"/>
        <v>-3.3929460398308187E-2</v>
      </c>
      <c r="J55" s="20">
        <f t="shared" si="10"/>
        <v>-1.8395490787821898E-2</v>
      </c>
      <c r="K55" s="21">
        <f t="shared" si="11"/>
        <v>0</v>
      </c>
      <c r="M55" s="1">
        <v>3.2</v>
      </c>
      <c r="N55" s="19">
        <f t="shared" si="12"/>
        <v>723.5367494426622</v>
      </c>
      <c r="O55" s="20">
        <f t="shared" si="13"/>
        <v>525.50354300726815</v>
      </c>
      <c r="P55" s="20">
        <f t="shared" si="14"/>
        <v>407.98988414758281</v>
      </c>
      <c r="Q55" s="20">
        <f t="shared" si="15"/>
        <v>301.35857639820199</v>
      </c>
      <c r="R55" s="20">
        <f t="shared" si="16"/>
        <v>219.48413406596936</v>
      </c>
      <c r="S55" s="20">
        <f t="shared" si="17"/>
        <v>177.19422220962343</v>
      </c>
      <c r="T55" s="20">
        <f t="shared" si="18"/>
        <v>172.72492470599516</v>
      </c>
      <c r="U55" s="20">
        <f t="shared" si="19"/>
        <v>170.10880230312662</v>
      </c>
      <c r="V55" s="20">
        <f t="shared" si="20"/>
        <v>168.62966238910241</v>
      </c>
      <c r="W55" s="21">
        <f t="shared" si="21"/>
        <v>168.75717447302043</v>
      </c>
    </row>
    <row r="56" spans="1:23" x14ac:dyDescent="0.3">
      <c r="A56" s="1">
        <v>3.3</v>
      </c>
      <c r="B56" s="19">
        <f t="shared" si="4"/>
        <v>2.6371862205533758</v>
      </c>
      <c r="C56" s="20">
        <f t="shared" si="5"/>
        <v>2.9302058294293962</v>
      </c>
      <c r="D56" s="20">
        <f t="shared" si="5"/>
        <v>2.3860335248292817</v>
      </c>
      <c r="E56" s="20">
        <f t="shared" si="5"/>
        <v>1.6665793552914439</v>
      </c>
      <c r="F56" s="20">
        <f t="shared" si="6"/>
        <v>0.90135364152474207</v>
      </c>
      <c r="G56" s="20">
        <f t="shared" si="7"/>
        <v>0.27481335004852064</v>
      </c>
      <c r="H56" s="20">
        <f t="shared" si="8"/>
        <v>-3.4460885759812918E-2</v>
      </c>
      <c r="I56" s="20">
        <f t="shared" si="9"/>
        <v>-1.9397023199889684E-2</v>
      </c>
      <c r="J56" s="20">
        <f t="shared" si="10"/>
        <v>-1.0464990486731652E-2</v>
      </c>
      <c r="K56" s="21">
        <f t="shared" si="11"/>
        <v>0</v>
      </c>
      <c r="M56" s="1">
        <v>3.3</v>
      </c>
      <c r="N56" s="19">
        <f t="shared" si="12"/>
        <v>723.5367494426622</v>
      </c>
      <c r="O56" s="20">
        <f t="shared" si="13"/>
        <v>571.20312674234492</v>
      </c>
      <c r="P56" s="20">
        <f t="shared" si="14"/>
        <v>475.45082457137948</v>
      </c>
      <c r="Q56" s="20">
        <f t="shared" si="15"/>
        <v>376.1628804540145</v>
      </c>
      <c r="R56" s="20">
        <f t="shared" si="16"/>
        <v>281.63671364506837</v>
      </c>
      <c r="S56" s="20">
        <f t="shared" si="17"/>
        <v>207.51500290195904</v>
      </c>
      <c r="T56" s="20">
        <f t="shared" si="18"/>
        <v>170.05354706676223</v>
      </c>
      <c r="U56" s="20">
        <f t="shared" si="19"/>
        <v>168.52552752056937</v>
      </c>
      <c r="V56" s="20">
        <f t="shared" si="20"/>
        <v>167.66907148663242</v>
      </c>
      <c r="W56" s="21">
        <f t="shared" si="21"/>
        <v>167.73707793138871</v>
      </c>
    </row>
    <row r="57" spans="1:23" x14ac:dyDescent="0.3">
      <c r="A57" s="1">
        <v>3.4</v>
      </c>
      <c r="B57" s="19">
        <f t="shared" si="4"/>
        <v>3.5162415341532056</v>
      </c>
      <c r="C57" s="20">
        <f t="shared" si="5"/>
        <v>3.7046113055282328</v>
      </c>
      <c r="D57" s="20">
        <f t="shared" si="5"/>
        <v>3.236306717894009</v>
      </c>
      <c r="E57" s="20">
        <f t="shared" si="5"/>
        <v>2.5757114401314785</v>
      </c>
      <c r="F57" s="20">
        <f t="shared" si="6"/>
        <v>1.7816942344276607</v>
      </c>
      <c r="G57" s="20">
        <f t="shared" si="7"/>
        <v>0.9700301348104956</v>
      </c>
      <c r="H57" s="20">
        <f t="shared" si="8"/>
        <v>0.31520167003776289</v>
      </c>
      <c r="I57" s="20">
        <f t="shared" si="9"/>
        <v>-1.0996415848236255E-2</v>
      </c>
      <c r="J57" s="20">
        <f t="shared" si="10"/>
        <v>-5.906996663737854E-3</v>
      </c>
      <c r="K57" s="21">
        <f t="shared" si="11"/>
        <v>0</v>
      </c>
      <c r="M57" s="1">
        <v>3.4</v>
      </c>
      <c r="N57" s="19">
        <f t="shared" si="12"/>
        <v>723.5367494426622</v>
      </c>
      <c r="O57" s="20">
        <f t="shared" si="13"/>
        <v>612.55065498044473</v>
      </c>
      <c r="P57" s="20">
        <f t="shared" si="14"/>
        <v>539.37612304877666</v>
      </c>
      <c r="Q57" s="20">
        <f t="shared" si="15"/>
        <v>455.72896181824592</v>
      </c>
      <c r="R57" s="20">
        <f t="shared" si="16"/>
        <v>364.19374929000423</v>
      </c>
      <c r="S57" s="20">
        <f t="shared" si="17"/>
        <v>274.49603850220717</v>
      </c>
      <c r="T57" s="20">
        <f t="shared" si="18"/>
        <v>203.31560571653324</v>
      </c>
      <c r="U57" s="20">
        <f t="shared" si="19"/>
        <v>167.61381625026803</v>
      </c>
      <c r="V57" s="20">
        <f t="shared" si="20"/>
        <v>167.1228947920398</v>
      </c>
      <c r="W57" s="21">
        <f t="shared" si="21"/>
        <v>167.15902321581657</v>
      </c>
    </row>
    <row r="58" spans="1:23" x14ac:dyDescent="0.3">
      <c r="A58" s="1">
        <v>3.5</v>
      </c>
      <c r="B58" s="19">
        <f t="shared" si="4"/>
        <v>4.1441389623281468</v>
      </c>
      <c r="C58" s="20">
        <f t="shared" si="5"/>
        <v>4.2618700794177329</v>
      </c>
      <c r="D58" s="20">
        <f t="shared" si="5"/>
        <v>3.8942892208304296</v>
      </c>
      <c r="E58" s="20">
        <f t="shared" si="5"/>
        <v>3.3514215970302255</v>
      </c>
      <c r="F58" s="20">
        <f t="shared" si="6"/>
        <v>2.6443879334172324</v>
      </c>
      <c r="G58" s="20">
        <f t="shared" si="7"/>
        <v>1.822082554416903</v>
      </c>
      <c r="H58" s="20">
        <f t="shared" si="8"/>
        <v>0.99349460472207229</v>
      </c>
      <c r="I58" s="20">
        <f t="shared" si="9"/>
        <v>0.32869169657391484</v>
      </c>
      <c r="J58" s="20">
        <f t="shared" si="10"/>
        <v>-3.311188479035393E-3</v>
      </c>
      <c r="K58" s="21">
        <f t="shared" si="11"/>
        <v>0</v>
      </c>
      <c r="M58" s="1">
        <v>3.5</v>
      </c>
      <c r="N58" s="19">
        <f t="shared" si="12"/>
        <v>723.5367494426622</v>
      </c>
      <c r="O58" s="20">
        <f t="shared" si="13"/>
        <v>646.0096224120997</v>
      </c>
      <c r="P58" s="20">
        <f t="shared" si="14"/>
        <v>592.82879222731117</v>
      </c>
      <c r="Q58" s="20">
        <f t="shared" si="15"/>
        <v>527.4069918847664</v>
      </c>
      <c r="R58" s="20">
        <f t="shared" si="16"/>
        <v>448.58828667538467</v>
      </c>
      <c r="S58" s="20">
        <f t="shared" si="17"/>
        <v>359.99435210457841</v>
      </c>
      <c r="T58" s="20">
        <f t="shared" si="18"/>
        <v>272.05630768571297</v>
      </c>
      <c r="U58" s="20">
        <f t="shared" si="19"/>
        <v>201.91297298800367</v>
      </c>
      <c r="V58" s="20">
        <f t="shared" si="20"/>
        <v>166.81474062166612</v>
      </c>
      <c r="W58" s="21">
        <f t="shared" si="21"/>
        <v>166.83386743425373</v>
      </c>
    </row>
    <row r="59" spans="1:23" x14ac:dyDescent="0.3">
      <c r="A59" s="1">
        <v>3.6</v>
      </c>
      <c r="B59" s="19">
        <f t="shared" si="4"/>
        <v>4.5758187935052028</v>
      </c>
      <c r="C59" s="20">
        <f t="shared" si="5"/>
        <v>4.647765591717814</v>
      </c>
      <c r="D59" s="20">
        <f t="shared" si="5"/>
        <v>4.3769849585539493</v>
      </c>
      <c r="E59" s="20">
        <f t="shared" si="5"/>
        <v>3.9629657141161831</v>
      </c>
      <c r="F59" s="20">
        <f t="shared" si="6"/>
        <v>3.3918099170194678</v>
      </c>
      <c r="G59" s="20">
        <f t="shared" si="7"/>
        <v>2.6678524033288089</v>
      </c>
      <c r="H59" s="20">
        <f t="shared" si="8"/>
        <v>1.835572580953055</v>
      </c>
      <c r="I59" s="20">
        <f t="shared" si="9"/>
        <v>1.001179832091273</v>
      </c>
      <c r="J59" s="20">
        <f t="shared" si="10"/>
        <v>0.33303507646454905</v>
      </c>
      <c r="K59" s="21">
        <f t="shared" si="11"/>
        <v>0</v>
      </c>
      <c r="M59" s="1">
        <v>3.6</v>
      </c>
      <c r="N59" s="19">
        <f t="shared" si="12"/>
        <v>723.5367494426622</v>
      </c>
      <c r="O59" s="20">
        <f t="shared" si="13"/>
        <v>671.17190112691696</v>
      </c>
      <c r="P59" s="20">
        <f t="shared" si="14"/>
        <v>634.04049124808944</v>
      </c>
      <c r="Q59" s="20">
        <f t="shared" si="15"/>
        <v>585.68811708444991</v>
      </c>
      <c r="R59" s="20">
        <f t="shared" si="16"/>
        <v>523.20759469934058</v>
      </c>
      <c r="S59" s="20">
        <f t="shared" si="17"/>
        <v>446.14855585889052</v>
      </c>
      <c r="T59" s="20">
        <f t="shared" si="18"/>
        <v>358.5917193760489</v>
      </c>
      <c r="U59" s="20">
        <f t="shared" si="19"/>
        <v>271.25723205711103</v>
      </c>
      <c r="V59" s="20">
        <f t="shared" si="20"/>
        <v>201.46136773943618</v>
      </c>
      <c r="W59" s="21">
        <f t="shared" si="21"/>
        <v>166.6521627308847</v>
      </c>
    </row>
    <row r="60" spans="1:23" x14ac:dyDescent="0.3">
      <c r="A60" s="1">
        <v>3.7</v>
      </c>
      <c r="B60" s="19">
        <f t="shared" si="4"/>
        <v>4.8636055073063424</v>
      </c>
      <c r="C60" s="20">
        <f t="shared" si="5"/>
        <v>4.9067735882299477</v>
      </c>
      <c r="D60" s="20">
        <f t="shared" si="5"/>
        <v>4.7164420850035684</v>
      </c>
      <c r="E60" s="20">
        <f t="shared" si="5"/>
        <v>4.4173732785431916</v>
      </c>
      <c r="F60" s="20">
        <f t="shared" si="6"/>
        <v>3.9864301840277596</v>
      </c>
      <c r="G60" s="20">
        <f t="shared" si="7"/>
        <v>3.4052999435556197</v>
      </c>
      <c r="H60" s="20">
        <f t="shared" si="8"/>
        <v>2.6755376306980101</v>
      </c>
      <c r="I60" s="20">
        <f t="shared" si="9"/>
        <v>1.8399159608436897</v>
      </c>
      <c r="J60" s="20">
        <f t="shared" si="10"/>
        <v>1.0036172347173427</v>
      </c>
      <c r="K60" s="21">
        <f t="shared" si="11"/>
        <v>0</v>
      </c>
      <c r="M60" s="1">
        <v>3.7</v>
      </c>
      <c r="N60" s="19">
        <f t="shared" si="12"/>
        <v>723.5367494426622</v>
      </c>
      <c r="O60" s="20">
        <f t="shared" si="13"/>
        <v>689.12554754467646</v>
      </c>
      <c r="P60" s="20">
        <f t="shared" si="14"/>
        <v>664.03122598405571</v>
      </c>
      <c r="Q60" s="20">
        <f t="shared" si="15"/>
        <v>629.8410940626635</v>
      </c>
      <c r="R60" s="20">
        <f t="shared" si="16"/>
        <v>583.24838626795577</v>
      </c>
      <c r="S60" s="20">
        <f t="shared" si="17"/>
        <v>521.80496197081095</v>
      </c>
      <c r="T60" s="20">
        <f t="shared" si="18"/>
        <v>445.34948023028858</v>
      </c>
      <c r="U60" s="20">
        <f t="shared" si="19"/>
        <v>358.14011412748141</v>
      </c>
      <c r="V60" s="20">
        <f t="shared" si="20"/>
        <v>271.0038018146451</v>
      </c>
      <c r="W60" s="21">
        <f t="shared" si="21"/>
        <v>201.37051538775168</v>
      </c>
    </row>
    <row r="61" spans="1:23" x14ac:dyDescent="0.3">
      <c r="A61" s="1">
        <v>3.8</v>
      </c>
      <c r="B61" s="19">
        <f t="shared" si="4"/>
        <v>5.0506669451305175</v>
      </c>
      <c r="C61" s="20">
        <f t="shared" si="5"/>
        <v>5.0761753574926658</v>
      </c>
      <c r="D61" s="20">
        <f t="shared" si="5"/>
        <v>4.9471619082191909</v>
      </c>
      <c r="E61" s="20">
        <f t="shared" si="5"/>
        <v>4.7399065549151445</v>
      </c>
      <c r="F61" s="20">
        <f t="shared" si="6"/>
        <v>4.4308633050793436</v>
      </c>
      <c r="G61" s="20">
        <f t="shared" si="7"/>
        <v>3.9941154113969612</v>
      </c>
      <c r="H61" s="20">
        <f t="shared" si="8"/>
        <v>3.4096433234462538</v>
      </c>
      <c r="I61" s="20">
        <f t="shared" si="9"/>
        <v>2.6779750333240795</v>
      </c>
      <c r="J61" s="20">
        <f t="shared" si="10"/>
        <v>1.673835315537898</v>
      </c>
      <c r="K61" s="21">
        <f t="shared" si="11"/>
        <v>0</v>
      </c>
      <c r="M61" s="1">
        <v>3.8</v>
      </c>
      <c r="N61" s="19">
        <f t="shared" si="12"/>
        <v>723.5367494426622</v>
      </c>
      <c r="O61" s="20">
        <f t="shared" si="13"/>
        <v>701.43468550891612</v>
      </c>
      <c r="P61" s="20">
        <f t="shared" si="14"/>
        <v>684.92615035925064</v>
      </c>
      <c r="Q61" s="20">
        <f t="shared" si="15"/>
        <v>661.59149516756156</v>
      </c>
      <c r="R61" s="20">
        <f t="shared" si="16"/>
        <v>628.43846133413399</v>
      </c>
      <c r="S61" s="20">
        <f t="shared" si="17"/>
        <v>582.44931063935383</v>
      </c>
      <c r="T61" s="20">
        <f t="shared" si="18"/>
        <v>521.35335672224346</v>
      </c>
      <c r="U61" s="20">
        <f t="shared" si="19"/>
        <v>445.0960499878226</v>
      </c>
      <c r="V61" s="20">
        <f t="shared" si="20"/>
        <v>375.40843810423036</v>
      </c>
      <c r="W61" s="21">
        <f t="shared" si="21"/>
        <v>288.36297814307864</v>
      </c>
    </row>
    <row r="62" spans="1:23" x14ac:dyDescent="0.3">
      <c r="A62" s="1">
        <v>3.9</v>
      </c>
      <c r="B62" s="19">
        <f t="shared" si="4"/>
        <v>5.1697060764047533</v>
      </c>
      <c r="C62" s="20">
        <f t="shared" si="5"/>
        <v>5.1845859840318482</v>
      </c>
      <c r="D62" s="20">
        <f t="shared" si="5"/>
        <v>5.0996398274042427</v>
      </c>
      <c r="E62" s="20">
        <f t="shared" si="5"/>
        <v>4.9606519347553437</v>
      </c>
      <c r="F62" s="20">
        <f t="shared" si="6"/>
        <v>4.7475917822843465</v>
      </c>
      <c r="G62" s="20">
        <f t="shared" si="7"/>
        <v>4.4352066849699785</v>
      </c>
      <c r="H62" s="20">
        <f t="shared" si="8"/>
        <v>3.9965528140230311</v>
      </c>
      <c r="I62" s="20">
        <f t="shared" si="9"/>
        <v>3.2435626781404627</v>
      </c>
      <c r="J62" s="20">
        <f t="shared" si="10"/>
        <v>2.0926892003860291</v>
      </c>
      <c r="K62" s="21">
        <f t="shared" si="11"/>
        <v>0</v>
      </c>
      <c r="M62" s="1">
        <v>3.9</v>
      </c>
      <c r="N62" s="19">
        <f t="shared" si="12"/>
        <v>723.5367494426622</v>
      </c>
      <c r="O62" s="20">
        <f t="shared" si="13"/>
        <v>709.61244570368603</v>
      </c>
      <c r="P62" s="20">
        <f t="shared" si="14"/>
        <v>698.99495469242186</v>
      </c>
      <c r="Q62" s="20">
        <f t="shared" si="15"/>
        <v>683.52351763072113</v>
      </c>
      <c r="R62" s="20">
        <f t="shared" si="16"/>
        <v>660.79241953895962</v>
      </c>
      <c r="S62" s="20">
        <f t="shared" si="17"/>
        <v>627.9868560855665</v>
      </c>
      <c r="T62" s="20">
        <f t="shared" si="18"/>
        <v>582.1958803968879</v>
      </c>
      <c r="U62" s="20">
        <f t="shared" si="19"/>
        <v>538.62168069899235</v>
      </c>
      <c r="V62" s="20">
        <f t="shared" si="20"/>
        <v>505.95145769391962</v>
      </c>
      <c r="W62" s="21">
        <f t="shared" si="21"/>
        <v>418.90466948189385</v>
      </c>
    </row>
    <row r="63" spans="1:23" x14ac:dyDescent="0.3">
      <c r="A63" s="1">
        <v>4</v>
      </c>
      <c r="B63" s="19">
        <f t="shared" si="4"/>
        <v>5.2441055496689657</v>
      </c>
      <c r="C63" s="20">
        <f t="shared" si="5"/>
        <v>5.2526901119534486</v>
      </c>
      <c r="D63" s="20">
        <f t="shared" si="5"/>
        <v>5.1980760105680011</v>
      </c>
      <c r="E63" s="20">
        <f t="shared" si="5"/>
        <v>5.1073250547734439</v>
      </c>
      <c r="F63" s="20">
        <f t="shared" si="6"/>
        <v>4.9649953146459787</v>
      </c>
      <c r="G63" s="20">
        <f t="shared" si="7"/>
        <v>4.7500291849104155</v>
      </c>
      <c r="H63" s="20">
        <f t="shared" si="8"/>
        <v>4.2691260396641875</v>
      </c>
      <c r="I63" s="20">
        <f t="shared" si="9"/>
        <v>3.4112669810849807</v>
      </c>
      <c r="J63" s="20">
        <f t="shared" si="10"/>
        <v>2.1974793194818667</v>
      </c>
      <c r="K63" s="21">
        <f t="shared" si="11"/>
        <v>0</v>
      </c>
      <c r="M63" s="1">
        <v>4</v>
      </c>
      <c r="N63" s="19">
        <f t="shared" si="12"/>
        <v>723.5367494426622</v>
      </c>
      <c r="O63" s="20">
        <f t="shared" si="13"/>
        <v>714.90843993607007</v>
      </c>
      <c r="P63" s="20">
        <f t="shared" si="14"/>
        <v>708.20981297515652</v>
      </c>
      <c r="Q63" s="20">
        <f t="shared" si="15"/>
        <v>698.1958790638198</v>
      </c>
      <c r="R63" s="20">
        <f t="shared" si="16"/>
        <v>683.07191238215364</v>
      </c>
      <c r="S63" s="20">
        <f t="shared" si="17"/>
        <v>660.53898929649358</v>
      </c>
      <c r="T63" s="20">
        <f t="shared" si="18"/>
        <v>645.2551800623155</v>
      </c>
      <c r="U63" s="20">
        <f t="shared" si="19"/>
        <v>643.05128810298493</v>
      </c>
      <c r="V63" s="20">
        <f t="shared" si="20"/>
        <v>647.38875774606345</v>
      </c>
      <c r="W63" s="21">
        <f t="shared" si="21"/>
        <v>571.22230336332723</v>
      </c>
    </row>
    <row r="64" spans="1:23" x14ac:dyDescent="0.3">
      <c r="A64" s="1">
        <v>4.0999999999999996</v>
      </c>
      <c r="B64" s="19">
        <f t="shared" si="4"/>
        <v>5.2898898485855543</v>
      </c>
      <c r="C64" s="20">
        <f t="shared" si="5"/>
        <v>5.2947953128372243</v>
      </c>
      <c r="D64" s="20">
        <f t="shared" si="5"/>
        <v>5.2603753393226498</v>
      </c>
      <c r="E64" s="20">
        <f t="shared" si="5"/>
        <v>5.2024193904586369</v>
      </c>
      <c r="F64" s="20">
        <f t="shared" si="6"/>
        <v>5.1097624573995128</v>
      </c>
      <c r="G64" s="20">
        <f t="shared" si="7"/>
        <v>4.7989146693401867</v>
      </c>
      <c r="H64" s="20">
        <f t="shared" si="8"/>
        <v>4.1647433519723647</v>
      </c>
      <c r="I64" s="20">
        <f t="shared" si="9"/>
        <v>3.2230426810055923</v>
      </c>
      <c r="J64" s="20">
        <f t="shared" si="10"/>
        <v>2.051046402452315</v>
      </c>
      <c r="K64" s="21">
        <f t="shared" si="11"/>
        <v>0</v>
      </c>
      <c r="M64" s="1">
        <v>4.0999999999999996</v>
      </c>
      <c r="N64" s="19">
        <f t="shared" si="12"/>
        <v>723.5367494426622</v>
      </c>
      <c r="O64" s="20">
        <f t="shared" si="13"/>
        <v>718.26625418969343</v>
      </c>
      <c r="P64" s="20">
        <f t="shared" si="14"/>
        <v>714.10936430746813</v>
      </c>
      <c r="Q64" s="20">
        <f t="shared" si="15"/>
        <v>707.75820772658903</v>
      </c>
      <c r="R64" s="20">
        <f t="shared" si="16"/>
        <v>697.94244882135388</v>
      </c>
      <c r="S64" s="20">
        <f t="shared" si="17"/>
        <v>700.34023635890264</v>
      </c>
      <c r="T64" s="20">
        <f t="shared" si="18"/>
        <v>721.39439700259061</v>
      </c>
      <c r="U64" s="20">
        <f t="shared" si="19"/>
        <v>754.0222571093866</v>
      </c>
      <c r="V64" s="20">
        <f t="shared" si="20"/>
        <v>784.48095071310922</v>
      </c>
      <c r="W64" s="21">
        <f t="shared" si="21"/>
        <v>723.54757468678019</v>
      </c>
    </row>
    <row r="65" spans="1:23" x14ac:dyDescent="0.3">
      <c r="A65" s="1">
        <v>4.2</v>
      </c>
      <c r="B65" s="19">
        <f t="shared" si="4"/>
        <v>5.3176874622955186</v>
      </c>
      <c r="C65" s="20">
        <f t="shared" si="5"/>
        <v>5.3204672254130498</v>
      </c>
      <c r="D65" s="20">
        <f t="shared" si="5"/>
        <v>5.2991386927278583</v>
      </c>
      <c r="E65" s="20">
        <f t="shared" si="5"/>
        <v>5.2628127419487187</v>
      </c>
      <c r="F65" s="20">
        <f t="shared" si="6"/>
        <v>5.036338745152845</v>
      </c>
      <c r="G65" s="20">
        <f t="shared" si="7"/>
        <v>4.524476624461462</v>
      </c>
      <c r="H65" s="20">
        <f t="shared" si="8"/>
        <v>3.752831310681592</v>
      </c>
      <c r="I65" s="20">
        <f t="shared" si="9"/>
        <v>2.8045227733396989</v>
      </c>
      <c r="J65" s="20">
        <f t="shared" si="10"/>
        <v>1.7580687103879771</v>
      </c>
      <c r="K65" s="21">
        <f t="shared" si="11"/>
        <v>0</v>
      </c>
      <c r="M65" s="1">
        <v>4.2</v>
      </c>
      <c r="N65" s="19">
        <f t="shared" si="12"/>
        <v>723.5367494426622</v>
      </c>
      <c r="O65" s="20">
        <f t="shared" si="13"/>
        <v>720.35745032298371</v>
      </c>
      <c r="P65" s="20">
        <f t="shared" si="14"/>
        <v>717.81464894112594</v>
      </c>
      <c r="Q65" s="20">
        <f t="shared" si="15"/>
        <v>713.8559340650022</v>
      </c>
      <c r="R65" s="20">
        <f t="shared" si="16"/>
        <v>725.02653170333815</v>
      </c>
      <c r="S65" s="20">
        <f t="shared" si="17"/>
        <v>758.7978565274509</v>
      </c>
      <c r="T65" s="20">
        <f t="shared" si="18"/>
        <v>809.10731340597374</v>
      </c>
      <c r="U65" s="20">
        <f t="shared" si="19"/>
        <v>862.82405961271479</v>
      </c>
      <c r="V65" s="20">
        <f t="shared" si="20"/>
        <v>906.34370971182989</v>
      </c>
      <c r="W65" s="21">
        <f t="shared" si="21"/>
        <v>860.64358637483576</v>
      </c>
    </row>
    <row r="66" spans="1:23" x14ac:dyDescent="0.3">
      <c r="A66" s="1">
        <v>4.3</v>
      </c>
      <c r="B66" s="19">
        <f t="shared" si="4"/>
        <v>5.334366032268032</v>
      </c>
      <c r="C66" s="20">
        <f t="shared" si="5"/>
        <v>5.3359296490411348</v>
      </c>
      <c r="D66" s="20">
        <f t="shared" si="5"/>
        <v>5.3229046280391188</v>
      </c>
      <c r="E66" s="20">
        <f t="shared" si="5"/>
        <v>5.1330580474220664</v>
      </c>
      <c r="F66" s="20">
        <f t="shared" si="6"/>
        <v>4.6775269090106688</v>
      </c>
      <c r="G66" s="20">
        <f t="shared" si="7"/>
        <v>3.9902553864942498</v>
      </c>
      <c r="H66" s="20">
        <f t="shared" si="8"/>
        <v>3.1642560458287967</v>
      </c>
      <c r="I66" s="20">
        <f t="shared" si="9"/>
        <v>2.2878573400639759</v>
      </c>
      <c r="J66" s="20">
        <f t="shared" si="10"/>
        <v>1.4127468976814148</v>
      </c>
      <c r="K66" s="21">
        <f t="shared" si="11"/>
        <v>0</v>
      </c>
      <c r="M66" s="1">
        <v>4.3</v>
      </c>
      <c r="N66" s="19">
        <f t="shared" si="12"/>
        <v>723.5367494426622</v>
      </c>
      <c r="O66" s="20">
        <f t="shared" si="13"/>
        <v>721.64000831314854</v>
      </c>
      <c r="P66" s="20">
        <f t="shared" si="14"/>
        <v>720.1040200805179</v>
      </c>
      <c r="Q66" s="20">
        <f t="shared" si="15"/>
        <v>735.08297291787494</v>
      </c>
      <c r="R66" s="20">
        <f t="shared" si="16"/>
        <v>774.71134177109923</v>
      </c>
      <c r="S66" s="20">
        <f t="shared" si="17"/>
        <v>833.79360875040925</v>
      </c>
      <c r="T66" s="20">
        <f t="shared" si="18"/>
        <v>900.22751913757509</v>
      </c>
      <c r="U66" s="20">
        <f t="shared" si="19"/>
        <v>961.42876600841703</v>
      </c>
      <c r="V66" s="20">
        <f t="shared" si="20"/>
        <v>1007.534701118469</v>
      </c>
      <c r="W66" s="21">
        <f t="shared" si="21"/>
        <v>974.89171555585756</v>
      </c>
    </row>
    <row r="67" spans="1:23" x14ac:dyDescent="0.3">
      <c r="A67" s="1">
        <v>4.4000000000000004</v>
      </c>
      <c r="B67" s="19">
        <f t="shared" si="4"/>
        <v>5.3442689340273919</v>
      </c>
      <c r="C67" s="20">
        <f t="shared" si="5"/>
        <v>5.3451427198803581</v>
      </c>
      <c r="D67" s="20">
        <f t="shared" si="5"/>
        <v>5.1698490037353428</v>
      </c>
      <c r="E67" s="20">
        <f t="shared" si="5"/>
        <v>4.7376187951010689</v>
      </c>
      <c r="F67" s="20">
        <f t="shared" si="6"/>
        <v>4.0869746887634708</v>
      </c>
      <c r="G67" s="20">
        <f t="shared" si="7"/>
        <v>3.3173063303780035</v>
      </c>
      <c r="H67" s="20">
        <f t="shared" si="8"/>
        <v>2.5252814158766341</v>
      </c>
      <c r="I67" s="20">
        <f t="shared" si="9"/>
        <v>1.7724801701705131</v>
      </c>
      <c r="J67" s="20">
        <f t="shared" si="10"/>
        <v>1.0791877214729724</v>
      </c>
      <c r="K67" s="21">
        <f t="shared" si="11"/>
        <v>0</v>
      </c>
      <c r="M67" s="1">
        <v>4.4000000000000004</v>
      </c>
      <c r="N67" s="19">
        <f t="shared" si="12"/>
        <v>723.5367494426622</v>
      </c>
      <c r="O67" s="20">
        <f t="shared" si="13"/>
        <v>722.41623758083017</v>
      </c>
      <c r="P67" s="20">
        <f t="shared" si="14"/>
        <v>738.90833228989754</v>
      </c>
      <c r="Q67" s="20">
        <f t="shared" si="15"/>
        <v>780.95942778661481</v>
      </c>
      <c r="R67" s="20">
        <f t="shared" si="16"/>
        <v>843.85004996494604</v>
      </c>
      <c r="S67" s="20">
        <f t="shared" si="17"/>
        <v>916.14100438122341</v>
      </c>
      <c r="T67" s="20">
        <f t="shared" si="18"/>
        <v>986.11506135285254</v>
      </c>
      <c r="U67" s="20">
        <f t="shared" si="19"/>
        <v>1044.9381606433294</v>
      </c>
      <c r="V67" s="20">
        <f t="shared" si="20"/>
        <v>1087.1008364429556</v>
      </c>
      <c r="W67" s="21">
        <f t="shared" si="21"/>
        <v>1064.6587657089799</v>
      </c>
    </row>
    <row r="68" spans="1:23" x14ac:dyDescent="0.3">
      <c r="A68" s="1">
        <v>4.5</v>
      </c>
      <c r="B68" s="19">
        <f t="shared" si="4"/>
        <v>5.3500941707600385</v>
      </c>
      <c r="C68" s="20">
        <f t="shared" si="5"/>
        <v>5.1831397396012795</v>
      </c>
      <c r="D68" s="20">
        <f t="shared" si="5"/>
        <v>4.7598568869423081</v>
      </c>
      <c r="E68" s="20">
        <f t="shared" si="5"/>
        <v>4.1237656450767464</v>
      </c>
      <c r="F68" s="20">
        <f t="shared" si="6"/>
        <v>3.377398216468404</v>
      </c>
      <c r="G68" s="20">
        <f t="shared" si="7"/>
        <v>2.6220007181458551</v>
      </c>
      <c r="H68" s="20">
        <f t="shared" si="8"/>
        <v>1.9255304547197192</v>
      </c>
      <c r="I68" s="20">
        <f t="shared" si="9"/>
        <v>1.316611797285631</v>
      </c>
      <c r="J68" s="20">
        <f t="shared" si="10"/>
        <v>0.79140717543131966</v>
      </c>
      <c r="K68" s="21">
        <f t="shared" si="11"/>
        <v>0</v>
      </c>
      <c r="M68" s="1">
        <v>4.5</v>
      </c>
      <c r="N68" s="19">
        <f t="shared" si="12"/>
        <v>723.5367494426622</v>
      </c>
      <c r="O68" s="20">
        <f t="shared" si="13"/>
        <v>740.29024366433737</v>
      </c>
      <c r="P68" s="20">
        <f t="shared" si="14"/>
        <v>783.27164528692708</v>
      </c>
      <c r="Q68" s="20">
        <f t="shared" si="15"/>
        <v>847.67540933696864</v>
      </c>
      <c r="R68" s="20">
        <f t="shared" si="16"/>
        <v>922.38909039673911</v>
      </c>
      <c r="S68" s="20">
        <f t="shared" si="17"/>
        <v>996.17150256738933</v>
      </c>
      <c r="T68" s="20">
        <f t="shared" si="18"/>
        <v>1060.8516458869778</v>
      </c>
      <c r="U68" s="20">
        <f t="shared" si="19"/>
        <v>1111.787131787391</v>
      </c>
      <c r="V68" s="20">
        <f t="shared" si="20"/>
        <v>1146.9457503104015</v>
      </c>
      <c r="W68" s="21">
        <f t="shared" si="21"/>
        <v>1131.9843615195168</v>
      </c>
    </row>
    <row r="69" spans="1:23" x14ac:dyDescent="0.3">
      <c r="A69" s="1">
        <v>4.5999999999999996</v>
      </c>
      <c r="B69" s="19">
        <f t="shared" si="4"/>
        <v>5.1860523579676032</v>
      </c>
      <c r="C69" s="20">
        <f t="shared" si="5"/>
        <v>4.7677209561883114</v>
      </c>
      <c r="D69" s="20">
        <f t="shared" si="5"/>
        <v>4.137056380942683</v>
      </c>
      <c r="E69" s="20">
        <f t="shared" si="5"/>
        <v>3.3996363083096428</v>
      </c>
      <c r="F69" s="20">
        <f t="shared" si="6"/>
        <v>2.6587916744591311</v>
      </c>
      <c r="G69" s="20">
        <f t="shared" si="7"/>
        <v>1.9856223408101195</v>
      </c>
      <c r="H69" s="20">
        <f t="shared" si="8"/>
        <v>1.4133310995548527</v>
      </c>
      <c r="I69" s="20">
        <f t="shared" si="9"/>
        <v>0.94445745998052599</v>
      </c>
      <c r="J69" s="20">
        <f t="shared" si="10"/>
        <v>0.56118098507803393</v>
      </c>
      <c r="K69" s="21">
        <f t="shared" si="11"/>
        <v>0</v>
      </c>
      <c r="M69" s="1">
        <v>4.5999999999999996</v>
      </c>
      <c r="N69" s="19">
        <f t="shared" si="12"/>
        <v>723.5367494426622</v>
      </c>
      <c r="O69" s="20">
        <f t="shared" si="13"/>
        <v>784.08931609538001</v>
      </c>
      <c r="P69" s="20">
        <f t="shared" si="14"/>
        <v>849.05732071140858</v>
      </c>
      <c r="Q69" s="20">
        <f t="shared" si="15"/>
        <v>924.70130789705138</v>
      </c>
      <c r="R69" s="20">
        <f t="shared" si="16"/>
        <v>999.99686193941182</v>
      </c>
      <c r="S69" s="20">
        <f t="shared" si="17"/>
        <v>1067.0997319024934</v>
      </c>
      <c r="T69" s="20">
        <f t="shared" si="18"/>
        <v>1121.8435730019278</v>
      </c>
      <c r="U69" s="20">
        <f t="shared" si="19"/>
        <v>1162.85923555405</v>
      </c>
      <c r="V69" s="20">
        <f t="shared" si="20"/>
        <v>1190.3334547692207</v>
      </c>
      <c r="W69" s="21">
        <f t="shared" si="21"/>
        <v>1180.6085482156698</v>
      </c>
    </row>
    <row r="70" spans="1:23" x14ac:dyDescent="0.3">
      <c r="A70" s="1">
        <v>4.7</v>
      </c>
      <c r="B70" s="19">
        <f t="shared" si="4"/>
        <v>4.6857000497920929</v>
      </c>
      <c r="C70" s="20">
        <f t="shared" si="5"/>
        <v>4.0579480929127891</v>
      </c>
      <c r="D70" s="20">
        <f t="shared" si="5"/>
        <v>3.4075003775556461</v>
      </c>
      <c r="E70" s="20">
        <f t="shared" si="5"/>
        <v>2.6720824103250678</v>
      </c>
      <c r="F70" s="20">
        <f t="shared" si="6"/>
        <v>2.0078604326513583</v>
      </c>
      <c r="G70" s="20">
        <f t="shared" si="7"/>
        <v>1.4501220558681283</v>
      </c>
      <c r="H70" s="20">
        <f t="shared" si="8"/>
        <v>1.0045493460709258</v>
      </c>
      <c r="I70" s="20">
        <f t="shared" si="9"/>
        <v>0.65790028734725547</v>
      </c>
      <c r="J70" s="20">
        <f t="shared" si="10"/>
        <v>0.38687541763217959</v>
      </c>
      <c r="K70" s="21">
        <f t="shared" si="11"/>
        <v>0</v>
      </c>
      <c r="M70" s="1">
        <v>4.7</v>
      </c>
      <c r="N70" s="19">
        <f t="shared" si="12"/>
        <v>723.5367494426622</v>
      </c>
      <c r="O70" s="20">
        <f t="shared" si="13"/>
        <v>840.8319941272606</v>
      </c>
      <c r="P70" s="20">
        <f t="shared" si="14"/>
        <v>925.51897870550431</v>
      </c>
      <c r="Q70" s="20">
        <f t="shared" si="15"/>
        <v>1001.3787733138518</v>
      </c>
      <c r="R70" s="20">
        <f t="shared" si="16"/>
        <v>1069.4119494028057</v>
      </c>
      <c r="S70" s="20">
        <f t="shared" si="17"/>
        <v>1125.6689323739502</v>
      </c>
      <c r="T70" s="20">
        <f t="shared" si="18"/>
        <v>1169.1073215695656</v>
      </c>
      <c r="U70" s="20">
        <f t="shared" si="19"/>
        <v>1200.3898959837575</v>
      </c>
      <c r="V70" s="20">
        <f t="shared" si="20"/>
        <v>1220.834126807395</v>
      </c>
      <c r="W70" s="21">
        <f t="shared" si="21"/>
        <v>1214.6455481172973</v>
      </c>
    </row>
    <row r="71" spans="1:23" x14ac:dyDescent="0.3">
      <c r="A71" s="1">
        <v>4.8</v>
      </c>
      <c r="B71" s="19">
        <f t="shared" si="4"/>
        <v>3.8077719388250335</v>
      </c>
      <c r="C71" s="20">
        <f t="shared" si="5"/>
        <v>3.0753033170716728</v>
      </c>
      <c r="D71" s="20">
        <f t="shared" si="5"/>
        <v>2.5929741222951739</v>
      </c>
      <c r="E71" s="20">
        <f t="shared" si="5"/>
        <v>2.0157245018973615</v>
      </c>
      <c r="F71" s="20">
        <f t="shared" si="6"/>
        <v>1.463412791734066</v>
      </c>
      <c r="G71" s="20">
        <f t="shared" si="7"/>
        <v>1.0267874379121644</v>
      </c>
      <c r="H71" s="20">
        <f t="shared" si="8"/>
        <v>0.69469124366053026</v>
      </c>
      <c r="I71" s="20">
        <f t="shared" si="9"/>
        <v>0.44696730372257865</v>
      </c>
      <c r="J71" s="20">
        <f t="shared" si="10"/>
        <v>0.26039722826675255</v>
      </c>
      <c r="K71" s="21">
        <f t="shared" si="11"/>
        <v>0</v>
      </c>
      <c r="M71" s="1">
        <v>4.8</v>
      </c>
      <c r="N71" s="19">
        <f t="shared" si="12"/>
        <v>723.5367494426622</v>
      </c>
      <c r="O71" s="20">
        <f t="shared" si="13"/>
        <v>890.97861156038175</v>
      </c>
      <c r="P71" s="20">
        <f t="shared" si="14"/>
        <v>993.15344672970377</v>
      </c>
      <c r="Q71" s="20">
        <f t="shared" si="15"/>
        <v>1070.2296202112586</v>
      </c>
      <c r="R71" s="20">
        <f t="shared" si="16"/>
        <v>1127.05084374839</v>
      </c>
      <c r="S71" s="20">
        <f t="shared" si="17"/>
        <v>1171.4195390698781</v>
      </c>
      <c r="T71" s="20">
        <f t="shared" si="18"/>
        <v>1204.2152553557798</v>
      </c>
      <c r="U71" s="20">
        <f t="shared" si="19"/>
        <v>1227.0822128229106</v>
      </c>
      <c r="V71" s="20">
        <f t="shared" si="20"/>
        <v>1241.7204892826478</v>
      </c>
      <c r="W71" s="21">
        <f t="shared" si="21"/>
        <v>1237.8526267582088</v>
      </c>
    </row>
    <row r="72" spans="1:23" x14ac:dyDescent="0.3">
      <c r="A72" s="1">
        <v>4.9000000000000004</v>
      </c>
      <c r="B72" s="19">
        <f t="shared" si="4"/>
        <v>2.6363392615881427</v>
      </c>
      <c r="C72" s="20">
        <f t="shared" si="5"/>
        <v>1.903833912723889</v>
      </c>
      <c r="D72" s="20">
        <f t="shared" si="5"/>
        <v>1.6835274414133887</v>
      </c>
      <c r="E72" s="20">
        <f t="shared" si="5"/>
        <v>1.3843045037041728</v>
      </c>
      <c r="F72" s="20">
        <f t="shared" si="6"/>
        <v>1.0346515071581666</v>
      </c>
      <c r="G72" s="20">
        <f t="shared" si="7"/>
        <v>0.70798197952646746</v>
      </c>
      <c r="H72" s="20">
        <f t="shared" si="8"/>
        <v>0.46920539556381791</v>
      </c>
      <c r="I72" s="20">
        <f t="shared" si="9"/>
        <v>0.29718818458002633</v>
      </c>
      <c r="J72" s="20">
        <f t="shared" si="10"/>
        <v>0.17169063190772316</v>
      </c>
      <c r="K72" s="21">
        <f t="shared" si="11"/>
        <v>0</v>
      </c>
      <c r="M72" s="1">
        <v>4.9000000000000004</v>
      </c>
      <c r="N72" s="19">
        <f t="shared" si="12"/>
        <v>723.5367494426622</v>
      </c>
      <c r="O72" s="20">
        <f t="shared" si="13"/>
        <v>921.49972463360689</v>
      </c>
      <c r="P72" s="20">
        <f t="shared" si="14"/>
        <v>1035.689253066136</v>
      </c>
      <c r="Q72" s="20">
        <f t="shared" si="15"/>
        <v>1118.825517164242</v>
      </c>
      <c r="R72" s="20">
        <f t="shared" si="16"/>
        <v>1172.237209878331</v>
      </c>
      <c r="S72" s="20">
        <f t="shared" si="17"/>
        <v>1205.5971667302199</v>
      </c>
      <c r="T72" s="20">
        <f t="shared" si="18"/>
        <v>1229.3944303232231</v>
      </c>
      <c r="U72" s="20">
        <f t="shared" si="19"/>
        <v>1245.54584865467</v>
      </c>
      <c r="V72" s="20">
        <f t="shared" si="20"/>
        <v>1255.70425209418</v>
      </c>
      <c r="W72" s="21">
        <f t="shared" si="21"/>
        <v>1253.3240286031037</v>
      </c>
    </row>
    <row r="73" spans="1:23" x14ac:dyDescent="0.3">
      <c r="A73" s="1">
        <v>5</v>
      </c>
      <c r="B73" s="19">
        <f t="shared" si="4"/>
        <v>1.3181175741054436</v>
      </c>
      <c r="C73" s="20">
        <f t="shared" si="5"/>
        <v>0.65884704731141408</v>
      </c>
      <c r="D73" s="20">
        <f t="shared" si="5"/>
        <v>0.69516429413288849</v>
      </c>
      <c r="E73" s="20">
        <f t="shared" si="5"/>
        <v>0.70245444667419288</v>
      </c>
      <c r="F73" s="20">
        <f t="shared" si="6"/>
        <v>0.62887369149657335</v>
      </c>
      <c r="G73" s="20">
        <f t="shared" si="7"/>
        <v>0.47706946480981988</v>
      </c>
      <c r="H73" s="20">
        <f t="shared" si="8"/>
        <v>0.31047892044596503</v>
      </c>
      <c r="I73" s="20">
        <f t="shared" si="9"/>
        <v>0.19392872374896314</v>
      </c>
      <c r="J73" s="20">
        <f t="shared" si="10"/>
        <v>0.11119019753798631</v>
      </c>
      <c r="K73" s="21">
        <f t="shared" si="11"/>
        <v>0</v>
      </c>
      <c r="M73" s="1">
        <v>5</v>
      </c>
      <c r="N73" s="19">
        <f t="shared" si="12"/>
        <v>723.5367494426622</v>
      </c>
      <c r="O73" s="20">
        <f t="shared" si="13"/>
        <v>929.14756071302543</v>
      </c>
      <c r="P73" s="20">
        <f t="shared" si="14"/>
        <v>1047.171795068145</v>
      </c>
      <c r="Q73" s="20">
        <f t="shared" si="15"/>
        <v>1137.6968427332083</v>
      </c>
      <c r="R73" s="20">
        <f t="shared" si="16"/>
        <v>1197.3718401460719</v>
      </c>
      <c r="S73" s="20">
        <f t="shared" si="17"/>
        <v>1230.2121011316758</v>
      </c>
      <c r="T73" s="20">
        <f t="shared" si="18"/>
        <v>1246.92776002911</v>
      </c>
      <c r="U73" s="20">
        <f t="shared" si="19"/>
        <v>1258.0164695944925</v>
      </c>
      <c r="V73" s="20">
        <f t="shared" si="20"/>
        <v>1264.8850888975733</v>
      </c>
      <c r="W73" s="21">
        <f t="shared" si="21"/>
        <v>1263.4399530166274</v>
      </c>
    </row>
    <row r="74" spans="1:23" x14ac:dyDescent="0.3">
      <c r="A74" s="1">
        <v>5.0999999999999996</v>
      </c>
      <c r="B74" s="19">
        <f t="shared" si="4"/>
        <v>-2.6379642993545893E-4</v>
      </c>
      <c r="C74" s="20">
        <f t="shared" si="5"/>
        <v>-0.54966288822690568</v>
      </c>
      <c r="D74" s="20">
        <f t="shared" si="5"/>
        <v>-0.32222594742778188</v>
      </c>
      <c r="E74" s="20">
        <f t="shared" si="5"/>
        <v>-6.0266518074711839E-2</v>
      </c>
      <c r="F74" s="20">
        <f t="shared" si="6"/>
        <v>0.14487240432584653</v>
      </c>
      <c r="G74" s="20">
        <f t="shared" si="7"/>
        <v>0.23137063241607134</v>
      </c>
      <c r="H74" s="20">
        <f t="shared" si="8"/>
        <v>0.20179279299496422</v>
      </c>
      <c r="I74" s="20">
        <f t="shared" si="9"/>
        <v>0.12448093340392438</v>
      </c>
      <c r="J74" s="20">
        <f t="shared" si="10"/>
        <v>7.0883787182744379E-2</v>
      </c>
      <c r="K74" s="21">
        <f t="shared" si="11"/>
        <v>0</v>
      </c>
      <c r="M74" s="1">
        <v>5.0999999999999996</v>
      </c>
      <c r="N74" s="19">
        <f t="shared" si="12"/>
        <v>723.5367494426622</v>
      </c>
      <c r="O74" s="20">
        <f t="shared" si="13"/>
        <v>917.74022259036826</v>
      </c>
      <c r="P74" s="20">
        <f t="shared" si="14"/>
        <v>1031.1551503800977</v>
      </c>
      <c r="Q74" s="20">
        <f t="shared" si="15"/>
        <v>1125.7181180499749</v>
      </c>
      <c r="R74" s="20">
        <f t="shared" si="16"/>
        <v>1195.6717339865534</v>
      </c>
      <c r="S74" s="20">
        <f t="shared" si="17"/>
        <v>1238.702433444962</v>
      </c>
      <c r="T74" s="20">
        <f t="shared" si="18"/>
        <v>1258.8341404029452</v>
      </c>
      <c r="U74" s="20">
        <f t="shared" si="19"/>
        <v>1266.2670002720133</v>
      </c>
      <c r="V74" s="20">
        <f t="shared" si="20"/>
        <v>1270.8101327237016</v>
      </c>
      <c r="W74" s="21">
        <f t="shared" si="21"/>
        <v>1269.9430511043349</v>
      </c>
    </row>
    <row r="75" spans="1:23" x14ac:dyDescent="0.3">
      <c r="A75" s="1">
        <v>5.2</v>
      </c>
      <c r="B75" s="19">
        <f t="shared" si="4"/>
        <v>-1.2088535734945953</v>
      </c>
      <c r="C75" s="20">
        <f t="shared" si="5"/>
        <v>-1.6405274764368203</v>
      </c>
      <c r="D75" s="20">
        <f t="shared" si="5"/>
        <v>-1.3050937004345053</v>
      </c>
      <c r="E75" s="20">
        <f t="shared" si="5"/>
        <v>-0.87980798977612962</v>
      </c>
      <c r="F75" s="20">
        <f t="shared" si="6"/>
        <v>-0.4577695771552141</v>
      </c>
      <c r="G75" s="20">
        <f t="shared" si="7"/>
        <v>-0.13040426748900827</v>
      </c>
      <c r="H75" s="20">
        <f t="shared" si="8"/>
        <v>4.5372645374030601E-2</v>
      </c>
      <c r="I75" s="20">
        <f t="shared" si="9"/>
        <v>7.8747856428746293E-2</v>
      </c>
      <c r="J75" s="20">
        <f t="shared" si="10"/>
        <v>4.4562986964180346E-2</v>
      </c>
      <c r="K75" s="21">
        <f t="shared" si="11"/>
        <v>0</v>
      </c>
      <c r="M75" s="1">
        <v>5.2</v>
      </c>
      <c r="N75" s="19">
        <f t="shared" si="12"/>
        <v>723.5367494426622</v>
      </c>
      <c r="O75" s="20">
        <f t="shared" si="13"/>
        <v>894.08404338833213</v>
      </c>
      <c r="P75" s="20">
        <f t="shared" si="14"/>
        <v>996.28654557219818</v>
      </c>
      <c r="Q75" s="20">
        <f t="shared" si="15"/>
        <v>1089.1300416334427</v>
      </c>
      <c r="R75" s="20">
        <f t="shared" si="16"/>
        <v>1167.0487113488653</v>
      </c>
      <c r="S75" s="20">
        <f t="shared" si="17"/>
        <v>1224.2937732578227</v>
      </c>
      <c r="T75" s="20">
        <f t="shared" si="18"/>
        <v>1258.0416736878653</v>
      </c>
      <c r="U75" s="20">
        <f t="shared" si="19"/>
        <v>1271.6278035321545</v>
      </c>
      <c r="V75" s="20">
        <f t="shared" si="20"/>
        <v>1274.5765115226288</v>
      </c>
      <c r="W75" s="21">
        <f t="shared" si="21"/>
        <v>1274.0616817675555</v>
      </c>
    </row>
    <row r="76" spans="1:23" x14ac:dyDescent="0.3">
      <c r="A76" s="1">
        <v>5.3</v>
      </c>
      <c r="B76" s="19">
        <f t="shared" si="4"/>
        <v>-2.2448223649691501</v>
      </c>
      <c r="C76" s="20">
        <f t="shared" si="5"/>
        <v>-2.5685792742345246</v>
      </c>
      <c r="D76" s="20">
        <f t="shared" si="5"/>
        <v>-2.1981095187851682</v>
      </c>
      <c r="E76" s="20">
        <f t="shared" si="5"/>
        <v>-1.7025967595150089</v>
      </c>
      <c r="F76" s="20">
        <f t="shared" si="6"/>
        <v>-1.1550846615909847</v>
      </c>
      <c r="G76" s="20">
        <f t="shared" si="7"/>
        <v>-0.64376756419725401</v>
      </c>
      <c r="H76" s="20">
        <f t="shared" si="8"/>
        <v>-0.25344920405522647</v>
      </c>
      <c r="I76" s="20">
        <f t="shared" si="9"/>
        <v>-3.4545301065713088E-2</v>
      </c>
      <c r="J76" s="20">
        <f t="shared" si="10"/>
        <v>2.7669837288253993E-2</v>
      </c>
      <c r="K76" s="21">
        <f t="shared" si="11"/>
        <v>0</v>
      </c>
      <c r="M76" s="1">
        <v>5.3</v>
      </c>
      <c r="N76" s="19">
        <f t="shared" si="12"/>
        <v>723.5367494426622</v>
      </c>
      <c r="O76" s="20">
        <f t="shared" si="13"/>
        <v>864.91495685904636</v>
      </c>
      <c r="P76" s="20">
        <f t="shared" si="14"/>
        <v>952.05893464167718</v>
      </c>
      <c r="Q76" s="20">
        <f t="shared" si="15"/>
        <v>1037.6171388710884</v>
      </c>
      <c r="R76" s="20">
        <f t="shared" si="16"/>
        <v>1117.7520809047121</v>
      </c>
      <c r="S76" s="20">
        <f t="shared" si="17"/>
        <v>1186.3879515917683</v>
      </c>
      <c r="T76" s="20">
        <f t="shared" si="18"/>
        <v>1237.0874363870321</v>
      </c>
      <c r="U76" s="20">
        <f t="shared" si="19"/>
        <v>1266.3511849384809</v>
      </c>
      <c r="V76" s="20">
        <f t="shared" si="20"/>
        <v>1276.9386679076188</v>
      </c>
      <c r="W76" s="21">
        <f t="shared" si="21"/>
        <v>1276.635826854239</v>
      </c>
    </row>
    <row r="77" spans="1:23" x14ac:dyDescent="0.3">
      <c r="A77" s="1">
        <v>5.4</v>
      </c>
      <c r="B77" s="19">
        <f t="shared" si="4"/>
        <v>-3.0865636699718024</v>
      </c>
      <c r="C77" s="20">
        <f t="shared" si="5"/>
        <v>-3.320388803054775</v>
      </c>
      <c r="D77" s="20">
        <f t="shared" si="5"/>
        <v>-2.9660823333150277</v>
      </c>
      <c r="E77" s="20">
        <f t="shared" si="5"/>
        <v>-2.4733861906000238</v>
      </c>
      <c r="F77" s="20">
        <f t="shared" si="6"/>
        <v>-1.8885947465570481</v>
      </c>
      <c r="G77" s="20">
        <f t="shared" si="7"/>
        <v>-1.2781295981572032</v>
      </c>
      <c r="H77" s="20">
        <f t="shared" si="8"/>
        <v>-0.72368551063699815</v>
      </c>
      <c r="I77" s="20">
        <f t="shared" si="9"/>
        <v>-0.30452722319571923</v>
      </c>
      <c r="J77" s="20">
        <f t="shared" si="10"/>
        <v>-6.6729678568928724E-2</v>
      </c>
      <c r="K77" s="21">
        <f t="shared" si="11"/>
        <v>0</v>
      </c>
      <c r="M77" s="1">
        <v>5.4</v>
      </c>
      <c r="N77" s="19">
        <f t="shared" si="12"/>
        <v>723.5367494426622</v>
      </c>
      <c r="O77" s="20">
        <f t="shared" si="13"/>
        <v>835.3693454515651</v>
      </c>
      <c r="P77" s="20">
        <f t="shared" si="14"/>
        <v>906.24555015793658</v>
      </c>
      <c r="Q77" s="20">
        <f t="shared" si="15"/>
        <v>980.68097391294646</v>
      </c>
      <c r="R77" s="20">
        <f t="shared" si="16"/>
        <v>1056.9563791139917</v>
      </c>
      <c r="S77" s="20">
        <f t="shared" si="17"/>
        <v>1130.5457440339214</v>
      </c>
      <c r="T77" s="20">
        <f t="shared" si="18"/>
        <v>1194.6974628423839</v>
      </c>
      <c r="U77" s="20">
        <f t="shared" si="19"/>
        <v>1242.3983007624961</v>
      </c>
      <c r="V77" s="20">
        <f t="shared" si="20"/>
        <v>1269.697572813433</v>
      </c>
      <c r="W77" s="21">
        <f t="shared" si="21"/>
        <v>1278.2257404509605</v>
      </c>
    </row>
    <row r="78" spans="1:23" x14ac:dyDescent="0.3">
      <c r="A78" s="1">
        <v>5.5</v>
      </c>
      <c r="B78" s="19">
        <f t="shared" si="4"/>
        <v>-3.7412594555561012</v>
      </c>
      <c r="C78" s="20">
        <f t="shared" si="5"/>
        <v>-3.9049373815536312</v>
      </c>
      <c r="D78" s="20">
        <f t="shared" si="5"/>
        <v>-3.5956654748696302</v>
      </c>
      <c r="E78" s="20">
        <f t="shared" si="5"/>
        <v>-3.1520803203570678</v>
      </c>
      <c r="F78" s="20">
        <f t="shared" si="6"/>
        <v>-2.5964311271662432</v>
      </c>
      <c r="G78" s="20">
        <f t="shared" si="7"/>
        <v>-1.9685126929967911</v>
      </c>
      <c r="H78" s="20">
        <f t="shared" si="8"/>
        <v>-1.3292076172976952</v>
      </c>
      <c r="I78" s="20">
        <f t="shared" si="9"/>
        <v>-0.7558698881402145</v>
      </c>
      <c r="J78" s="20">
        <f t="shared" si="10"/>
        <v>-0.32455144657032831</v>
      </c>
      <c r="K78" s="21">
        <f t="shared" si="11"/>
        <v>0</v>
      </c>
      <c r="M78" s="1">
        <v>5.5</v>
      </c>
      <c r="N78" s="19">
        <f t="shared" si="12"/>
        <v>723.5367494426622</v>
      </c>
      <c r="O78" s="20">
        <f t="shared" si="13"/>
        <v>808.62759407196563</v>
      </c>
      <c r="P78" s="20">
        <f t="shared" si="14"/>
        <v>863.99138472283448</v>
      </c>
      <c r="Q78" s="20">
        <f t="shared" si="15"/>
        <v>925.58479040083978</v>
      </c>
      <c r="R78" s="20">
        <f t="shared" si="16"/>
        <v>993.4746370421559</v>
      </c>
      <c r="S78" s="20">
        <f t="shared" si="17"/>
        <v>1065.2658903646072</v>
      </c>
      <c r="T78" s="20">
        <f t="shared" si="18"/>
        <v>1135.8566084093854</v>
      </c>
      <c r="U78" s="20">
        <f t="shared" si="19"/>
        <v>1198.0438507173362</v>
      </c>
      <c r="V78" s="20">
        <f t="shared" si="20"/>
        <v>1244.4803301041986</v>
      </c>
      <c r="W78" s="21">
        <f t="shared" si="21"/>
        <v>1270.4925296117938</v>
      </c>
    </row>
    <row r="79" spans="1:23" x14ac:dyDescent="0.3">
      <c r="A79" s="1">
        <v>5.6</v>
      </c>
      <c r="B79" s="19">
        <f t="shared" si="4"/>
        <v>-4.2322852743457808</v>
      </c>
      <c r="C79" s="20">
        <f t="shared" si="5"/>
        <v>-4.3438840201631059</v>
      </c>
      <c r="D79" s="20">
        <f t="shared" si="5"/>
        <v>-4.0909353685956704</v>
      </c>
      <c r="E79" s="20">
        <f t="shared" si="5"/>
        <v>-3.7187104114358496</v>
      </c>
      <c r="F79" s="20">
        <f t="shared" si="6"/>
        <v>-3.2319982667968112</v>
      </c>
      <c r="G79" s="20">
        <f t="shared" si="7"/>
        <v>-2.6475091463067351</v>
      </c>
      <c r="H79" s="20">
        <f t="shared" si="8"/>
        <v>-2.0006970705000082</v>
      </c>
      <c r="I79" s="20">
        <f t="shared" si="9"/>
        <v>-1.3492318406723047</v>
      </c>
      <c r="J79" s="20">
        <f t="shared" si="10"/>
        <v>-0.7263278558125722</v>
      </c>
      <c r="K79" s="21">
        <f t="shared" si="11"/>
        <v>0</v>
      </c>
      <c r="M79" s="1">
        <v>5.6</v>
      </c>
      <c r="N79" s="19">
        <f t="shared" si="12"/>
        <v>723.5367494426622</v>
      </c>
      <c r="O79" s="20">
        <f t="shared" si="13"/>
        <v>786.19496105317648</v>
      </c>
      <c r="P79" s="20">
        <f t="shared" si="14"/>
        <v>827.96683431486872</v>
      </c>
      <c r="Q79" s="20">
        <f t="shared" si="15"/>
        <v>876.78504785204382</v>
      </c>
      <c r="R79" s="20">
        <f t="shared" si="16"/>
        <v>933.89430165145541</v>
      </c>
      <c r="S79" s="20">
        <f t="shared" si="17"/>
        <v>998.7855014176198</v>
      </c>
      <c r="T79" s="20">
        <f t="shared" si="18"/>
        <v>1068.6122782395596</v>
      </c>
      <c r="U79" s="20">
        <f t="shared" si="19"/>
        <v>1137.9386377510878</v>
      </c>
      <c r="V79" s="20">
        <f t="shared" si="20"/>
        <v>1194.9722020961135</v>
      </c>
      <c r="W79" s="21">
        <f t="shared" si="21"/>
        <v>1240.6137246846151</v>
      </c>
    </row>
    <row r="80" spans="1:23" x14ac:dyDescent="0.3">
      <c r="A80" s="1">
        <v>5.7</v>
      </c>
      <c r="B80" s="19">
        <f t="shared" si="4"/>
        <v>-4.589396929557946</v>
      </c>
      <c r="C80" s="20">
        <f t="shared" si="5"/>
        <v>-4.6637961707826596</v>
      </c>
      <c r="D80" s="20">
        <f t="shared" si="5"/>
        <v>-4.4669289567293253</v>
      </c>
      <c r="E80" s="20">
        <f t="shared" si="5"/>
        <v>-4.1708533150354148</v>
      </c>
      <c r="F80" s="20">
        <f t="shared" si="6"/>
        <v>-3.7697884305763414</v>
      </c>
      <c r="G80" s="20">
        <f t="shared" si="7"/>
        <v>-3.2641826443000284</v>
      </c>
      <c r="H80" s="20">
        <f t="shared" si="8"/>
        <v>-2.6675333696813439</v>
      </c>
      <c r="I80" s="20">
        <f t="shared" si="9"/>
        <v>-1.9711550381723657</v>
      </c>
      <c r="J80" s="20">
        <f t="shared" si="10"/>
        <v>-1.1683622942664973</v>
      </c>
      <c r="K80" s="21">
        <f t="shared" si="11"/>
        <v>0</v>
      </c>
      <c r="M80" s="1">
        <v>5.7</v>
      </c>
      <c r="N80" s="19">
        <f t="shared" si="12"/>
        <v>723.5367494426622</v>
      </c>
      <c r="O80" s="20">
        <f t="shared" si="13"/>
        <v>768.40332583059467</v>
      </c>
      <c r="P80" s="20">
        <f t="shared" si="14"/>
        <v>798.98862418238582</v>
      </c>
      <c r="Q80" s="20">
        <f t="shared" si="15"/>
        <v>836.27634556548435</v>
      </c>
      <c r="R80" s="20">
        <f t="shared" si="16"/>
        <v>882.09591222750782</v>
      </c>
      <c r="S80" s="20">
        <f t="shared" si="17"/>
        <v>937.24068952640766</v>
      </c>
      <c r="T80" s="20">
        <f t="shared" si="18"/>
        <v>1000.8675307593222</v>
      </c>
      <c r="U80" s="20">
        <f t="shared" si="19"/>
        <v>1065.5406296183369</v>
      </c>
      <c r="V80" s="20">
        <f t="shared" si="20"/>
        <v>1119.1326298679151</v>
      </c>
      <c r="W80" s="21">
        <f t="shared" si="21"/>
        <v>1180.0327996325241</v>
      </c>
    </row>
    <row r="81" spans="1:23" x14ac:dyDescent="0.3">
      <c r="A81" s="1">
        <v>5.8</v>
      </c>
      <c r="B81" s="19">
        <f t="shared" si="4"/>
        <v>-4.8423519983887431</v>
      </c>
      <c r="C81" s="20">
        <f t="shared" si="5"/>
        <v>-4.890997693730248</v>
      </c>
      <c r="D81" s="20">
        <f t="shared" si="5"/>
        <v>-4.743714117222404</v>
      </c>
      <c r="E81" s="20">
        <f t="shared" si="5"/>
        <v>-4.5180069758698176</v>
      </c>
      <c r="F81" s="20">
        <f t="shared" si="6"/>
        <v>-4.2030376925386319</v>
      </c>
      <c r="G81" s="20">
        <f t="shared" si="7"/>
        <v>-3.7898126539509498</v>
      </c>
      <c r="H81" s="20">
        <f t="shared" si="8"/>
        <v>-3.2346406119723863</v>
      </c>
      <c r="I81" s="20">
        <f t="shared" si="9"/>
        <v>-2.4866638232755363</v>
      </c>
      <c r="J81" s="20">
        <f t="shared" si="10"/>
        <v>-1.5361501601838183</v>
      </c>
      <c r="K81" s="21">
        <f t="shared" si="11"/>
        <v>0</v>
      </c>
      <c r="M81" s="1">
        <v>5.8</v>
      </c>
      <c r="N81" s="19">
        <f t="shared" si="12"/>
        <v>723.5367494426622</v>
      </c>
      <c r="O81" s="20">
        <f t="shared" si="13"/>
        <v>754.89585030461399</v>
      </c>
      <c r="P81" s="20">
        <f t="shared" si="14"/>
        <v>776.71283708121018</v>
      </c>
      <c r="Q81" s="20">
        <f t="shared" si="15"/>
        <v>804.29948855784983</v>
      </c>
      <c r="R81" s="20">
        <f t="shared" si="16"/>
        <v>839.6227334404366</v>
      </c>
      <c r="S81" s="20">
        <f t="shared" si="17"/>
        <v>884.17794156921036</v>
      </c>
      <c r="T81" s="20">
        <f t="shared" si="18"/>
        <v>934.16904090518483</v>
      </c>
      <c r="U81" s="20">
        <f t="shared" si="19"/>
        <v>982.06152287614952</v>
      </c>
      <c r="V81" s="20">
        <f t="shared" si="20"/>
        <v>1020.310764628702</v>
      </c>
      <c r="W81" s="21">
        <f t="shared" si="21"/>
        <v>1088.8421673418695</v>
      </c>
    </row>
    <row r="82" spans="1:23" x14ac:dyDescent="0.3">
      <c r="A82" s="1">
        <v>5.9</v>
      </c>
      <c r="B82" s="19">
        <f t="shared" si="4"/>
        <v>-5.0174752281456465</v>
      </c>
      <c r="C82" s="20">
        <f t="shared" si="5"/>
        <v>-5.0487474792438851</v>
      </c>
      <c r="D82" s="20">
        <f t="shared" si="5"/>
        <v>-4.9420757128707402</v>
      </c>
      <c r="E82" s="20">
        <f t="shared" si="5"/>
        <v>-4.7758984947256211</v>
      </c>
      <c r="F82" s="20">
        <f t="shared" si="6"/>
        <v>-4.5380311992444256</v>
      </c>
      <c r="G82" s="20">
        <f t="shared" si="7"/>
        <v>-4.1734956602109898</v>
      </c>
      <c r="H82" s="20">
        <f t="shared" si="8"/>
        <v>-3.6089431075451417</v>
      </c>
      <c r="I82" s="20">
        <f t="shared" si="9"/>
        <v>-2.7996357339838394</v>
      </c>
      <c r="J82" s="20">
        <f t="shared" si="10"/>
        <v>-1.7568211872302746</v>
      </c>
      <c r="K82" s="21">
        <f t="shared" si="11"/>
        <v>0</v>
      </c>
      <c r="M82" s="1">
        <v>5.9</v>
      </c>
      <c r="N82" s="19">
        <f t="shared" si="12"/>
        <v>723.5367494426622</v>
      </c>
      <c r="O82" s="20">
        <f t="shared" si="13"/>
        <v>744.99683002087272</v>
      </c>
      <c r="P82" s="20">
        <f t="shared" si="14"/>
        <v>760.20671468007799</v>
      </c>
      <c r="Q82" s="20">
        <f t="shared" si="15"/>
        <v>780.05922495616244</v>
      </c>
      <c r="R82" s="20">
        <f t="shared" si="16"/>
        <v>806.38151789955225</v>
      </c>
      <c r="S82" s="20">
        <f t="shared" si="17"/>
        <v>836.55108481921388</v>
      </c>
      <c r="T82" s="20">
        <f t="shared" si="18"/>
        <v>865.37193368603755</v>
      </c>
      <c r="U82" s="20">
        <f t="shared" si="19"/>
        <v>888.93917591555009</v>
      </c>
      <c r="V82" s="20">
        <f t="shared" si="20"/>
        <v>906.17574420477683</v>
      </c>
      <c r="W82" s="21">
        <f t="shared" si="21"/>
        <v>974.71544848337464</v>
      </c>
    </row>
    <row r="83" spans="1:23" x14ac:dyDescent="0.3">
      <c r="A83" s="1">
        <v>6</v>
      </c>
      <c r="B83" s="19">
        <f t="shared" si="4"/>
        <v>-5.1363090941223373</v>
      </c>
      <c r="C83" s="20">
        <f t="shared" si="5"/>
        <v>-5.15611486216459</v>
      </c>
      <c r="D83" s="20">
        <f t="shared" si="5"/>
        <v>-5.0809318567471022</v>
      </c>
      <c r="E83" s="20">
        <f t="shared" si="5"/>
        <v>-4.9620999362453482</v>
      </c>
      <c r="F83" s="20">
        <f t="shared" si="6"/>
        <v>-4.746356462397979</v>
      </c>
      <c r="G83" s="20">
        <f t="shared" si="7"/>
        <v>-4.3571616528386166</v>
      </c>
      <c r="H83" s="20">
        <f t="shared" si="8"/>
        <v>-3.7384907822224429</v>
      </c>
      <c r="I83" s="20">
        <f t="shared" si="9"/>
        <v>-2.8791004714998807</v>
      </c>
      <c r="J83" s="20">
        <f t="shared" si="10"/>
        <v>-1.8123008247813113</v>
      </c>
      <c r="K83" s="21">
        <f t="shared" si="11"/>
        <v>0</v>
      </c>
      <c r="M83" s="1">
        <v>6</v>
      </c>
      <c r="N83" s="19">
        <f t="shared" si="12"/>
        <v>723.5367494426622</v>
      </c>
      <c r="O83" s="20">
        <f t="shared" si="13"/>
        <v>737.9518795853046</v>
      </c>
      <c r="P83" s="20">
        <f t="shared" si="14"/>
        <v>748.34321789582498</v>
      </c>
      <c r="Q83" s="20">
        <f t="shared" si="15"/>
        <v>762.2887440217803</v>
      </c>
      <c r="R83" s="20">
        <f t="shared" si="16"/>
        <v>776.98757633493972</v>
      </c>
      <c r="S83" s="20">
        <f t="shared" si="17"/>
        <v>787.57551001637955</v>
      </c>
      <c r="T83" s="20">
        <f t="shared" si="18"/>
        <v>791.32121982957904</v>
      </c>
      <c r="U83" s="20">
        <f t="shared" si="19"/>
        <v>789.48615501466486</v>
      </c>
      <c r="V83" s="20">
        <f t="shared" si="20"/>
        <v>786.28050034097521</v>
      </c>
      <c r="W83" s="21">
        <f t="shared" si="21"/>
        <v>849.11238477552934</v>
      </c>
    </row>
    <row r="84" spans="1:23" x14ac:dyDescent="0.3">
      <c r="A84" s="1">
        <v>6.1</v>
      </c>
      <c r="B84" s="19">
        <f t="shared" si="4"/>
        <v>-5.2155317951529359</v>
      </c>
      <c r="C84" s="20">
        <f t="shared" si="5"/>
        <v>-5.2279104046138993</v>
      </c>
      <c r="D84" s="20">
        <f t="shared" si="5"/>
        <v>-5.1761390855391971</v>
      </c>
      <c r="E84" s="20">
        <f t="shared" si="5"/>
        <v>-5.0513898244194602</v>
      </c>
      <c r="F84" s="20">
        <f t="shared" si="6"/>
        <v>-4.781230389839541</v>
      </c>
      <c r="G84" s="20">
        <f t="shared" si="7"/>
        <v>-4.3113515844094321</v>
      </c>
      <c r="H84" s="20">
        <f t="shared" si="8"/>
        <v>-3.6273190167933556</v>
      </c>
      <c r="I84" s="20">
        <f t="shared" si="9"/>
        <v>-2.7511558730199144</v>
      </c>
      <c r="J84" s="20">
        <f t="shared" si="10"/>
        <v>-1.7262822523940975</v>
      </c>
      <c r="K84" s="21">
        <f t="shared" si="11"/>
        <v>0</v>
      </c>
      <c r="M84" s="1">
        <v>6.1</v>
      </c>
      <c r="N84" s="19">
        <f t="shared" si="12"/>
        <v>723.5367494426622</v>
      </c>
      <c r="O84" s="20">
        <f t="shared" si="13"/>
        <v>733.06104472313041</v>
      </c>
      <c r="P84" s="20">
        <f t="shared" si="14"/>
        <v>740.03390892700691</v>
      </c>
      <c r="Q84" s="20">
        <f t="shared" si="15"/>
        <v>745.27156927460226</v>
      </c>
      <c r="R84" s="20">
        <f t="shared" si="16"/>
        <v>743.48273613860761</v>
      </c>
      <c r="S84" s="20">
        <f t="shared" si="17"/>
        <v>731.75771134530487</v>
      </c>
      <c r="T84" s="20">
        <f t="shared" si="18"/>
        <v>711.68973134500686</v>
      </c>
      <c r="U84" s="20">
        <f t="shared" si="19"/>
        <v>688.66254425500426</v>
      </c>
      <c r="V84" s="20">
        <f t="shared" si="20"/>
        <v>669.62126373149465</v>
      </c>
      <c r="W84" s="21">
        <f t="shared" si="21"/>
        <v>723.47896848705261</v>
      </c>
    </row>
    <row r="85" spans="1:23" x14ac:dyDescent="0.3">
      <c r="A85" s="1">
        <v>6.2</v>
      </c>
      <c r="B85" s="19">
        <f t="shared" si="4"/>
        <v>-5.2675217551291986</v>
      </c>
      <c r="C85" s="20">
        <f t="shared" si="5"/>
        <v>-5.2751673690428413</v>
      </c>
      <c r="D85" s="20">
        <f t="shared" si="5"/>
        <v>-5.1983683722862581</v>
      </c>
      <c r="E85" s="20">
        <f t="shared" si="5"/>
        <v>-4.9952695391333899</v>
      </c>
      <c r="F85" s="20">
        <f t="shared" si="6"/>
        <v>-4.6163849464309132</v>
      </c>
      <c r="G85" s="20">
        <f t="shared" si="7"/>
        <v>-4.0513877537942804</v>
      </c>
      <c r="H85" s="20">
        <f t="shared" si="8"/>
        <v>-3.324016675206904</v>
      </c>
      <c r="I85" s="20">
        <f t="shared" si="9"/>
        <v>-2.4745007976875724</v>
      </c>
      <c r="J85" s="20">
        <f t="shared" si="10"/>
        <v>-1.5430039765670132</v>
      </c>
      <c r="K85" s="21">
        <f t="shared" si="11"/>
        <v>0</v>
      </c>
      <c r="M85" s="1">
        <v>6.2</v>
      </c>
      <c r="N85" s="19">
        <f t="shared" si="12"/>
        <v>723.5367494426622</v>
      </c>
      <c r="O85" s="20">
        <f t="shared" si="13"/>
        <v>729.73739015292767</v>
      </c>
      <c r="P85" s="20">
        <f t="shared" si="14"/>
        <v>729.98939610190769</v>
      </c>
      <c r="Q85" s="20">
        <f t="shared" si="15"/>
        <v>721.22790104383432</v>
      </c>
      <c r="R85" s="20">
        <f t="shared" si="16"/>
        <v>700.04170428496741</v>
      </c>
      <c r="S85" s="20">
        <f t="shared" si="17"/>
        <v>667.59695746723492</v>
      </c>
      <c r="T85" s="20">
        <f t="shared" si="18"/>
        <v>629.0990357707301</v>
      </c>
      <c r="U85" s="20">
        <f t="shared" si="19"/>
        <v>591.82484006183677</v>
      </c>
      <c r="V85" s="20">
        <f t="shared" si="20"/>
        <v>563.04430425684325</v>
      </c>
      <c r="W85" s="21">
        <f t="shared" si="21"/>
        <v>606.80455558725635</v>
      </c>
    </row>
    <row r="86" spans="1:23" x14ac:dyDescent="0.3">
      <c r="A86" s="1">
        <v>6.3</v>
      </c>
      <c r="B86" s="19">
        <f t="shared" si="4"/>
        <v>-5.3011623490309727</v>
      </c>
      <c r="C86" s="20">
        <f t="shared" si="5"/>
        <v>-5.2639747027896879</v>
      </c>
      <c r="D86" s="20">
        <f t="shared" si="5"/>
        <v>-5.0942978226370341</v>
      </c>
      <c r="E86" s="20">
        <f t="shared" si="5"/>
        <v>-4.7633634942977112</v>
      </c>
      <c r="F86" s="20">
        <f t="shared" si="6"/>
        <v>-4.2654269030881284</v>
      </c>
      <c r="G86" s="20">
        <f t="shared" si="7"/>
        <v>-3.6290500372283852</v>
      </c>
      <c r="H86" s="20">
        <f t="shared" si="8"/>
        <v>-2.8985695346884968</v>
      </c>
      <c r="I86" s="20">
        <f t="shared" si="9"/>
        <v>-2.1158647787540024</v>
      </c>
      <c r="J86" s="20">
        <f t="shared" si="10"/>
        <v>-1.3092852073263186</v>
      </c>
      <c r="K86" s="21">
        <f t="shared" si="11"/>
        <v>0</v>
      </c>
      <c r="M86" s="1">
        <v>6.3</v>
      </c>
      <c r="N86" s="19">
        <f t="shared" si="12"/>
        <v>723.5367494426622</v>
      </c>
      <c r="O86" s="20">
        <f t="shared" si="13"/>
        <v>723.167942777392</v>
      </c>
      <c r="P86" s="20">
        <f t="shared" si="14"/>
        <v>710.93138226975498</v>
      </c>
      <c r="Q86" s="20">
        <f t="shared" si="15"/>
        <v>684.75953111227284</v>
      </c>
      <c r="R86" s="20">
        <f t="shared" si="16"/>
        <v>645.34212237246163</v>
      </c>
      <c r="S86" s="20">
        <f t="shared" si="17"/>
        <v>597.38302871039264</v>
      </c>
      <c r="T86" s="20">
        <f t="shared" si="18"/>
        <v>547.73206618406482</v>
      </c>
      <c r="U86" s="20">
        <f t="shared" si="19"/>
        <v>503.48079577256908</v>
      </c>
      <c r="V86" s="20">
        <f t="shared" si="20"/>
        <v>470.67092546770027</v>
      </c>
      <c r="W86" s="21">
        <f t="shared" si="21"/>
        <v>504.70709780694506</v>
      </c>
    </row>
    <row r="87" spans="1:23" x14ac:dyDescent="0.3">
      <c r="A87" s="1">
        <v>6.4</v>
      </c>
      <c r="B87" s="19">
        <f t="shared" si="4"/>
        <v>-5.280794999740575</v>
      </c>
      <c r="C87" s="20">
        <f t="shared" si="5"/>
        <v>-5.1371130995760517</v>
      </c>
      <c r="D87" s="20">
        <f t="shared" si="5"/>
        <v>-4.828969824801141</v>
      </c>
      <c r="E87" s="20">
        <f t="shared" si="5"/>
        <v>-4.3644551865917727</v>
      </c>
      <c r="F87" s="20">
        <f t="shared" si="6"/>
        <v>-3.7760285850951827</v>
      </c>
      <c r="G87" s="20">
        <f t="shared" si="7"/>
        <v>-3.1126086839823452</v>
      </c>
      <c r="H87" s="20">
        <f t="shared" si="8"/>
        <v>-2.420898140775483</v>
      </c>
      <c r="I87" s="20">
        <f t="shared" si="9"/>
        <v>-1.7333539443272428</v>
      </c>
      <c r="J87" s="20">
        <f t="shared" si="10"/>
        <v>-1.0638294594540738</v>
      </c>
      <c r="K87" s="21">
        <f t="shared" si="11"/>
        <v>0</v>
      </c>
      <c r="M87" s="1">
        <v>6.4</v>
      </c>
      <c r="N87" s="19">
        <f t="shared" si="12"/>
        <v>723.5367494426622</v>
      </c>
      <c r="O87" s="20">
        <f t="shared" si="13"/>
        <v>706.47964093664609</v>
      </c>
      <c r="P87" s="20">
        <f t="shared" si="14"/>
        <v>677.93807778775715</v>
      </c>
      <c r="Q87" s="20">
        <f t="shared" si="15"/>
        <v>635.0456035983824</v>
      </c>
      <c r="R87" s="20">
        <f t="shared" si="16"/>
        <v>582.10085553769807</v>
      </c>
      <c r="S87" s="20">
        <f t="shared" si="17"/>
        <v>525.47723108929154</v>
      </c>
      <c r="T87" s="20">
        <f t="shared" si="18"/>
        <v>471.76478871223162</v>
      </c>
      <c r="U87" s="20">
        <f t="shared" si="19"/>
        <v>426.57815158992832</v>
      </c>
      <c r="V87" s="20">
        <f t="shared" si="20"/>
        <v>394.09486043251536</v>
      </c>
      <c r="W87" s="21">
        <f t="shared" si="21"/>
        <v>419.62219657754463</v>
      </c>
    </row>
    <row r="88" spans="1:23" x14ac:dyDescent="0.3">
      <c r="A88" s="1">
        <v>6.5</v>
      </c>
      <c r="B88" s="19">
        <f t="shared" si="4"/>
        <v>-5.1269294249308537</v>
      </c>
      <c r="C88" s="20">
        <f t="shared" si="5"/>
        <v>-4.8356064471068301</v>
      </c>
      <c r="D88" s="20">
        <f t="shared" si="5"/>
        <v>-4.4072704635307911</v>
      </c>
      <c r="E88" s="20">
        <f t="shared" si="5"/>
        <v>-3.8416349155986129</v>
      </c>
      <c r="F88" s="20">
        <f t="shared" si="6"/>
        <v>-3.2116369674859895</v>
      </c>
      <c r="G88" s="20">
        <f t="shared" si="7"/>
        <v>-2.567876688642281</v>
      </c>
      <c r="H88" s="20">
        <f t="shared" si="8"/>
        <v>-1.9473930936210913</v>
      </c>
      <c r="I88" s="20">
        <f t="shared" si="9"/>
        <v>-1.3688628214755547</v>
      </c>
      <c r="J88" s="20">
        <f t="shared" si="10"/>
        <v>-0.83322701203054095</v>
      </c>
      <c r="K88" s="21">
        <f t="shared" si="11"/>
        <v>0</v>
      </c>
      <c r="M88" s="1">
        <v>6.5</v>
      </c>
      <c r="N88" s="19">
        <f t="shared" ref="N88:N151" si="22">$B$5-$B$13^2/$B$17</f>
        <v>723.5367494426622</v>
      </c>
      <c r="O88" s="20">
        <f t="shared" si="13"/>
        <v>677.24803143181407</v>
      </c>
      <c r="P88" s="20">
        <f t="shared" si="14"/>
        <v>630.5938622652734</v>
      </c>
      <c r="Q88" s="20">
        <f t="shared" si="15"/>
        <v>575.27940221318238</v>
      </c>
      <c r="R88" s="20">
        <f t="shared" si="16"/>
        <v>515.1807123152123</v>
      </c>
      <c r="S88" s="20">
        <f t="shared" si="17"/>
        <v>456.48261553953699</v>
      </c>
      <c r="T88" s="20">
        <f t="shared" si="18"/>
        <v>404.32331649515504</v>
      </c>
      <c r="U88" s="20">
        <f t="shared" si="19"/>
        <v>362.3788533721779</v>
      </c>
      <c r="V88" s="20">
        <f t="shared" si="20"/>
        <v>332.98697208507247</v>
      </c>
      <c r="W88" s="21">
        <f t="shared" si="21"/>
        <v>351.55240981781515</v>
      </c>
    </row>
    <row r="89" spans="1:23" x14ac:dyDescent="0.3">
      <c r="A89" s="1">
        <v>6.6</v>
      </c>
      <c r="B89" s="19">
        <f t="shared" ref="B89:B152" si="23">0.5*(B88+C88+$B$16/$B$15*(N88-O88)-$B$18*$B$14/(2*$B$4)*(B88*ABS(B88)+C88*ABS(C88)))</f>
        <v>-4.7586736597019694</v>
      </c>
      <c r="C89" s="20">
        <f t="shared" ref="C89:E152" si="24">0.5*(B88+D88+$B$16/$B$15*(N88-P88)-$B$18*$B$14/(2*$B$4)*(B88*ABS(B88)+D88*ABS(D88)))</f>
        <v>-4.3201540014807325</v>
      </c>
      <c r="D89" s="20">
        <f t="shared" si="24"/>
        <v>-3.8482715379043015</v>
      </c>
      <c r="E89" s="20">
        <f t="shared" si="24"/>
        <v>-3.2544522444250084</v>
      </c>
      <c r="F89" s="20">
        <f t="shared" ref="F89:F152" si="25">0.5*(E88+G88+$B$16/$B$15*(Q88-S88)-$B$18*$B$14/(2*$B$4)*(E88*ABS(E88)+G88*ABS(G88)))</f>
        <v>-2.6334830191457108</v>
      </c>
      <c r="G89" s="20">
        <f t="shared" ref="G89:G152" si="26">0.5*(F88+H88+$B$16/$B$15*(R88-T88)-$B$18*$B$14/(2*$B$4)*(F88*ABS(F88)+H88*ABS(H88)))</f>
        <v>-2.0464213771247355</v>
      </c>
      <c r="H89" s="20">
        <f t="shared" ref="H89:H152" si="27">0.5*(G88+I88+$B$16/$B$15*(S88-U88)-$B$18*$B$14/(2*$B$4)*(G88*ABS(G88)+I88*ABS(I88)))</f>
        <v>-1.5158413693423527</v>
      </c>
      <c r="I89" s="20">
        <f t="shared" ref="I89:I152" si="28">0.5*(H88+J88+$B$16/$B$15*(T88-V88)-$B$18*$B$14/(2*$B$4)*(H88*ABS(H88)+J88*ABS(J88)))</f>
        <v>-1.0472661613243897</v>
      </c>
      <c r="J89" s="20">
        <f t="shared" ref="J89:J152" si="29">0.5*(I88+K88+$B$16/$B$15*(U88-W88)-$B$18*$B$14/(2*$B$4)*(I88*ABS(I88)+K88*ABS(K88)))</f>
        <v>-0.63236895423370942</v>
      </c>
      <c r="K89" s="21">
        <f t="shared" ref="K89:K152" si="30">$B$13*0*SQRT(W89/$B$5)</f>
        <v>0</v>
      </c>
      <c r="M89" s="1">
        <v>6.6</v>
      </c>
      <c r="N89" s="19">
        <f t="shared" si="22"/>
        <v>723.5367494426622</v>
      </c>
      <c r="O89" s="20">
        <f t="shared" ref="O89:O152" si="31">0.5*(N88+P88+$B$15/$B$16*(B88-D88)-$B$18*$B$14/($B$17/$B$4)*(B88*ABS(B88)-D88*ABS(D88)))</f>
        <v>639.65184302888815</v>
      </c>
      <c r="P89" s="20">
        <f t="shared" ref="P89:P152" si="32">0.5*(O88+Q88+$B$15/$B$16*(C88-E88)-$B$18*$B$14/($B$17/$B$4)*(C88*ABS(C88)-E88*ABS(E88)))</f>
        <v>574.5893558572393</v>
      </c>
      <c r="Q89" s="20">
        <f t="shared" ref="Q89:Q152" si="33">0.5*(P88+R88+$B$15/$B$16*(D88-F88)-$B$18*$B$14/($B$17/$B$4)*(D88*ABS(D88)-F88*ABS(F88)))</f>
        <v>510.72897098210331</v>
      </c>
      <c r="R89" s="20">
        <f t="shared" ref="R89:R152" si="34">0.5*(Q88+S88+$B$15/$B$16*(E88-G88)-$B$18*$B$14/($B$17/$B$4)*(E88*ABS(E88)-G88*ABS(G88)))</f>
        <v>449.66116221502136</v>
      </c>
      <c r="S89" s="20">
        <f t="shared" ref="S89:S152" si="35">0.5*(R88+T88+$B$15/$B$16*(F88-H88)-$B$18*$B$14/($B$17/$B$4)*(F88*ABS(F88)-H88*ABS(H88)))</f>
        <v>394.02679772107581</v>
      </c>
      <c r="T89" s="20">
        <f t="shared" ref="T89:T152" si="36">0.5*(S88+U88+$B$15/$B$16*(G88-I88)-$B$18*$B$14/($B$17/$B$4)*(G88*ABS(G88)-I88*ABS(I88)))</f>
        <v>347.09668019948327</v>
      </c>
      <c r="U89" s="20">
        <f t="shared" ref="U89:U152" si="37">0.5*(T88+V88+$B$15/$B$16*(H88-J88)-$B$18*$B$14/($B$17/$B$4)*(H88*ABS(H88)-J88*ABS(J88)))</f>
        <v>310.73213699029918</v>
      </c>
      <c r="V89" s="20">
        <f t="shared" ref="V89:V152" si="38">0.5*(U88+W88+$B$15/$B$16*(I88-K88)-$B$18*$B$14/($B$17/$B$4)*(I88*ABS(I88)-K88*ABS(K88)))</f>
        <v>285.80150937761294</v>
      </c>
      <c r="W89" s="21">
        <f t="shared" ref="W89:W152" si="39">0.5*(W88+V88+$B$15/$B$16*(J88-K88)-$B$18*$B$14/($B$17/$B$4)*(J88*ABS(J88)-K88*ABS(K88)))</f>
        <v>298.95207870520773</v>
      </c>
    </row>
    <row r="90" spans="1:23" x14ac:dyDescent="0.3">
      <c r="A90" s="1">
        <v>6.7</v>
      </c>
      <c r="B90" s="19">
        <f t="shared" si="23"/>
        <v>-4.1360261188662903</v>
      </c>
      <c r="C90" s="20">
        <f t="shared" si="24"/>
        <v>-3.5872108678849988</v>
      </c>
      <c r="D90" s="20">
        <f t="shared" si="24"/>
        <v>-3.1673357823749493</v>
      </c>
      <c r="E90" s="20">
        <f t="shared" si="24"/>
        <v>-2.640119641451399</v>
      </c>
      <c r="F90" s="20">
        <f t="shared" si="25"/>
        <v>-2.0892366540637548</v>
      </c>
      <c r="G90" s="20">
        <f t="shared" si="26"/>
        <v>-1.5814476998457823</v>
      </c>
      <c r="H90" s="20">
        <f t="shared" si="27"/>
        <v>-1.1462944448280339</v>
      </c>
      <c r="I90" s="20">
        <f t="shared" si="28"/>
        <v>-0.77934750210050763</v>
      </c>
      <c r="J90" s="20">
        <f t="shared" si="29"/>
        <v>-0.46698485920300503</v>
      </c>
      <c r="K90" s="21">
        <f t="shared" si="30"/>
        <v>0</v>
      </c>
      <c r="M90" s="1">
        <v>6.7</v>
      </c>
      <c r="N90" s="19">
        <f t="shared" si="22"/>
        <v>723.5367494426622</v>
      </c>
      <c r="O90" s="20">
        <f t="shared" si="31"/>
        <v>601.73327873386415</v>
      </c>
      <c r="P90" s="20">
        <f t="shared" si="32"/>
        <v>519.78695174571794</v>
      </c>
      <c r="Q90" s="20">
        <f t="shared" si="33"/>
        <v>448.97111585907817</v>
      </c>
      <c r="R90" s="20">
        <f t="shared" si="34"/>
        <v>389.57505638796681</v>
      </c>
      <c r="S90" s="20">
        <f t="shared" si="35"/>
        <v>340.27522687496764</v>
      </c>
      <c r="T90" s="20">
        <f t="shared" si="36"/>
        <v>300.43561821621995</v>
      </c>
      <c r="U90" s="20">
        <f t="shared" si="37"/>
        <v>270.51933620491832</v>
      </c>
      <c r="V90" s="20">
        <f t="shared" si="38"/>
        <v>250.39707805413079</v>
      </c>
      <c r="W90" s="21">
        <f t="shared" si="39"/>
        <v>259.50134382130921</v>
      </c>
    </row>
    <row r="91" spans="1:23" x14ac:dyDescent="0.3">
      <c r="A91" s="1">
        <v>6.8</v>
      </c>
      <c r="B91" s="19">
        <f t="shared" si="23"/>
        <v>-3.2758870974671597</v>
      </c>
      <c r="C91" s="20">
        <f t="shared" si="24"/>
        <v>-2.6718841293426672</v>
      </c>
      <c r="D91" s="20">
        <f t="shared" si="24"/>
        <v>-2.3790589714320953</v>
      </c>
      <c r="E91" s="20">
        <f t="shared" si="24"/>
        <v>-2.0021201920136957</v>
      </c>
      <c r="F91" s="20">
        <f t="shared" si="25"/>
        <v>-1.5880843221514707</v>
      </c>
      <c r="G91" s="20">
        <f t="shared" si="26"/>
        <v>-1.189109721767053</v>
      </c>
      <c r="H91" s="20">
        <f t="shared" si="27"/>
        <v>-0.84495383260393719</v>
      </c>
      <c r="I91" s="20">
        <f t="shared" si="28"/>
        <v>-0.56601314270664949</v>
      </c>
      <c r="J91" s="20">
        <f t="shared" si="29"/>
        <v>-0.3366901700290747</v>
      </c>
      <c r="K91" s="21">
        <f t="shared" si="30"/>
        <v>0</v>
      </c>
      <c r="M91" s="1">
        <v>6.8</v>
      </c>
      <c r="N91" s="19">
        <f t="shared" si="22"/>
        <v>723.5367494426622</v>
      </c>
      <c r="O91" s="20">
        <f t="shared" si="31"/>
        <v>571.30180251971672</v>
      </c>
      <c r="P91" s="20">
        <f t="shared" si="32"/>
        <v>476.11503873570291</v>
      </c>
      <c r="Q91" s="20">
        <f t="shared" si="33"/>
        <v>398.6330371515815</v>
      </c>
      <c r="R91" s="20">
        <f t="shared" si="34"/>
        <v>339.5851805190245</v>
      </c>
      <c r="S91" s="20">
        <f t="shared" si="35"/>
        <v>295.98387688311095</v>
      </c>
      <c r="T91" s="20">
        <f t="shared" si="36"/>
        <v>263.69788288040269</v>
      </c>
      <c r="U91" s="20">
        <f t="shared" si="37"/>
        <v>240.10055928005156</v>
      </c>
      <c r="V91" s="20">
        <f t="shared" si="38"/>
        <v>224.49380320666535</v>
      </c>
      <c r="W91" s="21">
        <f t="shared" si="39"/>
        <v>230.67171061218153</v>
      </c>
    </row>
    <row r="92" spans="1:23" x14ac:dyDescent="0.3">
      <c r="A92" s="1">
        <v>6.9</v>
      </c>
      <c r="B92" s="19">
        <f t="shared" si="23"/>
        <v>-2.2418146186431023</v>
      </c>
      <c r="C92" s="20">
        <f t="shared" si="24"/>
        <v>-1.6376656903146909</v>
      </c>
      <c r="D92" s="20">
        <f t="shared" si="24"/>
        <v>-1.5066685389814136</v>
      </c>
      <c r="E92" s="20">
        <f t="shared" si="24"/>
        <v>-1.3270236521321679</v>
      </c>
      <c r="F92" s="20">
        <f t="shared" si="25"/>
        <v>-1.1019932597169939</v>
      </c>
      <c r="G92" s="20">
        <f t="shared" si="26"/>
        <v>-0.85159045490962548</v>
      </c>
      <c r="H92" s="20">
        <f t="shared" si="27"/>
        <v>-0.60882841964566858</v>
      </c>
      <c r="I92" s="20">
        <f t="shared" si="28"/>
        <v>-0.40229650053250432</v>
      </c>
      <c r="J92" s="20">
        <f t="shared" si="29"/>
        <v>-0.23766490202400858</v>
      </c>
      <c r="K92" s="21">
        <f t="shared" si="30"/>
        <v>0</v>
      </c>
      <c r="M92" s="1">
        <v>6.9</v>
      </c>
      <c r="N92" s="19">
        <f t="shared" si="22"/>
        <v>723.5367494426622</v>
      </c>
      <c r="O92" s="20">
        <f t="shared" si="31"/>
        <v>553.20180190998963</v>
      </c>
      <c r="P92" s="20">
        <f t="shared" si="32"/>
        <v>450.14788792558028</v>
      </c>
      <c r="Q92" s="20">
        <f t="shared" si="33"/>
        <v>366.7291033956493</v>
      </c>
      <c r="R92" s="20">
        <f t="shared" si="34"/>
        <v>305.04185764672565</v>
      </c>
      <c r="S92" s="20">
        <f t="shared" si="35"/>
        <v>263.00783652445955</v>
      </c>
      <c r="T92" s="20">
        <f t="shared" si="36"/>
        <v>235.64881794694256</v>
      </c>
      <c r="U92" s="20">
        <f t="shared" si="37"/>
        <v>217.67234988214972</v>
      </c>
      <c r="V92" s="20">
        <f t="shared" si="38"/>
        <v>205.96037523353846</v>
      </c>
      <c r="W92" s="21">
        <f t="shared" si="39"/>
        <v>210.07898660210151</v>
      </c>
    </row>
    <row r="93" spans="1:23" x14ac:dyDescent="0.3">
      <c r="A93" s="1">
        <v>7</v>
      </c>
      <c r="B93" s="19">
        <f t="shared" si="23"/>
        <v>-1.1206294509026624</v>
      </c>
      <c r="C93" s="20">
        <f t="shared" si="24"/>
        <v>-0.5595627888698198</v>
      </c>
      <c r="D93" s="20">
        <f t="shared" si="24"/>
        <v>-0.58563037101476345</v>
      </c>
      <c r="E93" s="20">
        <f t="shared" si="24"/>
        <v>-0.60654160668471169</v>
      </c>
      <c r="F93" s="20">
        <f t="shared" si="25"/>
        <v>-0.59052978489032237</v>
      </c>
      <c r="G93" s="20">
        <f t="shared" si="26"/>
        <v>-0.52171195759560962</v>
      </c>
      <c r="H93" s="20">
        <f t="shared" si="27"/>
        <v>-0.40893312283819272</v>
      </c>
      <c r="I93" s="20">
        <f t="shared" si="28"/>
        <v>-0.28048017896302768</v>
      </c>
      <c r="J93" s="20">
        <f t="shared" si="29"/>
        <v>-0.16463310625778504</v>
      </c>
      <c r="K93" s="21">
        <f t="shared" si="30"/>
        <v>0</v>
      </c>
      <c r="M93" s="1">
        <v>7</v>
      </c>
      <c r="N93" s="19">
        <f t="shared" si="22"/>
        <v>723.5367494426622</v>
      </c>
      <c r="O93" s="20">
        <f t="shared" si="31"/>
        <v>548.62371515430868</v>
      </c>
      <c r="P93" s="20">
        <f t="shared" si="32"/>
        <v>443.81586656993602</v>
      </c>
      <c r="Q93" s="20">
        <f t="shared" si="33"/>
        <v>356.55670842072442</v>
      </c>
      <c r="R93" s="20">
        <f t="shared" si="34"/>
        <v>290.15175940108435</v>
      </c>
      <c r="S93" s="20">
        <f t="shared" si="35"/>
        <v>244.70679871055722</v>
      </c>
      <c r="T93" s="20">
        <f t="shared" si="36"/>
        <v>216.98230352620658</v>
      </c>
      <c r="U93" s="20">
        <f t="shared" si="37"/>
        <v>201.50863390042946</v>
      </c>
      <c r="V93" s="20">
        <f t="shared" si="38"/>
        <v>192.96117127254587</v>
      </c>
      <c r="W93" s="21">
        <f t="shared" si="39"/>
        <v>195.66401322849845</v>
      </c>
    </row>
    <row r="94" spans="1:23" x14ac:dyDescent="0.3">
      <c r="A94" s="1">
        <v>7.1</v>
      </c>
      <c r="B94" s="19">
        <f t="shared" si="23"/>
        <v>1.0297950004000134E-3</v>
      </c>
      <c r="C94" s="20">
        <f t="shared" si="24"/>
        <v>0.49199845226748495</v>
      </c>
      <c r="D94" s="20">
        <f t="shared" si="24"/>
        <v>0.34056414342688202</v>
      </c>
      <c r="E94" s="20">
        <f t="shared" si="24"/>
        <v>0.15086349622708206</v>
      </c>
      <c r="F94" s="20">
        <f t="shared" si="25"/>
        <v>-2.6260304563327175E-2</v>
      </c>
      <c r="G94" s="20">
        <f t="shared" si="26"/>
        <v>-0.14787245281888944</v>
      </c>
      <c r="H94" s="20">
        <f t="shared" si="27"/>
        <v>-0.19336371691296897</v>
      </c>
      <c r="I94" s="20">
        <f t="shared" si="28"/>
        <v>-0.17126972856347339</v>
      </c>
      <c r="J94" s="20">
        <f t="shared" si="29"/>
        <v>-0.1121343400738456</v>
      </c>
      <c r="K94" s="21">
        <f t="shared" si="30"/>
        <v>0</v>
      </c>
      <c r="M94" s="1">
        <v>7.1</v>
      </c>
      <c r="N94" s="19">
        <f t="shared" si="22"/>
        <v>723.5367494426622</v>
      </c>
      <c r="O94" s="20">
        <f t="shared" si="31"/>
        <v>555.86290018338082</v>
      </c>
      <c r="P94" s="20">
        <f t="shared" si="32"/>
        <v>455.03253564945283</v>
      </c>
      <c r="Q94" s="20">
        <f t="shared" si="33"/>
        <v>367.23852257537106</v>
      </c>
      <c r="R94" s="20">
        <f t="shared" si="34"/>
        <v>296.221649484556</v>
      </c>
      <c r="S94" s="20">
        <f t="shared" si="35"/>
        <v>244.12622640283138</v>
      </c>
      <c r="T94" s="20">
        <f t="shared" si="36"/>
        <v>210.56661466404412</v>
      </c>
      <c r="U94" s="20">
        <f t="shared" si="37"/>
        <v>192.27112491660273</v>
      </c>
      <c r="V94" s="20">
        <f t="shared" si="38"/>
        <v>184.00478520858789</v>
      </c>
      <c r="W94" s="21">
        <f t="shared" si="39"/>
        <v>185.75368458574434</v>
      </c>
    </row>
    <row r="95" spans="1:23" x14ac:dyDescent="0.3">
      <c r="A95" s="1">
        <v>7.2</v>
      </c>
      <c r="B95" s="19">
        <f t="shared" si="23"/>
        <v>1.0528280752190162</v>
      </c>
      <c r="C95" s="20">
        <f t="shared" si="24"/>
        <v>1.4619863502486332</v>
      </c>
      <c r="D95" s="20">
        <f t="shared" si="24"/>
        <v>1.2284923195093302</v>
      </c>
      <c r="E95" s="20">
        <f t="shared" si="24"/>
        <v>0.92084544554826653</v>
      </c>
      <c r="F95" s="20">
        <f t="shared" si="25"/>
        <v>0.59352082829851505</v>
      </c>
      <c r="G95" s="20">
        <f t="shared" si="26"/>
        <v>0.30208793611931345</v>
      </c>
      <c r="H95" s="20">
        <f t="shared" si="27"/>
        <v>8.9790941455829887E-2</v>
      </c>
      <c r="I95" s="20">
        <f t="shared" si="28"/>
        <v>-2.5017878023786855E-2</v>
      </c>
      <c r="J95" s="20">
        <f t="shared" si="29"/>
        <v>-5.429364386716766E-2</v>
      </c>
      <c r="K95" s="21">
        <f t="shared" si="30"/>
        <v>0</v>
      </c>
      <c r="M95" s="1">
        <v>7.2</v>
      </c>
      <c r="N95" s="19">
        <f t="shared" si="22"/>
        <v>723.5367494426622</v>
      </c>
      <c r="O95" s="20">
        <f t="shared" si="31"/>
        <v>571.63300975324341</v>
      </c>
      <c r="P95" s="20">
        <f t="shared" si="32"/>
        <v>479.2855561888158</v>
      </c>
      <c r="Q95" s="20">
        <f t="shared" si="33"/>
        <v>394.6974767132844</v>
      </c>
      <c r="R95" s="20">
        <f t="shared" si="34"/>
        <v>321.21298957711809</v>
      </c>
      <c r="S95" s="20">
        <f t="shared" si="35"/>
        <v>262.08146543804287</v>
      </c>
      <c r="T95" s="20">
        <f t="shared" si="36"/>
        <v>219.41504779322753</v>
      </c>
      <c r="U95" s="20">
        <f t="shared" si="37"/>
        <v>193.06276597220256</v>
      </c>
      <c r="V95" s="20">
        <f t="shared" si="38"/>
        <v>180.10847390842414</v>
      </c>
      <c r="W95" s="21">
        <f t="shared" si="39"/>
        <v>179.04962088721084</v>
      </c>
    </row>
    <row r="96" spans="1:23" x14ac:dyDescent="0.3">
      <c r="A96" s="1">
        <v>7.3</v>
      </c>
      <c r="B96" s="19">
        <f t="shared" si="23"/>
        <v>1.9878854903579415</v>
      </c>
      <c r="C96" s="20">
        <f t="shared" si="24"/>
        <v>2.3152210825701696</v>
      </c>
      <c r="D96" s="20">
        <f t="shared" si="24"/>
        <v>2.0422676523700174</v>
      </c>
      <c r="E96" s="20">
        <f t="shared" si="24"/>
        <v>1.6711496515807629</v>
      </c>
      <c r="F96" s="20">
        <f t="shared" si="25"/>
        <v>1.2491936862309074</v>
      </c>
      <c r="G96" s="20">
        <f t="shared" si="26"/>
        <v>0.83118422257323443</v>
      </c>
      <c r="H96" s="20">
        <f t="shared" si="27"/>
        <v>0.47043377500849537</v>
      </c>
      <c r="I96" s="20">
        <f t="shared" si="28"/>
        <v>0.20676702615213563</v>
      </c>
      <c r="J96" s="20">
        <f t="shared" si="29"/>
        <v>5.487780279387558E-2</v>
      </c>
      <c r="K96" s="21">
        <f t="shared" si="30"/>
        <v>0</v>
      </c>
      <c r="M96" s="1">
        <v>7.3</v>
      </c>
      <c r="N96" s="19">
        <f t="shared" si="22"/>
        <v>723.5367494426622</v>
      </c>
      <c r="O96" s="20">
        <f t="shared" si="31"/>
        <v>592.27876091073801</v>
      </c>
      <c r="P96" s="20">
        <f t="shared" si="32"/>
        <v>511.29795081707505</v>
      </c>
      <c r="Q96" s="20">
        <f t="shared" si="33"/>
        <v>433.26002319056283</v>
      </c>
      <c r="R96" s="20">
        <f t="shared" si="34"/>
        <v>360.55729266677133</v>
      </c>
      <c r="S96" s="20">
        <f t="shared" si="35"/>
        <v>296.50181096751425</v>
      </c>
      <c r="T96" s="20">
        <f t="shared" si="36"/>
        <v>244.57761674620133</v>
      </c>
      <c r="U96" s="20">
        <f t="shared" si="37"/>
        <v>207.25239678504897</v>
      </c>
      <c r="V96" s="20">
        <f t="shared" si="38"/>
        <v>184.75556980155875</v>
      </c>
      <c r="W96" s="21">
        <f t="shared" si="39"/>
        <v>176.75644205915739</v>
      </c>
    </row>
    <row r="97" spans="1:23" x14ac:dyDescent="0.3">
      <c r="A97" s="1">
        <v>7.4</v>
      </c>
      <c r="B97" s="19">
        <f t="shared" si="23"/>
        <v>2.7827497901396319</v>
      </c>
      <c r="C97" s="20">
        <f t="shared" si="24"/>
        <v>3.0356955000487882</v>
      </c>
      <c r="D97" s="20">
        <f t="shared" si="24"/>
        <v>2.7578784146416027</v>
      </c>
      <c r="E97" s="20">
        <f t="shared" si="24"/>
        <v>2.3706158930526584</v>
      </c>
      <c r="F97" s="20">
        <f t="shared" si="25"/>
        <v>1.9088130458554824</v>
      </c>
      <c r="G97" s="20">
        <f t="shared" si="26"/>
        <v>1.4175395251200893</v>
      </c>
      <c r="H97" s="20">
        <f t="shared" si="27"/>
        <v>0.94816030726954015</v>
      </c>
      <c r="I97" s="20">
        <f t="shared" si="28"/>
        <v>0.55032945582615789</v>
      </c>
      <c r="J97" s="20">
        <f t="shared" si="29"/>
        <v>0.25003317771381112</v>
      </c>
      <c r="K97" s="21">
        <f t="shared" si="30"/>
        <v>0</v>
      </c>
      <c r="M97" s="1">
        <v>7.4</v>
      </c>
      <c r="N97" s="19">
        <f t="shared" si="22"/>
        <v>723.5367494426622</v>
      </c>
      <c r="O97" s="20">
        <f t="shared" si="31"/>
        <v>614.59014293046403</v>
      </c>
      <c r="P97" s="20">
        <f t="shared" si="32"/>
        <v>546.25322791248493</v>
      </c>
      <c r="Q97" s="20">
        <f t="shared" si="33"/>
        <v>477.15776677056192</v>
      </c>
      <c r="R97" s="20">
        <f t="shared" si="34"/>
        <v>408.54884458095898</v>
      </c>
      <c r="S97" s="20">
        <f t="shared" si="35"/>
        <v>343.05344397492979</v>
      </c>
      <c r="T97" s="20">
        <f t="shared" si="36"/>
        <v>284.33915995933569</v>
      </c>
      <c r="U97" s="20">
        <f t="shared" si="37"/>
        <v>236.27042057555752</v>
      </c>
      <c r="V97" s="20">
        <f t="shared" si="38"/>
        <v>202.7537755217555</v>
      </c>
      <c r="W97" s="21">
        <f t="shared" si="39"/>
        <v>183.60898038753203</v>
      </c>
    </row>
    <row r="98" spans="1:23" x14ac:dyDescent="0.3">
      <c r="A98" s="1">
        <v>7.5</v>
      </c>
      <c r="B98" s="19">
        <f t="shared" si="23"/>
        <v>3.4331276499396335</v>
      </c>
      <c r="C98" s="20">
        <f t="shared" si="24"/>
        <v>3.6228392721019107</v>
      </c>
      <c r="D98" s="20">
        <f t="shared" si="24"/>
        <v>3.3640437407314292</v>
      </c>
      <c r="E98" s="20">
        <f t="shared" si="24"/>
        <v>2.9955418089163217</v>
      </c>
      <c r="F98" s="20">
        <f t="shared" si="25"/>
        <v>2.53896173194184</v>
      </c>
      <c r="G98" s="20">
        <f t="shared" si="26"/>
        <v>2.0257891305517881</v>
      </c>
      <c r="H98" s="20">
        <f t="shared" si="27"/>
        <v>1.497435205937752</v>
      </c>
      <c r="I98" s="20">
        <f t="shared" si="28"/>
        <v>0.99142645883121561</v>
      </c>
      <c r="J98" s="20">
        <f t="shared" si="29"/>
        <v>0.5284043005819663</v>
      </c>
      <c r="K98" s="21">
        <f t="shared" si="30"/>
        <v>0</v>
      </c>
      <c r="M98" s="1">
        <v>7.5</v>
      </c>
      <c r="N98" s="19">
        <f t="shared" si="22"/>
        <v>723.5367494426622</v>
      </c>
      <c r="O98" s="20">
        <f t="shared" si="31"/>
        <v>636.18799596646193</v>
      </c>
      <c r="P98" s="20">
        <f t="shared" si="32"/>
        <v>580.4499588839509</v>
      </c>
      <c r="Q98" s="20">
        <f t="shared" si="33"/>
        <v>521.54204930288108</v>
      </c>
      <c r="R98" s="20">
        <f t="shared" si="34"/>
        <v>459.65391807872038</v>
      </c>
      <c r="S98" s="20">
        <f t="shared" si="35"/>
        <v>396.38619357278043</v>
      </c>
      <c r="T98" s="20">
        <f t="shared" si="36"/>
        <v>334.74624780428599</v>
      </c>
      <c r="U98" s="20">
        <f t="shared" si="37"/>
        <v>279.84053869604224</v>
      </c>
      <c r="V98" s="20">
        <f t="shared" si="38"/>
        <v>238.55010032571812</v>
      </c>
      <c r="W98" s="21">
        <f t="shared" si="39"/>
        <v>206.18004468594282</v>
      </c>
    </row>
    <row r="99" spans="1:23" x14ac:dyDescent="0.3">
      <c r="A99" s="1">
        <v>7.6</v>
      </c>
      <c r="B99" s="19">
        <f t="shared" si="23"/>
        <v>3.9480282020019115</v>
      </c>
      <c r="C99" s="20">
        <f t="shared" si="24"/>
        <v>4.0866648205222749</v>
      </c>
      <c r="D99" s="20">
        <f t="shared" si="24"/>
        <v>3.8605026663766298</v>
      </c>
      <c r="E99" s="20">
        <f t="shared" si="24"/>
        <v>3.5323895796206113</v>
      </c>
      <c r="F99" s="20">
        <f t="shared" si="25"/>
        <v>3.112517893612627</v>
      </c>
      <c r="G99" s="20">
        <f t="shared" si="26"/>
        <v>2.6188574127595028</v>
      </c>
      <c r="H99" s="20">
        <f t="shared" si="27"/>
        <v>2.0690552821134638</v>
      </c>
      <c r="I99" s="20">
        <f t="shared" si="28"/>
        <v>1.4755100506935603</v>
      </c>
      <c r="J99" s="20">
        <f t="shared" si="29"/>
        <v>0.84993354619946826</v>
      </c>
      <c r="K99" s="21">
        <f t="shared" si="30"/>
        <v>0</v>
      </c>
      <c r="M99" s="1">
        <v>7.6</v>
      </c>
      <c r="N99" s="19">
        <f t="shared" si="22"/>
        <v>723.5367494426622</v>
      </c>
      <c r="O99" s="20">
        <f t="shared" si="31"/>
        <v>655.58487237902364</v>
      </c>
      <c r="P99" s="20">
        <f t="shared" si="32"/>
        <v>611.47681735685808</v>
      </c>
      <c r="Q99" s="20">
        <f t="shared" si="33"/>
        <v>562.94611019210936</v>
      </c>
      <c r="R99" s="20">
        <f t="shared" si="34"/>
        <v>509.37939829470253</v>
      </c>
      <c r="S99" s="20">
        <f t="shared" si="35"/>
        <v>451.34672190807657</v>
      </c>
      <c r="T99" s="20">
        <f t="shared" si="36"/>
        <v>391.88757230948693</v>
      </c>
      <c r="U99" s="20">
        <f t="shared" si="37"/>
        <v>337.02592755444658</v>
      </c>
      <c r="V99" s="20">
        <f t="shared" si="38"/>
        <v>294.55234000943494</v>
      </c>
      <c r="W99" s="21">
        <f t="shared" si="39"/>
        <v>249.83563247492353</v>
      </c>
    </row>
    <row r="100" spans="1:23" x14ac:dyDescent="0.3">
      <c r="A100" s="1">
        <v>7.7</v>
      </c>
      <c r="B100" s="19">
        <f t="shared" si="23"/>
        <v>4.3441150965534137</v>
      </c>
      <c r="C100" s="20">
        <f t="shared" si="24"/>
        <v>4.4431418723077698</v>
      </c>
      <c r="D100" s="20">
        <f t="shared" si="24"/>
        <v>4.2550106594114574</v>
      </c>
      <c r="E100" s="20">
        <f t="shared" si="24"/>
        <v>3.977478751072935</v>
      </c>
      <c r="F100" s="20">
        <f t="shared" si="25"/>
        <v>3.6122852604382736</v>
      </c>
      <c r="G100" s="20">
        <f t="shared" si="26"/>
        <v>3.1557840451743027</v>
      </c>
      <c r="H100" s="20">
        <f t="shared" si="27"/>
        <v>2.5969322575153111</v>
      </c>
      <c r="I100" s="20">
        <f t="shared" si="28"/>
        <v>1.9275623694817161</v>
      </c>
      <c r="J100" s="20">
        <f t="shared" si="29"/>
        <v>1.1570377678615453</v>
      </c>
      <c r="K100" s="21">
        <f t="shared" si="30"/>
        <v>0</v>
      </c>
      <c r="M100" s="1">
        <v>7.7</v>
      </c>
      <c r="N100" s="19">
        <f t="shared" si="22"/>
        <v>723.5367494426622</v>
      </c>
      <c r="O100" s="20">
        <f t="shared" si="31"/>
        <v>672.05704060352093</v>
      </c>
      <c r="P100" s="20">
        <f t="shared" si="32"/>
        <v>638.08102368718198</v>
      </c>
      <c r="Q100" s="20">
        <f t="shared" si="33"/>
        <v>599.31416634867958</v>
      </c>
      <c r="R100" s="20">
        <f t="shared" si="34"/>
        <v>554.63891402146555</v>
      </c>
      <c r="S100" s="20">
        <f t="shared" si="35"/>
        <v>504.88077703140902</v>
      </c>
      <c r="T100" s="20">
        <f t="shared" si="36"/>
        <v>453.62640165823723</v>
      </c>
      <c r="U100" s="20">
        <f t="shared" si="37"/>
        <v>406.59937362287968</v>
      </c>
      <c r="V100" s="20">
        <f t="shared" si="38"/>
        <v>370.13925359814232</v>
      </c>
      <c r="W100" s="21">
        <f t="shared" si="39"/>
        <v>316.3801339039253</v>
      </c>
    </row>
    <row r="101" spans="1:23" x14ac:dyDescent="0.3">
      <c r="A101" s="1">
        <v>7.8</v>
      </c>
      <c r="B101" s="19">
        <f t="shared" si="23"/>
        <v>4.6411853195835207</v>
      </c>
      <c r="C101" s="20">
        <f t="shared" si="24"/>
        <v>4.710504382718347</v>
      </c>
      <c r="D101" s="20">
        <f t="shared" si="24"/>
        <v>4.5601179570040751</v>
      </c>
      <c r="E101" s="20">
        <f t="shared" si="24"/>
        <v>4.3349063402291197</v>
      </c>
      <c r="F101" s="20">
        <f t="shared" si="25"/>
        <v>4.0207449026346112</v>
      </c>
      <c r="G101" s="20">
        <f t="shared" si="26"/>
        <v>3.5903601051940814</v>
      </c>
      <c r="H101" s="20">
        <f t="shared" si="27"/>
        <v>3.0142911325425548</v>
      </c>
      <c r="I101" s="20">
        <f t="shared" si="28"/>
        <v>2.2784599746832965</v>
      </c>
      <c r="J101" s="20">
        <f t="shared" si="29"/>
        <v>1.3976295875070064</v>
      </c>
      <c r="K101" s="21">
        <f t="shared" si="30"/>
        <v>0</v>
      </c>
      <c r="M101" s="1">
        <v>7.8</v>
      </c>
      <c r="N101" s="19">
        <f t="shared" si="22"/>
        <v>723.5367494426622</v>
      </c>
      <c r="O101" s="20">
        <f t="shared" si="31"/>
        <v>685.44122733376992</v>
      </c>
      <c r="P101" s="20">
        <f t="shared" si="32"/>
        <v>659.89438959534243</v>
      </c>
      <c r="Q101" s="20">
        <f t="shared" si="33"/>
        <v>629.77382751653829</v>
      </c>
      <c r="R101" s="20">
        <f t="shared" si="34"/>
        <v>594.81554508538613</v>
      </c>
      <c r="S101" s="20">
        <f t="shared" si="35"/>
        <v>556.91859377162621</v>
      </c>
      <c r="T101" s="20">
        <f t="shared" si="36"/>
        <v>519.59257834480184</v>
      </c>
      <c r="U101" s="20">
        <f t="shared" si="37"/>
        <v>486.73972770193296</v>
      </c>
      <c r="V101" s="20">
        <f t="shared" si="38"/>
        <v>461.69941823187094</v>
      </c>
      <c r="W101" s="21">
        <f t="shared" si="39"/>
        <v>403.41150431264322</v>
      </c>
    </row>
    <row r="102" spans="1:23" x14ac:dyDescent="0.3">
      <c r="A102" s="1">
        <v>7.9</v>
      </c>
      <c r="B102" s="19">
        <f t="shared" si="23"/>
        <v>4.8590394942334019</v>
      </c>
      <c r="C102" s="20">
        <f t="shared" si="24"/>
        <v>4.906696515794879</v>
      </c>
      <c r="D102" s="20">
        <f t="shared" si="24"/>
        <v>4.7904000635360084</v>
      </c>
      <c r="E102" s="20">
        <f t="shared" si="24"/>
        <v>4.6033841085657503</v>
      </c>
      <c r="F102" s="20">
        <f t="shared" si="25"/>
        <v>4.3129811849849276</v>
      </c>
      <c r="G102" s="20">
        <f t="shared" si="26"/>
        <v>3.8792519900028632</v>
      </c>
      <c r="H102" s="20">
        <f t="shared" si="27"/>
        <v>3.2718878223620669</v>
      </c>
      <c r="I102" s="20">
        <f t="shared" si="28"/>
        <v>2.4843583505678457</v>
      </c>
      <c r="J102" s="20">
        <f t="shared" si="29"/>
        <v>1.5399407086401444</v>
      </c>
      <c r="K102" s="21">
        <f t="shared" si="30"/>
        <v>0</v>
      </c>
      <c r="M102" s="1">
        <v>7.9</v>
      </c>
      <c r="N102" s="19">
        <f t="shared" si="22"/>
        <v>723.5367494426622</v>
      </c>
      <c r="O102" s="20">
        <f t="shared" si="31"/>
        <v>695.93008072343832</v>
      </c>
      <c r="P102" s="20">
        <f t="shared" si="32"/>
        <v>677.13403116312611</v>
      </c>
      <c r="Q102" s="20">
        <f t="shared" si="33"/>
        <v>655.39576833204899</v>
      </c>
      <c r="R102" s="20">
        <f t="shared" si="34"/>
        <v>632.05350726669894</v>
      </c>
      <c r="S102" s="20">
        <f t="shared" si="35"/>
        <v>609.52734639877883</v>
      </c>
      <c r="T102" s="20">
        <f t="shared" si="36"/>
        <v>590.031919815322</v>
      </c>
      <c r="U102" s="20">
        <f t="shared" si="37"/>
        <v>574.69262295379303</v>
      </c>
      <c r="V102" s="20">
        <f t="shared" si="38"/>
        <v>563.52766362079285</v>
      </c>
      <c r="W102" s="21">
        <f t="shared" si="39"/>
        <v>505.21510343622987</v>
      </c>
    </row>
    <row r="103" spans="1:23" x14ac:dyDescent="0.3">
      <c r="A103" s="1">
        <v>8</v>
      </c>
      <c r="B103" s="19">
        <f t="shared" si="23"/>
        <v>5.0156236031198196</v>
      </c>
      <c r="C103" s="20">
        <f t="shared" si="24"/>
        <v>5.0478622623760039</v>
      </c>
      <c r="D103" s="20">
        <f t="shared" si="24"/>
        <v>4.9499626673565542</v>
      </c>
      <c r="E103" s="20">
        <f t="shared" si="24"/>
        <v>4.7684749082918163</v>
      </c>
      <c r="F103" s="20">
        <f t="shared" si="25"/>
        <v>4.4618911959340029</v>
      </c>
      <c r="G103" s="20">
        <f t="shared" si="26"/>
        <v>3.994508902152913</v>
      </c>
      <c r="H103" s="20">
        <f t="shared" si="27"/>
        <v>3.3493192080281537</v>
      </c>
      <c r="I103" s="20">
        <f t="shared" si="28"/>
        <v>2.5333685563189148</v>
      </c>
      <c r="J103" s="20">
        <f t="shared" si="29"/>
        <v>1.5762843059051457</v>
      </c>
      <c r="K103" s="21">
        <f t="shared" si="30"/>
        <v>0</v>
      </c>
      <c r="M103" s="1">
        <v>8</v>
      </c>
      <c r="N103" s="19">
        <f t="shared" si="22"/>
        <v>723.5367494426622</v>
      </c>
      <c r="O103" s="20">
        <f t="shared" si="31"/>
        <v>703.90380107309511</v>
      </c>
      <c r="P103" s="20">
        <f t="shared" si="32"/>
        <v>691.43145946014477</v>
      </c>
      <c r="Q103" s="20">
        <f t="shared" si="33"/>
        <v>679.41371091328676</v>
      </c>
      <c r="R103" s="20">
        <f t="shared" si="34"/>
        <v>670.10756964544169</v>
      </c>
      <c r="S103" s="20">
        <f t="shared" si="35"/>
        <v>665.16683331039462</v>
      </c>
      <c r="T103" s="20">
        <f t="shared" si="36"/>
        <v>664.62739100777003</v>
      </c>
      <c r="U103" s="20">
        <f t="shared" si="37"/>
        <v>666.81985573418183</v>
      </c>
      <c r="V103" s="20">
        <f t="shared" si="38"/>
        <v>669.11010771994529</v>
      </c>
      <c r="W103" s="21">
        <f t="shared" si="39"/>
        <v>614.42946318258623</v>
      </c>
    </row>
    <row r="104" spans="1:23" x14ac:dyDescent="0.3">
      <c r="A104" s="1">
        <v>8.1</v>
      </c>
      <c r="B104" s="19">
        <f t="shared" si="23"/>
        <v>5.1261543168192123</v>
      </c>
      <c r="C104" s="20">
        <f t="shared" si="24"/>
        <v>5.137181809124705</v>
      </c>
      <c r="D104" s="20">
        <f t="shared" si="24"/>
        <v>5.0259371071318117</v>
      </c>
      <c r="E104" s="20">
        <f t="shared" si="24"/>
        <v>4.8084697547248059</v>
      </c>
      <c r="F104" s="20">
        <f t="shared" si="25"/>
        <v>4.4500026254598026</v>
      </c>
      <c r="G104" s="20">
        <f t="shared" si="26"/>
        <v>3.9319584139592938</v>
      </c>
      <c r="H104" s="20">
        <f t="shared" si="27"/>
        <v>3.2559896361097609</v>
      </c>
      <c r="I104" s="20">
        <f t="shared" si="28"/>
        <v>2.4412451633654539</v>
      </c>
      <c r="J104" s="20">
        <f t="shared" si="29"/>
        <v>1.5186204305766893</v>
      </c>
      <c r="K104" s="21">
        <f t="shared" si="30"/>
        <v>0</v>
      </c>
      <c r="M104" s="1">
        <v>8.1</v>
      </c>
      <c r="N104" s="19">
        <f t="shared" si="22"/>
        <v>723.5367494426622</v>
      </c>
      <c r="O104" s="20">
        <f t="shared" si="31"/>
        <v>710.89766991921852</v>
      </c>
      <c r="P104" s="20">
        <f t="shared" si="32"/>
        <v>706.18348082325565</v>
      </c>
      <c r="Q104" s="20">
        <f t="shared" si="33"/>
        <v>706.14326077353746</v>
      </c>
      <c r="R104" s="20">
        <f t="shared" si="34"/>
        <v>712.52703695698256</v>
      </c>
      <c r="S104" s="20">
        <f t="shared" si="35"/>
        <v>725.20761425443277</v>
      </c>
      <c r="T104" s="20">
        <f t="shared" si="36"/>
        <v>741.95476922925445</v>
      </c>
      <c r="U104" s="20">
        <f t="shared" si="37"/>
        <v>759.04487577392229</v>
      </c>
      <c r="V104" s="20">
        <f t="shared" si="38"/>
        <v>772.32883516915331</v>
      </c>
      <c r="W104" s="21">
        <f t="shared" si="39"/>
        <v>723.7172875931235</v>
      </c>
    </row>
    <row r="105" spans="1:23" x14ac:dyDescent="0.3">
      <c r="A105" s="1">
        <v>8.1999999999999993</v>
      </c>
      <c r="B105" s="19">
        <f t="shared" si="23"/>
        <v>5.1924471659744009</v>
      </c>
      <c r="C105" s="20">
        <f t="shared" si="24"/>
        <v>5.159494518424717</v>
      </c>
      <c r="D105" s="20">
        <f t="shared" si="24"/>
        <v>4.9956888964929567</v>
      </c>
      <c r="E105" s="20">
        <f t="shared" si="24"/>
        <v>4.7074648242997972</v>
      </c>
      <c r="F105" s="20">
        <f t="shared" si="25"/>
        <v>4.2785369727500973</v>
      </c>
      <c r="G105" s="20">
        <f t="shared" si="26"/>
        <v>3.7114833594166505</v>
      </c>
      <c r="H105" s="20">
        <f t="shared" si="27"/>
        <v>3.0238843692965935</v>
      </c>
      <c r="I105" s="20">
        <f t="shared" si="28"/>
        <v>2.2412415103675349</v>
      </c>
      <c r="J105" s="20">
        <f t="shared" si="29"/>
        <v>1.3905067189639211</v>
      </c>
      <c r="K105" s="21">
        <f t="shared" si="30"/>
        <v>0</v>
      </c>
      <c r="M105" s="1">
        <v>8.1999999999999993</v>
      </c>
      <c r="N105" s="19">
        <f t="shared" si="22"/>
        <v>723.5367494426622</v>
      </c>
      <c r="O105" s="20">
        <f t="shared" si="31"/>
        <v>720.07018413811431</v>
      </c>
      <c r="P105" s="20">
        <f t="shared" si="32"/>
        <v>725.60947123261121</v>
      </c>
      <c r="Q105" s="20">
        <f t="shared" si="33"/>
        <v>739.29680686695133</v>
      </c>
      <c r="R105" s="20">
        <f t="shared" si="34"/>
        <v>761.24330538252855</v>
      </c>
      <c r="S105" s="20">
        <f t="shared" si="35"/>
        <v>789.31497287584239</v>
      </c>
      <c r="T105" s="20">
        <f t="shared" si="36"/>
        <v>819.62509902058514</v>
      </c>
      <c r="U105" s="20">
        <f t="shared" si="37"/>
        <v>847.46374866422593</v>
      </c>
      <c r="V105" s="20">
        <f t="shared" si="38"/>
        <v>868.29596785236913</v>
      </c>
      <c r="W105" s="21">
        <f t="shared" si="39"/>
        <v>826.97274737442194</v>
      </c>
    </row>
    <row r="106" spans="1:23" x14ac:dyDescent="0.3">
      <c r="A106" s="1">
        <v>8.3000000000000007</v>
      </c>
      <c r="B106" s="19">
        <f t="shared" si="23"/>
        <v>5.1926409430023117</v>
      </c>
      <c r="C106" s="20">
        <f t="shared" si="24"/>
        <v>5.0841006779202473</v>
      </c>
      <c r="D106" s="20">
        <f t="shared" si="24"/>
        <v>4.8410222355927024</v>
      </c>
      <c r="E106" s="20">
        <f t="shared" si="24"/>
        <v>4.4657561145182481</v>
      </c>
      <c r="F106" s="20">
        <f t="shared" si="25"/>
        <v>3.9689455582566451</v>
      </c>
      <c r="G106" s="20">
        <f t="shared" si="26"/>
        <v>3.3704629280873966</v>
      </c>
      <c r="H106" s="20">
        <f t="shared" si="27"/>
        <v>2.696735233674425</v>
      </c>
      <c r="I106" s="20">
        <f t="shared" si="28"/>
        <v>1.9731459248950607</v>
      </c>
      <c r="J106" s="20">
        <f t="shared" si="29"/>
        <v>1.2191583643273838</v>
      </c>
      <c r="K106" s="21">
        <f t="shared" si="30"/>
        <v>0</v>
      </c>
      <c r="M106" s="1">
        <v>8.3000000000000007</v>
      </c>
      <c r="N106" s="19">
        <f t="shared" si="22"/>
        <v>723.5367494426622</v>
      </c>
      <c r="O106" s="20">
        <f t="shared" si="31"/>
        <v>734.80213352168744</v>
      </c>
      <c r="P106" s="20">
        <f t="shared" si="32"/>
        <v>753.18351018181011</v>
      </c>
      <c r="Q106" s="20">
        <f t="shared" si="33"/>
        <v>780.7095158416023</v>
      </c>
      <c r="R106" s="20">
        <f t="shared" si="34"/>
        <v>816.08474278581116</v>
      </c>
      <c r="S106" s="20">
        <f t="shared" si="35"/>
        <v>855.66079014868092</v>
      </c>
      <c r="T106" s="20">
        <f t="shared" si="36"/>
        <v>894.82395231081387</v>
      </c>
      <c r="U106" s="20">
        <f t="shared" si="37"/>
        <v>928.87619109903198</v>
      </c>
      <c r="V106" s="20">
        <f t="shared" si="38"/>
        <v>953.73539076014379</v>
      </c>
      <c r="W106" s="21">
        <f t="shared" si="39"/>
        <v>919.92369774301835</v>
      </c>
    </row>
    <row r="107" spans="1:23" x14ac:dyDescent="0.3">
      <c r="A107" s="1">
        <v>8.4</v>
      </c>
      <c r="B107" s="19">
        <f t="shared" si="23"/>
        <v>5.0841975664342023</v>
      </c>
      <c r="C107" s="20">
        <f t="shared" si="24"/>
        <v>4.8742655486842512</v>
      </c>
      <c r="D107" s="20">
        <f t="shared" si="24"/>
        <v>4.5541678959455396</v>
      </c>
      <c r="E107" s="20">
        <f t="shared" si="24"/>
        <v>4.1025029695495512</v>
      </c>
      <c r="F107" s="20">
        <f t="shared" si="25"/>
        <v>3.5576820698555474</v>
      </c>
      <c r="G107" s="20">
        <f t="shared" si="26"/>
        <v>2.9541974325144191</v>
      </c>
      <c r="H107" s="20">
        <f t="shared" si="27"/>
        <v>2.3197244836858641</v>
      </c>
      <c r="I107" s="20">
        <f t="shared" si="28"/>
        <v>1.6746520876342736</v>
      </c>
      <c r="J107" s="20">
        <f t="shared" si="29"/>
        <v>1.0296239231448312</v>
      </c>
      <c r="K107" s="21">
        <f t="shared" si="30"/>
        <v>0</v>
      </c>
      <c r="M107" s="1">
        <v>8.4</v>
      </c>
      <c r="N107" s="19">
        <f t="shared" si="22"/>
        <v>723.5367494426622</v>
      </c>
      <c r="O107" s="20">
        <f t="shared" si="31"/>
        <v>756.64000145126784</v>
      </c>
      <c r="P107" s="20">
        <f t="shared" si="32"/>
        <v>789.90217813067852</v>
      </c>
      <c r="Q107" s="20">
        <f t="shared" si="33"/>
        <v>829.97144610066994</v>
      </c>
      <c r="R107" s="20">
        <f t="shared" si="34"/>
        <v>875.12700060775467</v>
      </c>
      <c r="S107" s="20">
        <f t="shared" si="35"/>
        <v>921.59372222078264</v>
      </c>
      <c r="T107" s="20">
        <f t="shared" si="36"/>
        <v>964.91188222712776</v>
      </c>
      <c r="U107" s="20">
        <f t="shared" si="37"/>
        <v>1001.0955944067318</v>
      </c>
      <c r="V107" s="20">
        <f t="shared" si="38"/>
        <v>1026.9793961739792</v>
      </c>
      <c r="W107" s="21">
        <f t="shared" si="39"/>
        <v>1000.210865944442</v>
      </c>
    </row>
    <row r="108" spans="1:23" x14ac:dyDescent="0.3">
      <c r="A108" s="1">
        <v>8.5</v>
      </c>
      <c r="B108" s="19">
        <f t="shared" si="23"/>
        <v>4.8200438604001965</v>
      </c>
      <c r="C108" s="20">
        <f t="shared" si="24"/>
        <v>4.5000430961754398</v>
      </c>
      <c r="D108" s="20">
        <f t="shared" si="24"/>
        <v>4.1357462826411</v>
      </c>
      <c r="E108" s="20">
        <f t="shared" si="24"/>
        <v>3.6460938512828389</v>
      </c>
      <c r="F108" s="20">
        <f t="shared" si="25"/>
        <v>3.0877548438073257</v>
      </c>
      <c r="G108" s="20">
        <f t="shared" si="26"/>
        <v>2.5069436254540145</v>
      </c>
      <c r="H108" s="20">
        <f t="shared" si="27"/>
        <v>1.9321142864742671</v>
      </c>
      <c r="I108" s="20">
        <f t="shared" si="28"/>
        <v>1.3762024819356355</v>
      </c>
      <c r="J108" s="20">
        <f t="shared" si="29"/>
        <v>0.84158054686373629</v>
      </c>
      <c r="K108" s="21">
        <f t="shared" si="30"/>
        <v>0</v>
      </c>
      <c r="M108" s="1">
        <v>8.5</v>
      </c>
      <c r="N108" s="19">
        <f t="shared" si="22"/>
        <v>723.5367494426622</v>
      </c>
      <c r="O108" s="20">
        <f t="shared" si="31"/>
        <v>784.27452310871092</v>
      </c>
      <c r="P108" s="20">
        <f t="shared" si="32"/>
        <v>833.42793737012755</v>
      </c>
      <c r="Q108" s="20">
        <f t="shared" si="33"/>
        <v>884.31966289683078</v>
      </c>
      <c r="R108" s="20">
        <f t="shared" si="34"/>
        <v>935.48042553564142</v>
      </c>
      <c r="S108" s="20">
        <f t="shared" si="35"/>
        <v>984.3780926862014</v>
      </c>
      <c r="T108" s="20">
        <f t="shared" si="36"/>
        <v>1027.8653643167006</v>
      </c>
      <c r="U108" s="20">
        <f t="shared" si="37"/>
        <v>1063.015087302075</v>
      </c>
      <c r="V108" s="20">
        <f t="shared" si="38"/>
        <v>1087.7146536917419</v>
      </c>
      <c r="W108" s="21">
        <f t="shared" si="39"/>
        <v>1067.1229802746911</v>
      </c>
    </row>
    <row r="109" spans="1:23" x14ac:dyDescent="0.3">
      <c r="A109" s="1">
        <v>8.6</v>
      </c>
      <c r="B109" s="19">
        <f t="shared" si="23"/>
        <v>4.3679662431584365</v>
      </c>
      <c r="C109" s="20">
        <f t="shared" si="24"/>
        <v>3.9494477413400428</v>
      </c>
      <c r="D109" s="20">
        <f t="shared" si="24"/>
        <v>3.5919690515127396</v>
      </c>
      <c r="E109" s="20">
        <f t="shared" si="24"/>
        <v>3.1209981568988741</v>
      </c>
      <c r="F109" s="20">
        <f t="shared" si="25"/>
        <v>2.5953554068813065</v>
      </c>
      <c r="G109" s="20">
        <f t="shared" si="26"/>
        <v>2.0656716977671734</v>
      </c>
      <c r="H109" s="20">
        <f t="shared" si="27"/>
        <v>1.5634216237037857</v>
      </c>
      <c r="I109" s="20">
        <f t="shared" si="28"/>
        <v>1.0990427457037297</v>
      </c>
      <c r="J109" s="20">
        <f t="shared" si="29"/>
        <v>0.66834710858479607</v>
      </c>
      <c r="K109" s="21">
        <f t="shared" si="30"/>
        <v>0</v>
      </c>
      <c r="M109" s="1">
        <v>8.6</v>
      </c>
      <c r="N109" s="19">
        <f t="shared" si="22"/>
        <v>723.5367494426622</v>
      </c>
      <c r="O109" s="20">
        <f t="shared" si="31"/>
        <v>814.05744683729597</v>
      </c>
      <c r="P109" s="20">
        <f t="shared" si="32"/>
        <v>878.69200787486329</v>
      </c>
      <c r="Q109" s="20">
        <f t="shared" si="33"/>
        <v>938.93691680509914</v>
      </c>
      <c r="R109" s="20">
        <f t="shared" si="34"/>
        <v>993.57075497527762</v>
      </c>
      <c r="S109" s="20">
        <f t="shared" si="35"/>
        <v>1041.7520676315594</v>
      </c>
      <c r="T109" s="20">
        <f t="shared" si="36"/>
        <v>1082.4812977611487</v>
      </c>
      <c r="U109" s="20">
        <f t="shared" si="37"/>
        <v>1114.4844236017107</v>
      </c>
      <c r="V109" s="20">
        <f t="shared" si="38"/>
        <v>1136.6147285679115</v>
      </c>
      <c r="W109" s="21">
        <f t="shared" si="39"/>
        <v>1121.1707108568662</v>
      </c>
    </row>
    <row r="110" spans="1:23" x14ac:dyDescent="0.3">
      <c r="A110" s="1">
        <v>8.6999999999999993</v>
      </c>
      <c r="B110" s="19">
        <f t="shared" si="23"/>
        <v>3.7234089327191624</v>
      </c>
      <c r="C110" s="20">
        <f t="shared" si="24"/>
        <v>3.2338533898748563</v>
      </c>
      <c r="D110" s="20">
        <f t="shared" si="24"/>
        <v>2.9346996155978169</v>
      </c>
      <c r="E110" s="20">
        <f t="shared" si="24"/>
        <v>2.5412306071112072</v>
      </c>
      <c r="F110" s="20">
        <f t="shared" si="25"/>
        <v>2.0989150108587222</v>
      </c>
      <c r="G110" s="20">
        <f t="shared" si="26"/>
        <v>1.6518334051310781</v>
      </c>
      <c r="H110" s="20">
        <f t="shared" si="27"/>
        <v>1.2326001569966358</v>
      </c>
      <c r="I110" s="20">
        <f t="shared" si="28"/>
        <v>0.85556625035294598</v>
      </c>
      <c r="J110" s="20">
        <f t="shared" si="29"/>
        <v>0.51736819737486683</v>
      </c>
      <c r="K110" s="21">
        <f t="shared" si="30"/>
        <v>0</v>
      </c>
      <c r="M110" s="1">
        <v>8.6999999999999993</v>
      </c>
      <c r="N110" s="19">
        <f t="shared" si="22"/>
        <v>723.5367494426622</v>
      </c>
      <c r="O110" s="20">
        <f t="shared" si="31"/>
        <v>841.45674030395185</v>
      </c>
      <c r="P110" s="20">
        <f t="shared" si="32"/>
        <v>919.56642627226745</v>
      </c>
      <c r="Q110" s="20">
        <f t="shared" si="33"/>
        <v>987.94309995331014</v>
      </c>
      <c r="R110" s="20">
        <f t="shared" si="34"/>
        <v>1045.2085589010171</v>
      </c>
      <c r="S110" s="20">
        <f t="shared" si="35"/>
        <v>1091.6739600502249</v>
      </c>
      <c r="T110" s="20">
        <f t="shared" si="36"/>
        <v>1128.3711269165694</v>
      </c>
      <c r="U110" s="20">
        <f t="shared" si="37"/>
        <v>1156.0809390269851</v>
      </c>
      <c r="V110" s="20">
        <f t="shared" si="38"/>
        <v>1174.9643460579227</v>
      </c>
      <c r="W110" s="21">
        <f t="shared" si="39"/>
        <v>1163.6385938589992</v>
      </c>
    </row>
    <row r="111" spans="1:23" x14ac:dyDescent="0.3">
      <c r="A111" s="1">
        <v>8.8000000000000007</v>
      </c>
      <c r="B111" s="19">
        <f t="shared" si="23"/>
        <v>2.9115747346552197</v>
      </c>
      <c r="C111" s="20">
        <f t="shared" si="24"/>
        <v>2.3863821517572998</v>
      </c>
      <c r="D111" s="20">
        <f t="shared" si="24"/>
        <v>2.1831149454733239</v>
      </c>
      <c r="E111" s="20">
        <f t="shared" si="24"/>
        <v>1.9126164695576646</v>
      </c>
      <c r="F111" s="20">
        <f t="shared" si="25"/>
        <v>1.597708605360979</v>
      </c>
      <c r="G111" s="20">
        <f t="shared" si="26"/>
        <v>1.2658434700881847</v>
      </c>
      <c r="H111" s="20">
        <f t="shared" si="27"/>
        <v>0.94397803178023842</v>
      </c>
      <c r="I111" s="20">
        <f t="shared" si="28"/>
        <v>0.65092560866777305</v>
      </c>
      <c r="J111" s="20">
        <f t="shared" si="29"/>
        <v>0.39143969679311097</v>
      </c>
      <c r="K111" s="21">
        <f t="shared" si="30"/>
        <v>0</v>
      </c>
      <c r="M111" s="1">
        <v>8.8000000000000007</v>
      </c>
      <c r="N111" s="19">
        <f t="shared" si="22"/>
        <v>723.5367494426622</v>
      </c>
      <c r="O111" s="20">
        <f t="shared" si="31"/>
        <v>862.55482452738192</v>
      </c>
      <c r="P111" s="20">
        <f t="shared" si="32"/>
        <v>950.70783238239869</v>
      </c>
      <c r="Q111" s="20">
        <f t="shared" si="33"/>
        <v>1025.8380683681855</v>
      </c>
      <c r="R111" s="20">
        <f t="shared" si="34"/>
        <v>1086.0463050282574</v>
      </c>
      <c r="S111" s="20">
        <f t="shared" si="35"/>
        <v>1131.8276181860269</v>
      </c>
      <c r="T111" s="20">
        <f t="shared" si="36"/>
        <v>1165.2736013160616</v>
      </c>
      <c r="U111" s="20">
        <f t="shared" si="37"/>
        <v>1188.8510493727815</v>
      </c>
      <c r="V111" s="20">
        <f t="shared" si="38"/>
        <v>1204.3387458191391</v>
      </c>
      <c r="W111" s="21">
        <f t="shared" si="39"/>
        <v>1196.1982875589893</v>
      </c>
    </row>
    <row r="112" spans="1:23" x14ac:dyDescent="0.3">
      <c r="A112" s="1">
        <v>8.9</v>
      </c>
      <c r="B112" s="19">
        <f t="shared" si="23"/>
        <v>1.9804650527253282</v>
      </c>
      <c r="C112" s="20">
        <f t="shared" si="24"/>
        <v>1.4549191912217154</v>
      </c>
      <c r="D112" s="20">
        <f t="shared" si="24"/>
        <v>1.3642990057171476</v>
      </c>
      <c r="E112" s="20">
        <f t="shared" si="24"/>
        <v>1.2395929437230957</v>
      </c>
      <c r="F112" s="20">
        <f t="shared" si="25"/>
        <v>1.0795449287871284</v>
      </c>
      <c r="G112" s="20">
        <f t="shared" si="26"/>
        <v>0.88985323201013866</v>
      </c>
      <c r="H112" s="20">
        <f t="shared" si="27"/>
        <v>0.68416892175932076</v>
      </c>
      <c r="I112" s="20">
        <f t="shared" si="28"/>
        <v>0.47985147822040447</v>
      </c>
      <c r="J112" s="20">
        <f t="shared" si="29"/>
        <v>0.29013123246785816</v>
      </c>
      <c r="K112" s="21">
        <f t="shared" si="30"/>
        <v>0</v>
      </c>
      <c r="M112" s="1">
        <v>8.9</v>
      </c>
      <c r="N112" s="19">
        <f t="shared" si="22"/>
        <v>723.5367494426622</v>
      </c>
      <c r="O112" s="20">
        <f t="shared" si="31"/>
        <v>874.99328912687974</v>
      </c>
      <c r="P112" s="20">
        <f t="shared" si="32"/>
        <v>968.82646662329989</v>
      </c>
      <c r="Q112" s="20">
        <f t="shared" si="33"/>
        <v>1048.8110374573459</v>
      </c>
      <c r="R112" s="20">
        <f t="shared" si="34"/>
        <v>1112.4571276531956</v>
      </c>
      <c r="S112" s="20">
        <f t="shared" si="35"/>
        <v>1159.6459462940941</v>
      </c>
      <c r="T112" s="20">
        <f t="shared" si="36"/>
        <v>1192.307540642239</v>
      </c>
      <c r="U112" s="20">
        <f t="shared" si="37"/>
        <v>1213.5314081082156</v>
      </c>
      <c r="V112" s="20">
        <f t="shared" si="38"/>
        <v>1226.364837723843</v>
      </c>
      <c r="W112" s="21">
        <f t="shared" si="39"/>
        <v>1220.6185926691342</v>
      </c>
    </row>
    <row r="113" spans="1:23" x14ac:dyDescent="0.3">
      <c r="A113" s="1">
        <v>9</v>
      </c>
      <c r="B113" s="19">
        <f t="shared" si="23"/>
        <v>0.98936435025676994</v>
      </c>
      <c r="C113" s="20">
        <f t="shared" si="24"/>
        <v>0.49282706572023027</v>
      </c>
      <c r="D113" s="20">
        <f t="shared" si="24"/>
        <v>0.51139718947148727</v>
      </c>
      <c r="E113" s="20">
        <f t="shared" si="24"/>
        <v>0.53122746494661022</v>
      </c>
      <c r="F113" s="20">
        <f t="shared" si="25"/>
        <v>0.53173757037225489</v>
      </c>
      <c r="G113" s="20">
        <f t="shared" si="26"/>
        <v>0.4978703804582657</v>
      </c>
      <c r="H113" s="20">
        <f t="shared" si="27"/>
        <v>0.42572667845030476</v>
      </c>
      <c r="I113" s="20">
        <f t="shared" si="28"/>
        <v>0.32337454555940548</v>
      </c>
      <c r="J113" s="20">
        <f t="shared" si="29"/>
        <v>0.20584471923637329</v>
      </c>
      <c r="K113" s="21">
        <f t="shared" si="30"/>
        <v>0</v>
      </c>
      <c r="M113" s="1">
        <v>9</v>
      </c>
      <c r="N113" s="19">
        <f t="shared" si="22"/>
        <v>723.5367494426622</v>
      </c>
      <c r="O113" s="20">
        <f t="shared" si="31"/>
        <v>878.21470527805468</v>
      </c>
      <c r="P113" s="20">
        <f t="shared" si="32"/>
        <v>973.096494201827</v>
      </c>
      <c r="Q113" s="20">
        <f t="shared" si="33"/>
        <v>1055.4455259083099</v>
      </c>
      <c r="R113" s="20">
        <f t="shared" si="34"/>
        <v>1122.4106787231826</v>
      </c>
      <c r="S113" s="20">
        <f t="shared" si="35"/>
        <v>1172.9370501094077</v>
      </c>
      <c r="T113" s="20">
        <f t="shared" si="36"/>
        <v>1207.9037530862481</v>
      </c>
      <c r="U113" s="20">
        <f t="shared" si="37"/>
        <v>1229.8213289933005</v>
      </c>
      <c r="V113" s="20">
        <f t="shared" si="38"/>
        <v>1242.0214075132831</v>
      </c>
      <c r="W113" s="21">
        <f t="shared" si="39"/>
        <v>1238.5749902789155</v>
      </c>
    </row>
    <row r="114" spans="1:23" x14ac:dyDescent="0.3">
      <c r="A114" s="1">
        <v>9.1</v>
      </c>
      <c r="B114" s="19">
        <f t="shared" si="23"/>
        <v>-2.7232855140489898E-3</v>
      </c>
      <c r="C114" s="20">
        <f t="shared" si="24"/>
        <v>-0.44970800272773748</v>
      </c>
      <c r="D114" s="20">
        <f t="shared" si="24"/>
        <v>-0.3402444750503073</v>
      </c>
      <c r="E114" s="20">
        <f t="shared" si="24"/>
        <v>-0.19645818387935376</v>
      </c>
      <c r="F114" s="20">
        <f t="shared" si="25"/>
        <v>-5.0447083382252456E-2</v>
      </c>
      <c r="G114" s="20">
        <f t="shared" si="26"/>
        <v>6.7611016812420766E-2</v>
      </c>
      <c r="H114" s="20">
        <f t="shared" si="27"/>
        <v>0.13707600425835076</v>
      </c>
      <c r="I114" s="20">
        <f t="shared" si="28"/>
        <v>0.15171991946627389</v>
      </c>
      <c r="J114" s="20">
        <f t="shared" si="29"/>
        <v>0.11959246042093671</v>
      </c>
      <c r="K114" s="21">
        <f t="shared" si="30"/>
        <v>0</v>
      </c>
      <c r="M114" s="1">
        <v>9.1</v>
      </c>
      <c r="N114" s="19">
        <f t="shared" si="22"/>
        <v>723.5367494426622</v>
      </c>
      <c r="O114" s="20">
        <f t="shared" si="31"/>
        <v>873.16506748998097</v>
      </c>
      <c r="P114" s="20">
        <f t="shared" si="32"/>
        <v>964.83376456306473</v>
      </c>
      <c r="Q114" s="20">
        <f t="shared" si="33"/>
        <v>1046.6961354676637</v>
      </c>
      <c r="R114" s="20">
        <f t="shared" si="34"/>
        <v>1115.925448364522</v>
      </c>
      <c r="S114" s="20">
        <f t="shared" si="35"/>
        <v>1170.6684855153367</v>
      </c>
      <c r="T114" s="20">
        <f t="shared" si="36"/>
        <v>1210.4508384604692</v>
      </c>
      <c r="U114" s="20">
        <f t="shared" si="37"/>
        <v>1236.3937524913156</v>
      </c>
      <c r="V114" s="20">
        <f t="shared" si="38"/>
        <v>1251.0096803532635</v>
      </c>
      <c r="W114" s="21">
        <f t="shared" si="39"/>
        <v>1250.9996063181736</v>
      </c>
    </row>
    <row r="115" spans="1:23" x14ac:dyDescent="0.3">
      <c r="A115" s="1">
        <v>9.1999999999999993</v>
      </c>
      <c r="B115" s="19">
        <f t="shared" si="23"/>
        <v>-0.94575182061314678</v>
      </c>
      <c r="C115" s="20">
        <f t="shared" si="24"/>
        <v>-1.3318386441699961</v>
      </c>
      <c r="D115" s="20">
        <f t="shared" si="24"/>
        <v>-1.1575633760785786</v>
      </c>
      <c r="E115" s="20">
        <f t="shared" si="24"/>
        <v>-0.92191902337917009</v>
      </c>
      <c r="F115" s="20">
        <f t="shared" si="25"/>
        <v>-0.660584737439188</v>
      </c>
      <c r="G115" s="20">
        <f t="shared" si="26"/>
        <v>-0.41124145958216735</v>
      </c>
      <c r="H115" s="20">
        <f t="shared" si="27"/>
        <v>-0.20639574217161008</v>
      </c>
      <c r="I115" s="20">
        <f t="shared" si="28"/>
        <v>-6.6706080880117369E-2</v>
      </c>
      <c r="J115" s="20">
        <f t="shared" si="29"/>
        <v>5.6229861833931444E-3</v>
      </c>
      <c r="K115" s="21">
        <f t="shared" si="30"/>
        <v>0</v>
      </c>
      <c r="M115" s="1">
        <v>9.1999999999999993</v>
      </c>
      <c r="N115" s="19">
        <f t="shared" si="22"/>
        <v>723.5367494426622</v>
      </c>
      <c r="O115" s="20">
        <f t="shared" si="31"/>
        <v>861.73223015918268</v>
      </c>
      <c r="P115" s="20">
        <f t="shared" si="32"/>
        <v>946.76470875581776</v>
      </c>
      <c r="Q115" s="20">
        <f t="shared" si="33"/>
        <v>1025.3136870192768</v>
      </c>
      <c r="R115" s="20">
        <f t="shared" si="34"/>
        <v>1094.9539422598177</v>
      </c>
      <c r="S115" s="20">
        <f t="shared" si="35"/>
        <v>1153.4392367155835</v>
      </c>
      <c r="T115" s="20">
        <f t="shared" si="36"/>
        <v>1199.1584849204041</v>
      </c>
      <c r="U115" s="20">
        <f t="shared" si="37"/>
        <v>1231.6391898204324</v>
      </c>
      <c r="V115" s="20">
        <f t="shared" si="38"/>
        <v>1251.5842593158352</v>
      </c>
      <c r="W115" s="21">
        <f t="shared" si="39"/>
        <v>1257.2219883728926</v>
      </c>
    </row>
    <row r="116" spans="1:23" x14ac:dyDescent="0.3">
      <c r="A116" s="1">
        <v>9.3000000000000007</v>
      </c>
      <c r="B116" s="19">
        <f t="shared" si="23"/>
        <v>-1.8033529117195448</v>
      </c>
      <c r="C116" s="20">
        <f t="shared" si="24"/>
        <v>-2.1251214615135372</v>
      </c>
      <c r="D116" s="20">
        <f t="shared" si="24"/>
        <v>-1.9135131924988595</v>
      </c>
      <c r="E116" s="20">
        <f t="shared" si="24"/>
        <v>-1.6216899296384124</v>
      </c>
      <c r="F116" s="20">
        <f t="shared" si="25"/>
        <v>-1.2827133995790849</v>
      </c>
      <c r="G116" s="20">
        <f t="shared" si="26"/>
        <v>-0.93459149642321893</v>
      </c>
      <c r="H116" s="20">
        <f t="shared" si="27"/>
        <v>-0.61502354472063625</v>
      </c>
      <c r="I116" s="20">
        <f t="shared" si="28"/>
        <v>-0.35249267545449015</v>
      </c>
      <c r="J116" s="20">
        <f t="shared" si="29"/>
        <v>-0.15637620406733049</v>
      </c>
      <c r="K116" s="21">
        <f t="shared" si="30"/>
        <v>0</v>
      </c>
      <c r="M116" s="1">
        <v>9.3000000000000007</v>
      </c>
      <c r="N116" s="19">
        <f t="shared" si="22"/>
        <v>723.5367494426622</v>
      </c>
      <c r="O116" s="20">
        <f t="shared" si="31"/>
        <v>846.16233901640305</v>
      </c>
      <c r="P116" s="20">
        <f t="shared" si="32"/>
        <v>922.21215261539476</v>
      </c>
      <c r="Q116" s="20">
        <f t="shared" si="33"/>
        <v>995.02251554797169</v>
      </c>
      <c r="R116" s="20">
        <f t="shared" si="34"/>
        <v>1062.8274753703383</v>
      </c>
      <c r="S116" s="20">
        <f t="shared" si="35"/>
        <v>1123.4439416648852</v>
      </c>
      <c r="T116" s="20">
        <f t="shared" si="36"/>
        <v>1174.6275880755468</v>
      </c>
      <c r="U116" s="20">
        <f t="shared" si="37"/>
        <v>1214.348991744924</v>
      </c>
      <c r="V116" s="20">
        <f t="shared" si="38"/>
        <v>1240.9626888674209</v>
      </c>
      <c r="W116" s="21">
        <f t="shared" si="39"/>
        <v>1254.6954503431948</v>
      </c>
    </row>
    <row r="117" spans="1:23" x14ac:dyDescent="0.3">
      <c r="A117" s="1">
        <v>9.4</v>
      </c>
      <c r="B117" s="19">
        <f t="shared" si="23"/>
        <v>-2.5539220070667361</v>
      </c>
      <c r="C117" s="20">
        <f t="shared" si="24"/>
        <v>-2.8138280056016072</v>
      </c>
      <c r="D117" s="20">
        <f t="shared" si="24"/>
        <v>-2.589248015073371</v>
      </c>
      <c r="E117" s="20">
        <f t="shared" si="24"/>
        <v>-2.2743075686987746</v>
      </c>
      <c r="F117" s="20">
        <f t="shared" si="25"/>
        <v>-1.895696688622444</v>
      </c>
      <c r="G117" s="20">
        <f t="shared" si="26"/>
        <v>-1.4864954847175542</v>
      </c>
      <c r="H117" s="20">
        <f t="shared" si="27"/>
        <v>-1.0806884297060999</v>
      </c>
      <c r="I117" s="20">
        <f t="shared" si="28"/>
        <v>-0.70469366790784838</v>
      </c>
      <c r="J117" s="20">
        <f t="shared" si="29"/>
        <v>-0.37026533716304744</v>
      </c>
      <c r="K117" s="21">
        <f t="shared" si="30"/>
        <v>0</v>
      </c>
      <c r="M117" s="1">
        <v>9.4</v>
      </c>
      <c r="N117" s="19">
        <f t="shared" si="22"/>
        <v>723.5367494426622</v>
      </c>
      <c r="O117" s="20">
        <f t="shared" si="31"/>
        <v>828.60143810318243</v>
      </c>
      <c r="P117" s="20">
        <f t="shared" si="32"/>
        <v>894.42014580855698</v>
      </c>
      <c r="Q117" s="20">
        <f t="shared" si="33"/>
        <v>959.72594096645628</v>
      </c>
      <c r="R117" s="20">
        <f t="shared" si="34"/>
        <v>1023.5125149530392</v>
      </c>
      <c r="S117" s="20">
        <f t="shared" si="35"/>
        <v>1084.0158267303016</v>
      </c>
      <c r="T117" s="20">
        <f t="shared" si="36"/>
        <v>1138.6344484894048</v>
      </c>
      <c r="U117" s="20">
        <f t="shared" si="37"/>
        <v>1183.9510871225352</v>
      </c>
      <c r="V117" s="20">
        <f t="shared" si="38"/>
        <v>1216.1969137574345</v>
      </c>
      <c r="W117" s="21">
        <f t="shared" si="39"/>
        <v>1239.699419852572</v>
      </c>
    </row>
    <row r="118" spans="1:23" x14ac:dyDescent="0.3">
      <c r="A118" s="1">
        <v>9.5</v>
      </c>
      <c r="B118" s="19">
        <f t="shared" si="23"/>
        <v>-3.1891125532752032</v>
      </c>
      <c r="C118" s="20">
        <f t="shared" si="24"/>
        <v>-3.3933331083001654</v>
      </c>
      <c r="D118" s="20">
        <f t="shared" si="24"/>
        <v>-3.1746223818015222</v>
      </c>
      <c r="E118" s="20">
        <f t="shared" si="24"/>
        <v>-2.8632547740574026</v>
      </c>
      <c r="F118" s="20">
        <f t="shared" si="25"/>
        <v>-2.4780896538372441</v>
      </c>
      <c r="G118" s="20">
        <f t="shared" si="26"/>
        <v>-2.0417936219053243</v>
      </c>
      <c r="H118" s="20">
        <f t="shared" si="27"/>
        <v>-1.5761656079047661</v>
      </c>
      <c r="I118" s="20">
        <f t="shared" si="28"/>
        <v>-1.0984610914146575</v>
      </c>
      <c r="J118" s="20">
        <f t="shared" si="29"/>
        <v>-0.62043072811160083</v>
      </c>
      <c r="K118" s="21">
        <f t="shared" si="30"/>
        <v>0</v>
      </c>
      <c r="M118" s="1">
        <v>9.5</v>
      </c>
      <c r="N118" s="19">
        <f t="shared" si="22"/>
        <v>723.5367494426622</v>
      </c>
      <c r="O118" s="20">
        <f t="shared" si="31"/>
        <v>810.81496791953248</v>
      </c>
      <c r="P118" s="20">
        <f t="shared" si="32"/>
        <v>866.11522645424395</v>
      </c>
      <c r="Q118" s="20">
        <f t="shared" si="33"/>
        <v>922.91014521362456</v>
      </c>
      <c r="R118" s="20">
        <f t="shared" si="34"/>
        <v>980.91429232641951</v>
      </c>
      <c r="S118" s="20">
        <f t="shared" si="35"/>
        <v>1038.7030217775587</v>
      </c>
      <c r="T118" s="20">
        <f t="shared" si="36"/>
        <v>1093.33932577729</v>
      </c>
      <c r="U118" s="20">
        <f t="shared" si="37"/>
        <v>1140.4823705019155</v>
      </c>
      <c r="V118" s="20">
        <f t="shared" si="38"/>
        <v>1175.189802862375</v>
      </c>
      <c r="W118" s="21">
        <f t="shared" si="39"/>
        <v>1208.6988985121232</v>
      </c>
    </row>
    <row r="119" spans="1:23" x14ac:dyDescent="0.3">
      <c r="A119" s="1">
        <v>9.6</v>
      </c>
      <c r="B119" s="19">
        <f t="shared" si="23"/>
        <v>-3.7109283814043987</v>
      </c>
      <c r="C119" s="20">
        <f t="shared" si="24"/>
        <v>-3.8675022025793515</v>
      </c>
      <c r="D119" s="20">
        <f t="shared" si="24"/>
        <v>-3.6673398672841975</v>
      </c>
      <c r="E119" s="20">
        <f t="shared" si="24"/>
        <v>-3.3784044669399917</v>
      </c>
      <c r="F119" s="20">
        <f t="shared" si="25"/>
        <v>-3.0093517073402816</v>
      </c>
      <c r="G119" s="20">
        <f t="shared" si="26"/>
        <v>-2.567759777024456</v>
      </c>
      <c r="H119" s="20">
        <f t="shared" si="27"/>
        <v>-2.0595662836138833</v>
      </c>
      <c r="I119" s="20">
        <f t="shared" si="28"/>
        <v>-1.4919026681085188</v>
      </c>
      <c r="J119" s="20">
        <f t="shared" si="29"/>
        <v>-0.87727179069759198</v>
      </c>
      <c r="K119" s="21">
        <f t="shared" si="30"/>
        <v>0</v>
      </c>
      <c r="M119" s="1">
        <v>9.6</v>
      </c>
      <c r="N119" s="19">
        <f t="shared" si="22"/>
        <v>723.5367494426622</v>
      </c>
      <c r="O119" s="20">
        <f t="shared" si="31"/>
        <v>794.0726762816256</v>
      </c>
      <c r="P119" s="20">
        <f t="shared" si="32"/>
        <v>839.30496732460006</v>
      </c>
      <c r="Q119" s="20">
        <f t="shared" si="33"/>
        <v>887.30357781420719</v>
      </c>
      <c r="R119" s="20">
        <f t="shared" si="34"/>
        <v>938.10065203814418</v>
      </c>
      <c r="S119" s="20">
        <f t="shared" si="35"/>
        <v>990.23779137340784</v>
      </c>
      <c r="T119" s="20">
        <f t="shared" si="36"/>
        <v>1040.5509437900696</v>
      </c>
      <c r="U119" s="20">
        <f t="shared" si="37"/>
        <v>1084.5780415171298</v>
      </c>
      <c r="V119" s="20">
        <f t="shared" si="38"/>
        <v>1117.4840945863796</v>
      </c>
      <c r="W119" s="21">
        <f t="shared" si="39"/>
        <v>1159.6895421921504</v>
      </c>
    </row>
    <row r="120" spans="1:23" x14ac:dyDescent="0.3">
      <c r="A120" s="1">
        <v>9.6999999999999993</v>
      </c>
      <c r="B120" s="19">
        <f t="shared" si="23"/>
        <v>-4.1284101166439493</v>
      </c>
      <c r="C120" s="20">
        <f t="shared" si="24"/>
        <v>-4.2458430544530286</v>
      </c>
      <c r="D120" s="20">
        <f t="shared" si="24"/>
        <v>-4.0712842877178215</v>
      </c>
      <c r="E120" s="20">
        <f t="shared" si="24"/>
        <v>-3.8134368005670769</v>
      </c>
      <c r="F120" s="20">
        <f t="shared" si="25"/>
        <v>-3.4680745901272036</v>
      </c>
      <c r="G120" s="20">
        <f t="shared" si="26"/>
        <v>-3.0271243690488414</v>
      </c>
      <c r="H120" s="20">
        <f t="shared" si="27"/>
        <v>-2.4834968372282096</v>
      </c>
      <c r="I120" s="20">
        <f t="shared" si="28"/>
        <v>-1.8383769828968164</v>
      </c>
      <c r="J120" s="20">
        <f t="shared" si="29"/>
        <v>-1.107149285829726</v>
      </c>
      <c r="K120" s="21">
        <f t="shared" si="30"/>
        <v>0</v>
      </c>
      <c r="M120" s="1">
        <v>9.6999999999999993</v>
      </c>
      <c r="N120" s="19">
        <f t="shared" si="22"/>
        <v>723.5367494426622</v>
      </c>
      <c r="O120" s="20">
        <f t="shared" si="31"/>
        <v>779.15478884221397</v>
      </c>
      <c r="P120" s="20">
        <f t="shared" si="32"/>
        <v>815.26102764158884</v>
      </c>
      <c r="Q120" s="20">
        <f t="shared" si="33"/>
        <v>854.49547414911967</v>
      </c>
      <c r="R120" s="20">
        <f t="shared" si="34"/>
        <v>896.62707686119563</v>
      </c>
      <c r="S120" s="20">
        <f t="shared" si="35"/>
        <v>939.948574050655</v>
      </c>
      <c r="T120" s="20">
        <f t="shared" si="36"/>
        <v>981.47650711324752</v>
      </c>
      <c r="U120" s="20">
        <f t="shared" si="37"/>
        <v>1017.5526678745334</v>
      </c>
      <c r="V120" s="20">
        <f t="shared" si="38"/>
        <v>1044.5731026869189</v>
      </c>
      <c r="W120" s="21">
        <f t="shared" si="39"/>
        <v>1092.9794164263931</v>
      </c>
    </row>
    <row r="121" spans="1:23" x14ac:dyDescent="0.3">
      <c r="A121" s="1">
        <v>9.8000000000000007</v>
      </c>
      <c r="B121" s="19">
        <f t="shared" si="23"/>
        <v>-4.4545839220728043</v>
      </c>
      <c r="C121" s="20">
        <f t="shared" si="24"/>
        <v>-4.540933069402195</v>
      </c>
      <c r="D121" s="20">
        <f t="shared" si="24"/>
        <v>-4.391939987735908</v>
      </c>
      <c r="E121" s="20">
        <f t="shared" si="24"/>
        <v>-4.1609544109050338</v>
      </c>
      <c r="F121" s="20">
        <f t="shared" si="25"/>
        <v>-3.8312094622756367</v>
      </c>
      <c r="G121" s="20">
        <f t="shared" si="26"/>
        <v>-3.3838116503309559</v>
      </c>
      <c r="H121" s="20">
        <f t="shared" si="27"/>
        <v>-2.8059350683317734</v>
      </c>
      <c r="I121" s="20">
        <f t="shared" si="28"/>
        <v>-2.0987434549494171</v>
      </c>
      <c r="J121" s="20">
        <f t="shared" si="29"/>
        <v>-1.2819024146316156</v>
      </c>
      <c r="K121" s="21">
        <f t="shared" si="30"/>
        <v>0</v>
      </c>
      <c r="M121" s="1">
        <v>9.8000000000000007</v>
      </c>
      <c r="N121" s="19">
        <f t="shared" si="22"/>
        <v>723.5367494426622</v>
      </c>
      <c r="O121" s="20">
        <f t="shared" si="31"/>
        <v>766.42904422486504</v>
      </c>
      <c r="P121" s="20">
        <f t="shared" si="32"/>
        <v>794.34529566673359</v>
      </c>
      <c r="Q121" s="20">
        <f t="shared" si="33"/>
        <v>824.58452668857728</v>
      </c>
      <c r="R121" s="20">
        <f t="shared" si="34"/>
        <v>856.34339616163049</v>
      </c>
      <c r="S121" s="20">
        <f t="shared" si="35"/>
        <v>887.86579260103531</v>
      </c>
      <c r="T121" s="20">
        <f t="shared" si="36"/>
        <v>916.95029813511894</v>
      </c>
      <c r="U121" s="20">
        <f t="shared" si="37"/>
        <v>941.47156828303662</v>
      </c>
      <c r="V121" s="20">
        <f t="shared" si="38"/>
        <v>959.69292683166861</v>
      </c>
      <c r="W121" s="21">
        <f t="shared" si="39"/>
        <v>1011.2180398040402</v>
      </c>
    </row>
    <row r="122" spans="1:23" x14ac:dyDescent="0.3">
      <c r="A122" s="1">
        <v>9.9</v>
      </c>
      <c r="B122" s="19">
        <f t="shared" si="23"/>
        <v>-4.7040199721166225</v>
      </c>
      <c r="C122" s="20">
        <f t="shared" si="24"/>
        <v>-4.7637677580701112</v>
      </c>
      <c r="D122" s="20">
        <f t="shared" si="24"/>
        <v>-4.6306031925894064</v>
      </c>
      <c r="E122" s="20">
        <f t="shared" si="24"/>
        <v>-4.4097126494444669</v>
      </c>
      <c r="F122" s="20">
        <f t="shared" si="25"/>
        <v>-4.076691471108786</v>
      </c>
      <c r="G122" s="20">
        <f t="shared" si="26"/>
        <v>-3.6100201615585683</v>
      </c>
      <c r="H122" s="20">
        <f t="shared" si="27"/>
        <v>-2.9990582680521634</v>
      </c>
      <c r="I122" s="20">
        <f t="shared" si="28"/>
        <v>-2.2494605000665731</v>
      </c>
      <c r="J122" s="20">
        <f t="shared" si="29"/>
        <v>-1.3847702008183584</v>
      </c>
      <c r="K122" s="21">
        <f t="shared" si="30"/>
        <v>0</v>
      </c>
      <c r="M122" s="1">
        <v>9.9</v>
      </c>
      <c r="N122" s="19">
        <f t="shared" si="22"/>
        <v>723.5367494426622</v>
      </c>
      <c r="O122" s="20">
        <f t="shared" si="31"/>
        <v>755.68430425583779</v>
      </c>
      <c r="P122" s="20">
        <f t="shared" si="32"/>
        <v>775.75254327185348</v>
      </c>
      <c r="Q122" s="20">
        <f t="shared" si="33"/>
        <v>796.1932176792443</v>
      </c>
      <c r="R122" s="20">
        <f t="shared" si="34"/>
        <v>815.82324242841696</v>
      </c>
      <c r="S122" s="20">
        <f t="shared" si="35"/>
        <v>833.34512024609433</v>
      </c>
      <c r="T122" s="20">
        <f t="shared" si="36"/>
        <v>847.86085377082452</v>
      </c>
      <c r="U122" s="20">
        <f t="shared" si="37"/>
        <v>859.09055709225413</v>
      </c>
      <c r="V122" s="20">
        <f t="shared" si="38"/>
        <v>867.23581708898166</v>
      </c>
      <c r="W122" s="21">
        <f t="shared" si="39"/>
        <v>918.8122385204922</v>
      </c>
    </row>
    <row r="123" spans="1:23" x14ac:dyDescent="0.3">
      <c r="A123" s="1">
        <v>10</v>
      </c>
      <c r="B123" s="19">
        <f t="shared" si="23"/>
        <v>-4.8884857830920199</v>
      </c>
      <c r="C123" s="20">
        <f t="shared" si="24"/>
        <v>-4.9184081203257435</v>
      </c>
      <c r="D123" s="20">
        <f t="shared" si="24"/>
        <v>-4.7815404197786702</v>
      </c>
      <c r="E123" s="20">
        <f t="shared" si="24"/>
        <v>-4.5463402527931587</v>
      </c>
      <c r="F123" s="20">
        <f t="shared" si="25"/>
        <v>-4.188523348727399</v>
      </c>
      <c r="G123" s="20">
        <f t="shared" si="26"/>
        <v>-3.6919380888299935</v>
      </c>
      <c r="H123" s="20">
        <f t="shared" si="27"/>
        <v>-3.0535455932933688</v>
      </c>
      <c r="I123" s="20">
        <f t="shared" si="28"/>
        <v>-2.2850850139211052</v>
      </c>
      <c r="J123" s="20">
        <f t="shared" si="29"/>
        <v>-1.4119212769014313</v>
      </c>
      <c r="K123" s="21">
        <f t="shared" si="30"/>
        <v>0</v>
      </c>
      <c r="M123" s="1">
        <v>10</v>
      </c>
      <c r="N123" s="19">
        <f t="shared" si="22"/>
        <v>723.5367494426622</v>
      </c>
      <c r="O123" s="20">
        <f t="shared" si="31"/>
        <v>745.82787188642408</v>
      </c>
      <c r="P123" s="20">
        <f t="shared" si="32"/>
        <v>757.5322262683485</v>
      </c>
      <c r="Q123" s="20">
        <f t="shared" si="33"/>
        <v>766.99125901169316</v>
      </c>
      <c r="R123" s="20">
        <f t="shared" si="34"/>
        <v>773.19494176370813</v>
      </c>
      <c r="S123" s="20">
        <f t="shared" si="35"/>
        <v>775.81830359820617</v>
      </c>
      <c r="T123" s="20">
        <f t="shared" si="36"/>
        <v>775.48537920322951</v>
      </c>
      <c r="U123" s="20">
        <f t="shared" si="37"/>
        <v>773.62510257676945</v>
      </c>
      <c r="V123" s="20">
        <f t="shared" si="38"/>
        <v>772.00696813930358</v>
      </c>
      <c r="W123" s="21">
        <f t="shared" si="39"/>
        <v>821.03291644720764</v>
      </c>
    </row>
    <row r="124" spans="1:23" x14ac:dyDescent="0.3">
      <c r="A124" s="1">
        <v>10.1</v>
      </c>
      <c r="B124" s="19">
        <f t="shared" si="23"/>
        <v>-5.0106410258134417</v>
      </c>
      <c r="C124" s="20">
        <f t="shared" si="24"/>
        <v>-4.998491350288278</v>
      </c>
      <c r="D124" s="20">
        <f t="shared" si="24"/>
        <v>-4.8341451805294948</v>
      </c>
      <c r="E124" s="20">
        <f t="shared" si="24"/>
        <v>-4.5603511190616022</v>
      </c>
      <c r="F124" s="20">
        <f t="shared" si="25"/>
        <v>-4.161586870514367</v>
      </c>
      <c r="G124" s="20">
        <f t="shared" si="26"/>
        <v>-3.6320487804621999</v>
      </c>
      <c r="H124" s="20">
        <f t="shared" si="27"/>
        <v>-2.9779648346989349</v>
      </c>
      <c r="I124" s="20">
        <f t="shared" si="28"/>
        <v>-2.2160063701282269</v>
      </c>
      <c r="J124" s="20">
        <f t="shared" si="29"/>
        <v>-1.3705183177786893</v>
      </c>
      <c r="K124" s="21">
        <f t="shared" si="30"/>
        <v>0</v>
      </c>
      <c r="M124" s="1">
        <v>10.1</v>
      </c>
      <c r="N124" s="19">
        <f t="shared" si="22"/>
        <v>723.5367494426622</v>
      </c>
      <c r="O124" s="20">
        <f t="shared" si="31"/>
        <v>734.97463716337404</v>
      </c>
      <c r="P124" s="20">
        <f t="shared" si="32"/>
        <v>737.06658762626364</v>
      </c>
      <c r="Q124" s="20">
        <f t="shared" si="33"/>
        <v>734.53395035281233</v>
      </c>
      <c r="R124" s="20">
        <f t="shared" si="34"/>
        <v>726.98632018148237</v>
      </c>
      <c r="S124" s="20">
        <f t="shared" si="35"/>
        <v>715.33520072084343</v>
      </c>
      <c r="T124" s="20">
        <f t="shared" si="36"/>
        <v>701.5825524041511</v>
      </c>
      <c r="U124" s="20">
        <f t="shared" si="37"/>
        <v>688.40179025027896</v>
      </c>
      <c r="V124" s="20">
        <f t="shared" si="38"/>
        <v>678.53254089835309</v>
      </c>
      <c r="W124" s="21">
        <f t="shared" si="39"/>
        <v>723.11730710266124</v>
      </c>
    </row>
    <row r="125" spans="1:23" x14ac:dyDescent="0.3">
      <c r="A125" s="1">
        <v>10.199999999999999</v>
      </c>
      <c r="B125" s="19">
        <f t="shared" si="23"/>
        <v>-5.0595689716489884</v>
      </c>
      <c r="C125" s="20">
        <f t="shared" si="24"/>
        <v>-4.9874557073779044</v>
      </c>
      <c r="D125" s="20">
        <f t="shared" si="24"/>
        <v>-4.7773020495712091</v>
      </c>
      <c r="E125" s="20">
        <f t="shared" si="24"/>
        <v>-4.4493917982507041</v>
      </c>
      <c r="F125" s="20">
        <f t="shared" si="25"/>
        <v>-4.003876550796404</v>
      </c>
      <c r="G125" s="20">
        <f t="shared" si="26"/>
        <v>-3.447613616383308</v>
      </c>
      <c r="H125" s="20">
        <f t="shared" si="27"/>
        <v>-2.794509557297058</v>
      </c>
      <c r="I125" s="20">
        <f t="shared" si="28"/>
        <v>-2.0633981385565185</v>
      </c>
      <c r="J125" s="20">
        <f t="shared" si="29"/>
        <v>-1.2749439793395401</v>
      </c>
      <c r="K125" s="21">
        <f t="shared" si="30"/>
        <v>0</v>
      </c>
      <c r="M125" s="1">
        <v>10.199999999999999</v>
      </c>
      <c r="N125" s="19">
        <f t="shared" si="22"/>
        <v>723.5367494426622</v>
      </c>
      <c r="O125" s="20">
        <f t="shared" si="31"/>
        <v>721.12604355028225</v>
      </c>
      <c r="P125" s="20">
        <f t="shared" si="32"/>
        <v>711.97636124783776</v>
      </c>
      <c r="Q125" s="20">
        <f t="shared" si="33"/>
        <v>697.06164879605296</v>
      </c>
      <c r="R125" s="20">
        <f t="shared" si="34"/>
        <v>676.67420930994763</v>
      </c>
      <c r="S125" s="20">
        <f t="shared" si="35"/>
        <v>652.7505689874273</v>
      </c>
      <c r="T125" s="20">
        <f t="shared" si="36"/>
        <v>628.25161176789288</v>
      </c>
      <c r="U125" s="20">
        <f t="shared" si="37"/>
        <v>606.48999072573474</v>
      </c>
      <c r="V125" s="20">
        <f t="shared" si="38"/>
        <v>590.55432454136348</v>
      </c>
      <c r="W125" s="21">
        <f t="shared" si="39"/>
        <v>629.57473622607995</v>
      </c>
    </row>
    <row r="126" spans="1:23" x14ac:dyDescent="0.3">
      <c r="A126" s="1">
        <v>10.3</v>
      </c>
      <c r="B126" s="19">
        <f t="shared" si="23"/>
        <v>-5.0119196802956782</v>
      </c>
      <c r="C126" s="20">
        <f t="shared" si="24"/>
        <v>-4.8628436438496934</v>
      </c>
      <c r="D126" s="20">
        <f t="shared" si="24"/>
        <v>-4.6027023250991137</v>
      </c>
      <c r="E126" s="20">
        <f t="shared" si="24"/>
        <v>-4.2208274813060118</v>
      </c>
      <c r="F126" s="20">
        <f t="shared" si="25"/>
        <v>-3.7354185441196446</v>
      </c>
      <c r="G126" s="20">
        <f t="shared" si="26"/>
        <v>-3.1663373276312621</v>
      </c>
      <c r="H126" s="20">
        <f t="shared" si="27"/>
        <v>-2.5330469202408916</v>
      </c>
      <c r="I126" s="20">
        <f t="shared" si="28"/>
        <v>-1.8534471665083707</v>
      </c>
      <c r="J126" s="20">
        <f t="shared" si="29"/>
        <v>-1.1427095366108018</v>
      </c>
      <c r="K126" s="21">
        <f t="shared" si="30"/>
        <v>0</v>
      </c>
      <c r="M126" s="1">
        <v>10.3</v>
      </c>
      <c r="N126" s="19">
        <f t="shared" si="22"/>
        <v>723.5367494426622</v>
      </c>
      <c r="O126" s="20">
        <f t="shared" si="31"/>
        <v>703.08212820359176</v>
      </c>
      <c r="P126" s="20">
        <f t="shared" si="32"/>
        <v>681.12110472007146</v>
      </c>
      <c r="Q126" s="20">
        <f t="shared" si="33"/>
        <v>654.11662020497317</v>
      </c>
      <c r="R126" s="20">
        <f t="shared" si="34"/>
        <v>622.82589760199778</v>
      </c>
      <c r="S126" s="20">
        <f t="shared" si="35"/>
        <v>589.59062035699708</v>
      </c>
      <c r="T126" s="20">
        <f t="shared" si="36"/>
        <v>557.65800730901083</v>
      </c>
      <c r="U126" s="20">
        <f t="shared" si="37"/>
        <v>530.4041460589774</v>
      </c>
      <c r="V126" s="20">
        <f t="shared" si="38"/>
        <v>510.7609006151709</v>
      </c>
      <c r="W126" s="21">
        <f t="shared" si="39"/>
        <v>543.78303910307284</v>
      </c>
    </row>
    <row r="127" spans="1:23" x14ac:dyDescent="0.3">
      <c r="A127" s="1">
        <v>10.4</v>
      </c>
      <c r="B127" s="19">
        <f t="shared" si="23"/>
        <v>-4.8390189981730387</v>
      </c>
      <c r="C127" s="20">
        <f t="shared" si="24"/>
        <v>-4.603341652340232</v>
      </c>
      <c r="D127" s="20">
        <f t="shared" si="24"/>
        <v>-4.3063690755844952</v>
      </c>
      <c r="E127" s="20">
        <f t="shared" si="24"/>
        <v>-3.8887290709680546</v>
      </c>
      <c r="F127" s="20">
        <f t="shared" si="25"/>
        <v>-3.3832882581408694</v>
      </c>
      <c r="G127" s="20">
        <f t="shared" si="26"/>
        <v>-2.8208518479772282</v>
      </c>
      <c r="H127" s="20">
        <f t="shared" si="27"/>
        <v>-2.2252749368425748</v>
      </c>
      <c r="I127" s="20">
        <f t="shared" si="28"/>
        <v>-1.6123583182951751</v>
      </c>
      <c r="J127" s="20">
        <f t="shared" si="29"/>
        <v>-0.99106031892211488</v>
      </c>
      <c r="K127" s="21">
        <f t="shared" si="30"/>
        <v>0</v>
      </c>
      <c r="M127" s="1">
        <v>10.4</v>
      </c>
      <c r="N127" s="19">
        <f t="shared" si="22"/>
        <v>723.5367494426622</v>
      </c>
      <c r="O127" s="20">
        <f t="shared" si="31"/>
        <v>681.05463032802857</v>
      </c>
      <c r="P127" s="20">
        <f t="shared" si="32"/>
        <v>645.22238716072707</v>
      </c>
      <c r="Q127" s="20">
        <f t="shared" si="33"/>
        <v>606.88535352601639</v>
      </c>
      <c r="R127" s="20">
        <f t="shared" si="34"/>
        <v>567.03303125202251</v>
      </c>
      <c r="S127" s="20">
        <f t="shared" si="35"/>
        <v>527.73333592358142</v>
      </c>
      <c r="T127" s="20">
        <f t="shared" si="36"/>
        <v>491.7431546480816</v>
      </c>
      <c r="U127" s="20">
        <f t="shared" si="37"/>
        <v>461.92891719844704</v>
      </c>
      <c r="V127" s="20">
        <f t="shared" si="38"/>
        <v>440.73701205918326</v>
      </c>
      <c r="W127" s="21">
        <f t="shared" si="39"/>
        <v>467.86505205366734</v>
      </c>
    </row>
    <row r="128" spans="1:23" x14ac:dyDescent="0.3">
      <c r="A128" s="1">
        <v>10.5</v>
      </c>
      <c r="B128" s="19">
        <f t="shared" si="23"/>
        <v>-4.5168913112789122</v>
      </c>
      <c r="C128" s="20">
        <f t="shared" si="24"/>
        <v>-4.1960940888465199</v>
      </c>
      <c r="D128" s="20">
        <f t="shared" si="24"/>
        <v>-3.8893683982091729</v>
      </c>
      <c r="E128" s="20">
        <f t="shared" si="24"/>
        <v>-3.4688298524193528</v>
      </c>
      <c r="F128" s="20">
        <f t="shared" si="25"/>
        <v>-2.9741623748256383</v>
      </c>
      <c r="G128" s="20">
        <f t="shared" si="26"/>
        <v>-2.4422258673521831</v>
      </c>
      <c r="H128" s="20">
        <f t="shared" si="27"/>
        <v>-1.9001632460315112</v>
      </c>
      <c r="I128" s="20">
        <f t="shared" si="28"/>
        <v>-1.3628880892563191</v>
      </c>
      <c r="J128" s="20">
        <f t="shared" si="29"/>
        <v>-0.83472498411313223</v>
      </c>
      <c r="K128" s="21">
        <f t="shared" si="30"/>
        <v>0</v>
      </c>
      <c r="M128" s="1">
        <v>10.5</v>
      </c>
      <c r="N128" s="19">
        <f t="shared" si="22"/>
        <v>723.5367494426622</v>
      </c>
      <c r="O128" s="20">
        <f t="shared" si="31"/>
        <v>656.68828792247382</v>
      </c>
      <c r="P128" s="20">
        <f t="shared" si="32"/>
        <v>606.8188791339735</v>
      </c>
      <c r="Q128" s="20">
        <f t="shared" si="33"/>
        <v>558.13879820777652</v>
      </c>
      <c r="R128" s="20">
        <f t="shared" si="34"/>
        <v>511.79279184759991</v>
      </c>
      <c r="S128" s="20">
        <f t="shared" si="35"/>
        <v>469.18556554310709</v>
      </c>
      <c r="T128" s="20">
        <f t="shared" si="36"/>
        <v>432.00424581301758</v>
      </c>
      <c r="U128" s="20">
        <f t="shared" si="37"/>
        <v>402.07602064828745</v>
      </c>
      <c r="V128" s="20">
        <f t="shared" si="38"/>
        <v>381.07407511224073</v>
      </c>
      <c r="W128" s="21">
        <f t="shared" si="39"/>
        <v>402.77801853448051</v>
      </c>
    </row>
    <row r="129" spans="1:23" x14ac:dyDescent="0.3">
      <c r="A129" s="1">
        <v>10.6</v>
      </c>
      <c r="B129" s="19">
        <f t="shared" si="23"/>
        <v>-4.035030245399458</v>
      </c>
      <c r="C129" s="20">
        <f t="shared" si="24"/>
        <v>-3.6418542137007894</v>
      </c>
      <c r="D129" s="20">
        <f t="shared" si="24"/>
        <v>-3.3585548656813771</v>
      </c>
      <c r="E129" s="20">
        <f t="shared" si="24"/>
        <v>-2.9748017020667561</v>
      </c>
      <c r="F129" s="20">
        <f t="shared" si="25"/>
        <v>-2.5277674616306665</v>
      </c>
      <c r="G129" s="20">
        <f t="shared" si="26"/>
        <v>-2.0534737728799213</v>
      </c>
      <c r="H129" s="20">
        <f t="shared" si="27"/>
        <v>-1.5798390197659273</v>
      </c>
      <c r="I129" s="20">
        <f t="shared" si="28"/>
        <v>-1.1225299118494685</v>
      </c>
      <c r="J129" s="20">
        <f t="shared" si="29"/>
        <v>-0.68481982858088208</v>
      </c>
      <c r="K129" s="21">
        <f t="shared" si="30"/>
        <v>0</v>
      </c>
      <c r="M129" s="1">
        <v>10.6</v>
      </c>
      <c r="N129" s="19">
        <f t="shared" si="22"/>
        <v>723.5367494426622</v>
      </c>
      <c r="O129" s="20">
        <f t="shared" si="31"/>
        <v>632.55429892995221</v>
      </c>
      <c r="P129" s="20">
        <f t="shared" si="32"/>
        <v>569.60469896952316</v>
      </c>
      <c r="Q129" s="20">
        <f t="shared" si="33"/>
        <v>511.72631745555702</v>
      </c>
      <c r="R129" s="20">
        <f t="shared" si="34"/>
        <v>460.2913324988611</v>
      </c>
      <c r="S129" s="20">
        <f t="shared" si="35"/>
        <v>416.06370173703607</v>
      </c>
      <c r="T129" s="20">
        <f t="shared" si="36"/>
        <v>379.51843154331294</v>
      </c>
      <c r="U129" s="20">
        <f t="shared" si="37"/>
        <v>351.14940372681133</v>
      </c>
      <c r="V129" s="20">
        <f t="shared" si="38"/>
        <v>331.57351036399126</v>
      </c>
      <c r="W129" s="21">
        <f t="shared" si="39"/>
        <v>348.53055835264729</v>
      </c>
    </row>
    <row r="130" spans="1:23" x14ac:dyDescent="0.3">
      <c r="A130" s="1">
        <v>10.7</v>
      </c>
      <c r="B130" s="19">
        <f t="shared" si="23"/>
        <v>-3.4009236807610623</v>
      </c>
      <c r="C130" s="20">
        <f t="shared" si="24"/>
        <v>-2.9565604892945871</v>
      </c>
      <c r="D130" s="20">
        <f t="shared" si="24"/>
        <v>-2.7272875175583722</v>
      </c>
      <c r="E130" s="20">
        <f t="shared" si="24"/>
        <v>-2.4174924748926911</v>
      </c>
      <c r="F130" s="20">
        <f t="shared" si="25"/>
        <v>-2.0541131001210395</v>
      </c>
      <c r="G130" s="20">
        <f t="shared" si="26"/>
        <v>-1.6653806140444112</v>
      </c>
      <c r="H130" s="20">
        <f t="shared" si="27"/>
        <v>-1.2758404386978788</v>
      </c>
      <c r="I130" s="20">
        <f t="shared" si="28"/>
        <v>-0.9017707590904902</v>
      </c>
      <c r="J130" s="20">
        <f t="shared" si="29"/>
        <v>-0.54867139066956305</v>
      </c>
      <c r="K130" s="21">
        <f t="shared" si="30"/>
        <v>0</v>
      </c>
      <c r="M130" s="1">
        <v>10.7</v>
      </c>
      <c r="N130" s="19">
        <f t="shared" si="22"/>
        <v>723.5367494426622</v>
      </c>
      <c r="O130" s="20">
        <f t="shared" si="31"/>
        <v>611.40227938894475</v>
      </c>
      <c r="P130" s="20">
        <f t="shared" si="32"/>
        <v>537.46173725153585</v>
      </c>
      <c r="Q130" s="20">
        <f t="shared" si="33"/>
        <v>471.75723326060779</v>
      </c>
      <c r="R130" s="20">
        <f t="shared" si="34"/>
        <v>415.99722734499318</v>
      </c>
      <c r="S130" s="20">
        <f t="shared" si="35"/>
        <v>370.62419849906695</v>
      </c>
      <c r="T130" s="20">
        <f t="shared" si="36"/>
        <v>335.20885965082982</v>
      </c>
      <c r="U130" s="20">
        <f t="shared" si="37"/>
        <v>309.01592125901675</v>
      </c>
      <c r="V130" s="20">
        <f t="shared" si="38"/>
        <v>291.4821568763013</v>
      </c>
      <c r="W130" s="21">
        <f t="shared" si="39"/>
        <v>304.44978027307462</v>
      </c>
    </row>
    <row r="131" spans="1:23" x14ac:dyDescent="0.3">
      <c r="A131" s="1">
        <v>10.8</v>
      </c>
      <c r="B131" s="19">
        <f t="shared" si="23"/>
        <v>-2.6395072069753889</v>
      </c>
      <c r="C131" s="20">
        <f t="shared" si="24"/>
        <v>-2.1693037022994477</v>
      </c>
      <c r="D131" s="20">
        <f t="shared" si="24"/>
        <v>-2.0154980985059012</v>
      </c>
      <c r="E131" s="20">
        <f t="shared" si="24"/>
        <v>-1.8065989156126547</v>
      </c>
      <c r="F131" s="20">
        <f t="shared" si="25"/>
        <v>-1.5551056273064356</v>
      </c>
      <c r="G131" s="20">
        <f t="shared" si="26"/>
        <v>-1.276479765938997</v>
      </c>
      <c r="H131" s="20">
        <f t="shared" si="27"/>
        <v>-0.98731235336897405</v>
      </c>
      <c r="I131" s="20">
        <f t="shared" si="28"/>
        <v>-0.70198191751797345</v>
      </c>
      <c r="J131" s="20">
        <f t="shared" si="29"/>
        <v>-0.42892761333343515</v>
      </c>
      <c r="K131" s="21">
        <f t="shared" si="30"/>
        <v>0</v>
      </c>
      <c r="M131" s="1">
        <v>10.8</v>
      </c>
      <c r="N131" s="19">
        <f t="shared" si="22"/>
        <v>723.5367494426622</v>
      </c>
      <c r="O131" s="20">
        <f t="shared" si="31"/>
        <v>595.47840305827424</v>
      </c>
      <c r="P131" s="20">
        <f t="shared" si="32"/>
        <v>513.55481368002938</v>
      </c>
      <c r="Q131" s="20">
        <f t="shared" si="33"/>
        <v>441.73264714097201</v>
      </c>
      <c r="R131" s="20">
        <f t="shared" si="34"/>
        <v>382.09009926081364</v>
      </c>
      <c r="S131" s="20">
        <f t="shared" si="35"/>
        <v>335.14238525878693</v>
      </c>
      <c r="T131" s="20">
        <f t="shared" si="36"/>
        <v>300.12168821477076</v>
      </c>
      <c r="U131" s="20">
        <f t="shared" si="37"/>
        <v>275.54161280031974</v>
      </c>
      <c r="V131" s="20">
        <f t="shared" si="38"/>
        <v>259.85180212831375</v>
      </c>
      <c r="W131" s="21">
        <f t="shared" si="39"/>
        <v>269.44176783651494</v>
      </c>
    </row>
    <row r="132" spans="1:23" x14ac:dyDescent="0.3">
      <c r="A132" s="1">
        <v>10.9</v>
      </c>
      <c r="B132" s="19">
        <f t="shared" si="23"/>
        <v>-1.7885954654066114</v>
      </c>
      <c r="C132" s="20">
        <f t="shared" si="24"/>
        <v>-1.3177365792938667</v>
      </c>
      <c r="D132" s="20">
        <f t="shared" si="24"/>
        <v>-1.2486151003537302</v>
      </c>
      <c r="E132" s="20">
        <f t="shared" si="24"/>
        <v>-1.1531112509196455</v>
      </c>
      <c r="F132" s="20">
        <f t="shared" si="25"/>
        <v>-1.0289655814306125</v>
      </c>
      <c r="G132" s="20">
        <f t="shared" si="26"/>
        <v>-0.87703736663099863</v>
      </c>
      <c r="H132" s="20">
        <f t="shared" si="27"/>
        <v>-0.70262124475909149</v>
      </c>
      <c r="I132" s="20">
        <f t="shared" si="28"/>
        <v>-0.51446920761191872</v>
      </c>
      <c r="J132" s="20">
        <f t="shared" si="29"/>
        <v>-0.32165788077127838</v>
      </c>
      <c r="K132" s="21">
        <f t="shared" si="30"/>
        <v>0</v>
      </c>
      <c r="M132" s="1">
        <v>10.9</v>
      </c>
      <c r="N132" s="19">
        <f t="shared" si="22"/>
        <v>723.5367494426622</v>
      </c>
      <c r="O132" s="20">
        <f t="shared" si="31"/>
        <v>586.10494105987402</v>
      </c>
      <c r="P132" s="20">
        <f t="shared" si="32"/>
        <v>499.74931294771039</v>
      </c>
      <c r="Q132" s="20">
        <f t="shared" si="33"/>
        <v>423.88767968023524</v>
      </c>
      <c r="R132" s="20">
        <f t="shared" si="34"/>
        <v>360.87780505476582</v>
      </c>
      <c r="S132" s="20">
        <f t="shared" si="35"/>
        <v>311.58758897651745</v>
      </c>
      <c r="T132" s="20">
        <f t="shared" si="36"/>
        <v>275.47513840827691</v>
      </c>
      <c r="U132" s="20">
        <f t="shared" si="37"/>
        <v>250.95756908406773</v>
      </c>
      <c r="V132" s="20">
        <f t="shared" si="38"/>
        <v>235.99721754225357</v>
      </c>
      <c r="W132" s="21">
        <f t="shared" si="39"/>
        <v>242.34779591003394</v>
      </c>
    </row>
    <row r="133" spans="1:23" x14ac:dyDescent="0.3">
      <c r="A133" s="1">
        <v>11</v>
      </c>
      <c r="B133" s="19">
        <f t="shared" si="23"/>
        <v>-0.89228070850947827</v>
      </c>
      <c r="C133" s="20">
        <f t="shared" si="24"/>
        <v>-0.44245099267650545</v>
      </c>
      <c r="D133" s="20">
        <f t="shared" si="24"/>
        <v>-0.45534973170761073</v>
      </c>
      <c r="E133" s="20">
        <f t="shared" si="24"/>
        <v>-0.47098176617168785</v>
      </c>
      <c r="F133" s="20">
        <f t="shared" si="25"/>
        <v>-0.4750429902442086</v>
      </c>
      <c r="G133" s="20">
        <f t="shared" si="26"/>
        <v>-0.45510706025070674</v>
      </c>
      <c r="H133" s="20">
        <f t="shared" si="27"/>
        <v>-0.40419422087394308</v>
      </c>
      <c r="I133" s="20">
        <f t="shared" si="28"/>
        <v>-0.3222972080123962</v>
      </c>
      <c r="J133" s="20">
        <f t="shared" si="29"/>
        <v>-0.21583172398376746</v>
      </c>
      <c r="K133" s="21">
        <f t="shared" si="30"/>
        <v>0</v>
      </c>
      <c r="M133" s="1">
        <v>11</v>
      </c>
      <c r="N133" s="19">
        <f t="shared" si="22"/>
        <v>723.5367494426622</v>
      </c>
      <c r="O133" s="20">
        <f t="shared" si="31"/>
        <v>583.57065747684078</v>
      </c>
      <c r="P133" s="20">
        <f t="shared" si="32"/>
        <v>496.43780706007982</v>
      </c>
      <c r="Q133" s="20">
        <f t="shared" si="33"/>
        <v>418.89447086150415</v>
      </c>
      <c r="R133" s="20">
        <f t="shared" si="34"/>
        <v>353.38516939593899</v>
      </c>
      <c r="S133" s="20">
        <f t="shared" si="35"/>
        <v>301.21055820425573</v>
      </c>
      <c r="T133" s="20">
        <f t="shared" si="36"/>
        <v>262.42346984581445</v>
      </c>
      <c r="U133" s="20">
        <f t="shared" si="37"/>
        <v>235.93074315021073</v>
      </c>
      <c r="V133" s="20">
        <f t="shared" si="38"/>
        <v>219.90657690254739</v>
      </c>
      <c r="W133" s="21">
        <f t="shared" si="39"/>
        <v>222.45023157901306</v>
      </c>
    </row>
    <row r="134" spans="1:23" x14ac:dyDescent="0.3">
      <c r="A134" s="1">
        <v>11.1</v>
      </c>
      <c r="B134" s="19">
        <f t="shared" si="23"/>
        <v>5.7063857720611733E-3</v>
      </c>
      <c r="C134" s="20">
        <f t="shared" si="24"/>
        <v>0.41826351752534419</v>
      </c>
      <c r="D134" s="20">
        <f t="shared" si="24"/>
        <v>0.33518234150553688</v>
      </c>
      <c r="E134" s="20">
        <f t="shared" si="24"/>
        <v>0.2227185289678264</v>
      </c>
      <c r="F134" s="20">
        <f t="shared" si="25"/>
        <v>0.10287675500821791</v>
      </c>
      <c r="G134" s="20">
        <f t="shared" si="26"/>
        <v>-2.1998444871534351E-3</v>
      </c>
      <c r="H134" s="20">
        <f t="shared" si="27"/>
        <v>-7.4783023504011559E-2</v>
      </c>
      <c r="I134" s="20">
        <f t="shared" si="28"/>
        <v>-0.10555673724579159</v>
      </c>
      <c r="J134" s="20">
        <f t="shared" si="29"/>
        <v>-9.6323202774115199E-2</v>
      </c>
      <c r="K134" s="21">
        <f t="shared" si="30"/>
        <v>0</v>
      </c>
      <c r="M134" s="1">
        <v>11.1</v>
      </c>
      <c r="N134" s="19">
        <f t="shared" si="22"/>
        <v>723.5367494426622</v>
      </c>
      <c r="O134" s="20">
        <f t="shared" si="31"/>
        <v>587.27221217910267</v>
      </c>
      <c r="P134" s="20">
        <f t="shared" si="32"/>
        <v>502.71581539063453</v>
      </c>
      <c r="Q134" s="20">
        <f t="shared" si="33"/>
        <v>425.93529677578357</v>
      </c>
      <c r="R134" s="20">
        <f t="shared" si="34"/>
        <v>359.22722401099412</v>
      </c>
      <c r="S134" s="20">
        <f t="shared" si="35"/>
        <v>304.22105026523599</v>
      </c>
      <c r="T134" s="20">
        <f t="shared" si="36"/>
        <v>261.66616294618956</v>
      </c>
      <c r="U134" s="20">
        <f t="shared" si="37"/>
        <v>231.37247766429411</v>
      </c>
      <c r="V134" s="20">
        <f t="shared" si="38"/>
        <v>212.43497502145979</v>
      </c>
      <c r="W134" s="21">
        <f t="shared" si="39"/>
        <v>209.95779473703698</v>
      </c>
    </row>
    <row r="135" spans="1:23" x14ac:dyDescent="0.3">
      <c r="A135" s="1">
        <v>11.2</v>
      </c>
      <c r="B135" s="19">
        <f t="shared" si="23"/>
        <v>0.86725706466611396</v>
      </c>
      <c r="C135" s="20">
        <f t="shared" si="24"/>
        <v>1.2323332670948732</v>
      </c>
      <c r="D135" s="20">
        <f t="shared" si="24"/>
        <v>1.0963317782007815</v>
      </c>
      <c r="E135" s="20">
        <f t="shared" si="24"/>
        <v>0.90904086268544226</v>
      </c>
      <c r="F135" s="20">
        <f t="shared" si="25"/>
        <v>0.69556167472488151</v>
      </c>
      <c r="G135" s="20">
        <f t="shared" si="26"/>
        <v>0.48320079175491337</v>
      </c>
      <c r="H135" s="20">
        <f t="shared" si="27"/>
        <v>0.29643763914099802</v>
      </c>
      <c r="I135" s="20">
        <f t="shared" si="28"/>
        <v>0.15119098173426945</v>
      </c>
      <c r="J135" s="20">
        <f t="shared" si="29"/>
        <v>5.0201062512590711E-2</v>
      </c>
      <c r="K135" s="21">
        <f t="shared" si="30"/>
        <v>0</v>
      </c>
      <c r="M135" s="1">
        <v>11.2</v>
      </c>
      <c r="N135" s="19">
        <f t="shared" si="22"/>
        <v>723.5367494426622</v>
      </c>
      <c r="O135" s="20">
        <f t="shared" si="31"/>
        <v>595.99756300542788</v>
      </c>
      <c r="P135" s="20">
        <f t="shared" si="32"/>
        <v>516.76970189480642</v>
      </c>
      <c r="Q135" s="20">
        <f t="shared" si="33"/>
        <v>443.04856854012451</v>
      </c>
      <c r="R135" s="20">
        <f t="shared" si="34"/>
        <v>376.77117764508057</v>
      </c>
      <c r="S135" s="20">
        <f t="shared" si="35"/>
        <v>319.68282875292795</v>
      </c>
      <c r="T135" s="20">
        <f t="shared" si="36"/>
        <v>273.17005808371562</v>
      </c>
      <c r="U135" s="20">
        <f t="shared" si="37"/>
        <v>238.17039481743865</v>
      </c>
      <c r="V135" s="20">
        <f t="shared" si="38"/>
        <v>215.17747707779563</v>
      </c>
      <c r="W135" s="21">
        <f t="shared" si="39"/>
        <v>206.18875660047178</v>
      </c>
    </row>
    <row r="136" spans="1:23" x14ac:dyDescent="0.3">
      <c r="A136" s="1">
        <v>11.3</v>
      </c>
      <c r="B136" s="19">
        <f t="shared" si="23"/>
        <v>1.6631086065418998</v>
      </c>
      <c r="C136" s="20">
        <f t="shared" si="24"/>
        <v>1.9761006647885777</v>
      </c>
      <c r="D136" s="20">
        <f t="shared" si="24"/>
        <v>1.8061917882747782</v>
      </c>
      <c r="E136" s="20">
        <f t="shared" si="24"/>
        <v>1.5691749239578368</v>
      </c>
      <c r="F136" s="20">
        <f t="shared" si="25"/>
        <v>1.2893648994321376</v>
      </c>
      <c r="G136" s="20">
        <f t="shared" si="26"/>
        <v>0.99419915835303296</v>
      </c>
      <c r="H136" s="20">
        <f t="shared" si="27"/>
        <v>0.7091747969931943</v>
      </c>
      <c r="I136" s="20">
        <f t="shared" si="28"/>
        <v>0.45219543889938019</v>
      </c>
      <c r="J136" s="20">
        <f t="shared" si="29"/>
        <v>0.22938954523401955</v>
      </c>
      <c r="K136" s="21">
        <f t="shared" si="30"/>
        <v>0</v>
      </c>
      <c r="M136" s="1">
        <v>11.3</v>
      </c>
      <c r="N136" s="19">
        <f t="shared" si="22"/>
        <v>723.5367494426622</v>
      </c>
      <c r="O136" s="20">
        <f t="shared" si="31"/>
        <v>608.24414270210025</v>
      </c>
      <c r="P136" s="20">
        <f t="shared" si="32"/>
        <v>536.3303161549178</v>
      </c>
      <c r="Q136" s="20">
        <f t="shared" si="33"/>
        <v>467.60558276410342</v>
      </c>
      <c r="R136" s="20">
        <f t="shared" si="34"/>
        <v>403.50417328205828</v>
      </c>
      <c r="S136" s="20">
        <f t="shared" si="35"/>
        <v>345.72018546356026</v>
      </c>
      <c r="T136" s="20">
        <f t="shared" si="36"/>
        <v>296.18706062417704</v>
      </c>
      <c r="U136" s="20">
        <f t="shared" si="37"/>
        <v>256.97505749721716</v>
      </c>
      <c r="V136" s="20">
        <f t="shared" si="38"/>
        <v>230.039657328168</v>
      </c>
      <c r="W136" s="21">
        <f t="shared" si="39"/>
        <v>213.29295800951303</v>
      </c>
    </row>
    <row r="137" spans="1:23" x14ac:dyDescent="0.3">
      <c r="A137" s="1">
        <v>11.4</v>
      </c>
      <c r="B137" s="19">
        <f t="shared" si="23"/>
        <v>2.3740264357264707</v>
      </c>
      <c r="C137" s="20">
        <f t="shared" si="24"/>
        <v>2.634892898659698</v>
      </c>
      <c r="D137" s="20">
        <f t="shared" si="24"/>
        <v>2.4489438105456331</v>
      </c>
      <c r="E137" s="20">
        <f t="shared" si="24"/>
        <v>2.1865158250214733</v>
      </c>
      <c r="F137" s="20">
        <f t="shared" si="25"/>
        <v>1.8678124075859879</v>
      </c>
      <c r="G137" s="20">
        <f t="shared" si="26"/>
        <v>1.5153389046704184</v>
      </c>
      <c r="H137" s="20">
        <f t="shared" si="27"/>
        <v>1.1499569581114151</v>
      </c>
      <c r="I137" s="20">
        <f t="shared" si="28"/>
        <v>0.78737336049294449</v>
      </c>
      <c r="J137" s="20">
        <f t="shared" si="29"/>
        <v>0.43615722728026735</v>
      </c>
      <c r="K137" s="21">
        <f t="shared" si="30"/>
        <v>0</v>
      </c>
      <c r="M137" s="1">
        <v>11.4</v>
      </c>
      <c r="N137" s="19">
        <f t="shared" si="22"/>
        <v>723.5367494426622</v>
      </c>
      <c r="O137" s="20">
        <f t="shared" si="31"/>
        <v>622.49495760166792</v>
      </c>
      <c r="P137" s="20">
        <f t="shared" si="32"/>
        <v>559.08002357139719</v>
      </c>
      <c r="Q137" s="20">
        <f t="shared" si="33"/>
        <v>496.78592089685162</v>
      </c>
      <c r="R137" s="20">
        <f t="shared" si="34"/>
        <v>436.55459058258316</v>
      </c>
      <c r="S137" s="20">
        <f t="shared" si="35"/>
        <v>380.00840515330736</v>
      </c>
      <c r="T137" s="20">
        <f t="shared" si="36"/>
        <v>329.5251848770618</v>
      </c>
      <c r="U137" s="20">
        <f t="shared" si="37"/>
        <v>288.05632313490639</v>
      </c>
      <c r="V137" s="20">
        <f t="shared" si="38"/>
        <v>258.64263913345519</v>
      </c>
      <c r="W137" s="21">
        <f t="shared" si="39"/>
        <v>233.59175803268863</v>
      </c>
    </row>
    <row r="138" spans="1:23" x14ac:dyDescent="0.3">
      <c r="A138" s="1">
        <v>11.5</v>
      </c>
      <c r="B138" s="19">
        <f t="shared" si="23"/>
        <v>2.9903518132519835</v>
      </c>
      <c r="C138" s="20">
        <f t="shared" si="24"/>
        <v>3.2023284960758116</v>
      </c>
      <c r="D138" s="20">
        <f t="shared" si="24"/>
        <v>3.0152169354063938</v>
      </c>
      <c r="E138" s="20">
        <f t="shared" si="24"/>
        <v>2.7475812941737838</v>
      </c>
      <c r="F138" s="20">
        <f t="shared" si="25"/>
        <v>2.4124898302597542</v>
      </c>
      <c r="G138" s="20">
        <f t="shared" si="26"/>
        <v>2.0235702073443704</v>
      </c>
      <c r="H138" s="20">
        <f t="shared" si="27"/>
        <v>1.5935374681701684</v>
      </c>
      <c r="I138" s="20">
        <f t="shared" si="28"/>
        <v>1.1339187464923024</v>
      </c>
      <c r="J138" s="20">
        <f t="shared" si="29"/>
        <v>0.65559716242919586</v>
      </c>
      <c r="K138" s="21">
        <f t="shared" si="30"/>
        <v>0</v>
      </c>
      <c r="M138" s="1">
        <v>11.5</v>
      </c>
      <c r="N138" s="19">
        <f t="shared" si="22"/>
        <v>723.5367494426622</v>
      </c>
      <c r="O138" s="20">
        <f t="shared" si="31"/>
        <v>637.41359943692032</v>
      </c>
      <c r="P138" s="20">
        <f t="shared" si="32"/>
        <v>582.95056234360175</v>
      </c>
      <c r="Q138" s="20">
        <f t="shared" si="33"/>
        <v>528.02903138987699</v>
      </c>
      <c r="R138" s="20">
        <f t="shared" si="34"/>
        <v>473.29015276810071</v>
      </c>
      <c r="S138" s="20">
        <f t="shared" si="35"/>
        <v>420.35958999608465</v>
      </c>
      <c r="T138" s="20">
        <f t="shared" si="36"/>
        <v>371.87766766403666</v>
      </c>
      <c r="U138" s="20">
        <f t="shared" si="37"/>
        <v>331.19276651329983</v>
      </c>
      <c r="V138" s="20">
        <f t="shared" si="38"/>
        <v>301.75782385101479</v>
      </c>
      <c r="W138" s="21">
        <f t="shared" si="39"/>
        <v>268.79203914504302</v>
      </c>
    </row>
    <row r="139" spans="1:23" x14ac:dyDescent="0.3">
      <c r="A139" s="1">
        <v>11.6</v>
      </c>
      <c r="B139" s="19">
        <f t="shared" si="23"/>
        <v>3.5104911848385676</v>
      </c>
      <c r="C139" s="20">
        <f t="shared" si="24"/>
        <v>3.6788385387614353</v>
      </c>
      <c r="D139" s="20">
        <f t="shared" si="24"/>
        <v>3.5009659797039618</v>
      </c>
      <c r="E139" s="20">
        <f t="shared" si="24"/>
        <v>3.2411909406446746</v>
      </c>
      <c r="F139" s="20">
        <f t="shared" si="25"/>
        <v>2.9033390939321668</v>
      </c>
      <c r="G139" s="20">
        <f t="shared" si="26"/>
        <v>2.4906883937595046</v>
      </c>
      <c r="H139" s="20">
        <f t="shared" si="27"/>
        <v>2.0075319957252575</v>
      </c>
      <c r="I139" s="20">
        <f t="shared" si="28"/>
        <v>1.4617612701064198</v>
      </c>
      <c r="J139" s="20">
        <f t="shared" si="29"/>
        <v>0.86703345926703324</v>
      </c>
      <c r="K139" s="21">
        <f t="shared" si="30"/>
        <v>0</v>
      </c>
      <c r="M139" s="1">
        <v>11.6</v>
      </c>
      <c r="N139" s="19">
        <f t="shared" si="22"/>
        <v>723.5367494426622</v>
      </c>
      <c r="O139" s="20">
        <f t="shared" si="31"/>
        <v>651.9509737016183</v>
      </c>
      <c r="P139" s="20">
        <f t="shared" si="32"/>
        <v>606.36260725540012</v>
      </c>
      <c r="Q139" s="20">
        <f t="shared" si="33"/>
        <v>559.45479421485084</v>
      </c>
      <c r="R139" s="20">
        <f t="shared" si="34"/>
        <v>511.83403080337848</v>
      </c>
      <c r="S139" s="20">
        <f t="shared" si="35"/>
        <v>465.15941527883007</v>
      </c>
      <c r="T139" s="20">
        <f t="shared" si="36"/>
        <v>422.02717163232268</v>
      </c>
      <c r="U139" s="20">
        <f t="shared" si="37"/>
        <v>385.57916838014506</v>
      </c>
      <c r="V139" s="20">
        <f t="shared" si="38"/>
        <v>358.94230708106477</v>
      </c>
      <c r="W139" s="21">
        <f t="shared" si="39"/>
        <v>319.35796440719196</v>
      </c>
    </row>
    <row r="140" spans="1:23" x14ac:dyDescent="0.3">
      <c r="A140" s="1">
        <v>11.7</v>
      </c>
      <c r="B140" s="19">
        <f t="shared" si="23"/>
        <v>3.9389082245547273</v>
      </c>
      <c r="C140" s="20">
        <f t="shared" si="24"/>
        <v>4.0691983542600099</v>
      </c>
      <c r="D140" s="20">
        <f t="shared" si="24"/>
        <v>3.9048125439997161</v>
      </c>
      <c r="E140" s="20">
        <f t="shared" si="24"/>
        <v>3.6567237794623448</v>
      </c>
      <c r="F140" s="20">
        <f t="shared" si="25"/>
        <v>3.3193895041444246</v>
      </c>
      <c r="G140" s="20">
        <f t="shared" si="26"/>
        <v>2.8873008823130544</v>
      </c>
      <c r="H140" s="20">
        <f t="shared" si="27"/>
        <v>2.3589121956957562</v>
      </c>
      <c r="I140" s="20">
        <f t="shared" si="28"/>
        <v>1.7406467084999884</v>
      </c>
      <c r="J140" s="20">
        <f t="shared" si="29"/>
        <v>1.0493267188643225</v>
      </c>
      <c r="K140" s="21">
        <f t="shared" si="30"/>
        <v>0</v>
      </c>
      <c r="M140" s="1">
        <v>11.7</v>
      </c>
      <c r="N140" s="19">
        <f t="shared" si="22"/>
        <v>723.5367494426622</v>
      </c>
      <c r="O140" s="20">
        <f t="shared" si="31"/>
        <v>665.44487249975987</v>
      </c>
      <c r="P140" s="20">
        <f t="shared" si="32"/>
        <v>628.45520557286738</v>
      </c>
      <c r="Q140" s="20">
        <f t="shared" si="33"/>
        <v>590.16760666890161</v>
      </c>
      <c r="R140" s="20">
        <f t="shared" si="34"/>
        <v>551.32405672558014</v>
      </c>
      <c r="S140" s="20">
        <f t="shared" si="35"/>
        <v>513.50161243961657</v>
      </c>
      <c r="T140" s="20">
        <f t="shared" si="36"/>
        <v>478.86091599493847</v>
      </c>
      <c r="U140" s="20">
        <f t="shared" si="37"/>
        <v>449.77671220008762</v>
      </c>
      <c r="V140" s="20">
        <f t="shared" si="38"/>
        <v>428.46227156739678</v>
      </c>
      <c r="W140" s="21">
        <f t="shared" si="39"/>
        <v>384.22526971213927</v>
      </c>
    </row>
    <row r="141" spans="1:23" x14ac:dyDescent="0.3">
      <c r="A141" s="1">
        <v>11.8</v>
      </c>
      <c r="B141" s="19">
        <f t="shared" si="23"/>
        <v>4.2834068741180893</v>
      </c>
      <c r="C141" s="20">
        <f t="shared" si="24"/>
        <v>4.3790907496510876</v>
      </c>
      <c r="D141" s="20">
        <f t="shared" si="24"/>
        <v>4.2249561540183924</v>
      </c>
      <c r="E141" s="20">
        <f t="shared" si="24"/>
        <v>3.9830111074994665</v>
      </c>
      <c r="F141" s="20">
        <f t="shared" si="25"/>
        <v>3.6406855678432319</v>
      </c>
      <c r="G141" s="20">
        <f t="shared" si="26"/>
        <v>3.1876133060806762</v>
      </c>
      <c r="H141" s="20">
        <f t="shared" si="27"/>
        <v>2.6204155950877857</v>
      </c>
      <c r="I141" s="20">
        <f t="shared" si="28"/>
        <v>1.9464776444536589</v>
      </c>
      <c r="J141" s="20">
        <f t="shared" si="29"/>
        <v>1.1855486732729223</v>
      </c>
      <c r="K141" s="21">
        <f t="shared" si="30"/>
        <v>0</v>
      </c>
      <c r="M141" s="1">
        <v>11.8</v>
      </c>
      <c r="N141" s="19">
        <f t="shared" si="22"/>
        <v>723.5367494426622</v>
      </c>
      <c r="O141" s="20">
        <f t="shared" si="31"/>
        <v>677.76853582408035</v>
      </c>
      <c r="P141" s="20">
        <f t="shared" si="32"/>
        <v>649.24987191326136</v>
      </c>
      <c r="Q141" s="20">
        <f t="shared" si="33"/>
        <v>620.32446808359668</v>
      </c>
      <c r="R141" s="20">
        <f t="shared" si="34"/>
        <v>591.83518830513958</v>
      </c>
      <c r="S141" s="20">
        <f t="shared" si="35"/>
        <v>565.02555744168853</v>
      </c>
      <c r="T141" s="20">
        <f t="shared" si="36"/>
        <v>541.2511530073815</v>
      </c>
      <c r="U141" s="20">
        <f t="shared" si="37"/>
        <v>521.74401918219019</v>
      </c>
      <c r="V141" s="20">
        <f t="shared" si="38"/>
        <v>507.49332748363577</v>
      </c>
      <c r="W141" s="21">
        <f t="shared" si="39"/>
        <v>460.89592421987044</v>
      </c>
    </row>
    <row r="142" spans="1:23" x14ac:dyDescent="0.3">
      <c r="A142" s="1">
        <v>11.9</v>
      </c>
      <c r="B142" s="19">
        <f t="shared" si="23"/>
        <v>4.551340074432769</v>
      </c>
      <c r="C142" s="20">
        <f t="shared" si="24"/>
        <v>4.6114139986581542</v>
      </c>
      <c r="D142" s="20">
        <f t="shared" si="24"/>
        <v>4.457289313150838</v>
      </c>
      <c r="E142" s="20">
        <f t="shared" si="24"/>
        <v>4.20891794239928</v>
      </c>
      <c r="F142" s="20">
        <f t="shared" si="25"/>
        <v>3.8512349094357177</v>
      </c>
      <c r="G142" s="20">
        <f t="shared" si="26"/>
        <v>3.3738002806179632</v>
      </c>
      <c r="H142" s="20">
        <f t="shared" si="27"/>
        <v>2.7751787548385787</v>
      </c>
      <c r="I142" s="20">
        <f t="shared" si="28"/>
        <v>2.0653175598607199</v>
      </c>
      <c r="J142" s="20">
        <f t="shared" si="29"/>
        <v>1.265846573001514</v>
      </c>
      <c r="K142" s="21">
        <f t="shared" si="30"/>
        <v>0</v>
      </c>
      <c r="M142" s="1">
        <v>11.9</v>
      </c>
      <c r="N142" s="19">
        <f t="shared" si="22"/>
        <v>723.5367494426622</v>
      </c>
      <c r="O142" s="20">
        <f t="shared" si="31"/>
        <v>689.43203312962805</v>
      </c>
      <c r="P142" s="20">
        <f t="shared" si="32"/>
        <v>669.63779833480964</v>
      </c>
      <c r="Q142" s="20">
        <f t="shared" si="33"/>
        <v>650.91745354949933</v>
      </c>
      <c r="R142" s="20">
        <f t="shared" si="34"/>
        <v>634.02596879970508</v>
      </c>
      <c r="S142" s="20">
        <f t="shared" si="35"/>
        <v>619.58472887290463</v>
      </c>
      <c r="T142" s="20">
        <f t="shared" si="36"/>
        <v>607.9086606289402</v>
      </c>
      <c r="U142" s="20">
        <f t="shared" si="37"/>
        <v>598.96776829092971</v>
      </c>
      <c r="V142" s="20">
        <f t="shared" si="38"/>
        <v>592.51299908852945</v>
      </c>
      <c r="W142" s="21">
        <f t="shared" si="39"/>
        <v>545.82865473750144</v>
      </c>
    </row>
    <row r="143" spans="1:23" x14ac:dyDescent="0.3">
      <c r="A143" s="1">
        <v>12</v>
      </c>
      <c r="B143" s="19">
        <f t="shared" si="23"/>
        <v>4.7453805988154931</v>
      </c>
      <c r="C143" s="20">
        <f t="shared" si="24"/>
        <v>4.7635052380898593</v>
      </c>
      <c r="D143" s="20">
        <f t="shared" si="24"/>
        <v>4.5953757870390417</v>
      </c>
      <c r="E143" s="20">
        <f t="shared" si="24"/>
        <v>4.3255131150870891</v>
      </c>
      <c r="F143" s="20">
        <f t="shared" si="25"/>
        <v>3.9420326551740108</v>
      </c>
      <c r="G143" s="20">
        <f t="shared" si="26"/>
        <v>3.4388003581936206</v>
      </c>
      <c r="H143" s="20">
        <f t="shared" si="27"/>
        <v>2.8187022453908974</v>
      </c>
      <c r="I143" s="20">
        <f t="shared" si="28"/>
        <v>2.0945476833864332</v>
      </c>
      <c r="J143" s="20">
        <f t="shared" si="29"/>
        <v>1.2881953995181694</v>
      </c>
      <c r="K143" s="21">
        <f t="shared" si="30"/>
        <v>0</v>
      </c>
      <c r="M143" s="1">
        <v>12</v>
      </c>
      <c r="N143" s="19">
        <f t="shared" si="22"/>
        <v>723.5367494426622</v>
      </c>
      <c r="O143" s="20">
        <f t="shared" si="31"/>
        <v>701.47676300736839</v>
      </c>
      <c r="P143" s="20">
        <f t="shared" si="32"/>
        <v>691.09961476586602</v>
      </c>
      <c r="Q143" s="20">
        <f t="shared" si="33"/>
        <v>683.33929905091804</v>
      </c>
      <c r="R143" s="20">
        <f t="shared" si="34"/>
        <v>678.66699411726438</v>
      </c>
      <c r="S143" s="20">
        <f t="shared" si="35"/>
        <v>676.90907198695675</v>
      </c>
      <c r="T143" s="20">
        <f t="shared" si="36"/>
        <v>677.30134415645273</v>
      </c>
      <c r="U143" s="20">
        <f t="shared" si="37"/>
        <v>678.67764053527935</v>
      </c>
      <c r="V143" s="20">
        <f t="shared" si="38"/>
        <v>679.76946080361074</v>
      </c>
      <c r="W143" s="21">
        <f t="shared" si="39"/>
        <v>634.97936434734493</v>
      </c>
    </row>
    <row r="144" spans="1:23" x14ac:dyDescent="0.3">
      <c r="A144" s="1">
        <v>12.1</v>
      </c>
      <c r="B144" s="19">
        <f t="shared" si="23"/>
        <v>4.8605255002812218</v>
      </c>
      <c r="C144" s="20">
        <f t="shared" si="24"/>
        <v>4.8263626493877432</v>
      </c>
      <c r="D144" s="20">
        <f t="shared" si="24"/>
        <v>4.6317290400261104</v>
      </c>
      <c r="E144" s="20">
        <f t="shared" si="24"/>
        <v>4.328490499813773</v>
      </c>
      <c r="F144" s="20">
        <f t="shared" si="25"/>
        <v>3.9130785638449925</v>
      </c>
      <c r="G144" s="20">
        <f t="shared" si="26"/>
        <v>3.3869346199469454</v>
      </c>
      <c r="H144" s="20">
        <f t="shared" si="27"/>
        <v>2.7581692867414751</v>
      </c>
      <c r="I144" s="20">
        <f t="shared" si="28"/>
        <v>2.0415800850483468</v>
      </c>
      <c r="J144" s="20">
        <f t="shared" si="29"/>
        <v>1.2574111404204895</v>
      </c>
      <c r="K144" s="21">
        <f t="shared" si="30"/>
        <v>0</v>
      </c>
      <c r="M144" s="1">
        <v>12.1</v>
      </c>
      <c r="N144" s="19">
        <f t="shared" si="22"/>
        <v>723.5367494426622</v>
      </c>
      <c r="O144" s="20">
        <f t="shared" si="31"/>
        <v>715.11659739539459</v>
      </c>
      <c r="P144" s="20">
        <f t="shared" si="32"/>
        <v>715.17826372347679</v>
      </c>
      <c r="Q144" s="20">
        <f t="shared" si="33"/>
        <v>718.84915533363107</v>
      </c>
      <c r="R144" s="20">
        <f t="shared" si="34"/>
        <v>726.22240223816971</v>
      </c>
      <c r="S144" s="20">
        <f t="shared" si="35"/>
        <v>736.38360940081247</v>
      </c>
      <c r="T144" s="20">
        <f t="shared" si="36"/>
        <v>747.67805189329601</v>
      </c>
      <c r="U144" s="20">
        <f t="shared" si="37"/>
        <v>758.10303666913376</v>
      </c>
      <c r="V144" s="20">
        <f t="shared" si="38"/>
        <v>765.71936059901657</v>
      </c>
      <c r="W144" s="21">
        <f t="shared" si="39"/>
        <v>724.3448156085326</v>
      </c>
    </row>
    <row r="145" spans="1:23" x14ac:dyDescent="0.3">
      <c r="A145" s="1">
        <v>12.2</v>
      </c>
      <c r="B145" s="19">
        <f t="shared" si="23"/>
        <v>4.8839351001206079</v>
      </c>
      <c r="C145" s="20">
        <f t="shared" si="24"/>
        <v>4.7863217529503368</v>
      </c>
      <c r="D145" s="20">
        <f t="shared" si="24"/>
        <v>4.5594773621624736</v>
      </c>
      <c r="E145" s="20">
        <f t="shared" si="24"/>
        <v>4.2192944887840138</v>
      </c>
      <c r="F145" s="20">
        <f t="shared" si="25"/>
        <v>3.7733924645867076</v>
      </c>
      <c r="G145" s="20">
        <f t="shared" si="26"/>
        <v>3.232447492392847</v>
      </c>
      <c r="H145" s="20">
        <f t="shared" si="27"/>
        <v>2.6098124596043952</v>
      </c>
      <c r="I145" s="20">
        <f t="shared" si="28"/>
        <v>1.9210327437755319</v>
      </c>
      <c r="J145" s="20">
        <f t="shared" si="29"/>
        <v>1.183127370271476</v>
      </c>
      <c r="K145" s="21">
        <f t="shared" si="30"/>
        <v>0</v>
      </c>
      <c r="M145" s="1">
        <v>12.2</v>
      </c>
      <c r="N145" s="19">
        <f t="shared" si="22"/>
        <v>723.5367494426622</v>
      </c>
      <c r="O145" s="20">
        <f t="shared" si="31"/>
        <v>731.25212378287654</v>
      </c>
      <c r="P145" s="20">
        <f t="shared" si="32"/>
        <v>742.86613796315953</v>
      </c>
      <c r="Q145" s="20">
        <f t="shared" si="33"/>
        <v>758.06136691072857</v>
      </c>
      <c r="R145" s="20">
        <f t="shared" si="34"/>
        <v>776.56577061717917</v>
      </c>
      <c r="S145" s="20">
        <f t="shared" si="35"/>
        <v>796.99138214450898</v>
      </c>
      <c r="T145" s="20">
        <f t="shared" si="36"/>
        <v>817.18530191349362</v>
      </c>
      <c r="U145" s="20">
        <f t="shared" si="37"/>
        <v>834.71977195703312</v>
      </c>
      <c r="V145" s="20">
        <f t="shared" si="38"/>
        <v>847.36111710464934</v>
      </c>
      <c r="W145" s="21">
        <f t="shared" si="39"/>
        <v>810.40208622961052</v>
      </c>
    </row>
    <row r="146" spans="1:23" x14ac:dyDescent="0.3">
      <c r="A146" s="1">
        <v>12.3</v>
      </c>
      <c r="B146" s="19">
        <f t="shared" si="23"/>
        <v>4.7980265528700308</v>
      </c>
      <c r="C146" s="20">
        <f t="shared" si="24"/>
        <v>4.6287546128150314</v>
      </c>
      <c r="D146" s="20">
        <f t="shared" si="24"/>
        <v>4.3738872017082402</v>
      </c>
      <c r="E146" s="20">
        <f t="shared" si="24"/>
        <v>4.0043793269354078</v>
      </c>
      <c r="F146" s="20">
        <f t="shared" si="25"/>
        <v>3.5386634173318687</v>
      </c>
      <c r="G146" s="20">
        <f t="shared" si="26"/>
        <v>2.996270304244157</v>
      </c>
      <c r="H146" s="20">
        <f t="shared" si="27"/>
        <v>2.3953109494269045</v>
      </c>
      <c r="I146" s="20">
        <f t="shared" si="28"/>
        <v>1.7513597448275249</v>
      </c>
      <c r="J146" s="20">
        <f t="shared" si="29"/>
        <v>1.0774558311946363</v>
      </c>
      <c r="K146" s="21">
        <f t="shared" si="30"/>
        <v>0</v>
      </c>
      <c r="M146" s="1">
        <v>12.3</v>
      </c>
      <c r="N146" s="19">
        <f t="shared" si="22"/>
        <v>723.5367494426622</v>
      </c>
      <c r="O146" s="20">
        <f t="shared" si="31"/>
        <v>750.06927717474048</v>
      </c>
      <c r="P146" s="20">
        <f t="shared" si="32"/>
        <v>774.13522697012831</v>
      </c>
      <c r="Q146" s="20">
        <f t="shared" si="33"/>
        <v>800.58275324670763</v>
      </c>
      <c r="R146" s="20">
        <f t="shared" si="34"/>
        <v>828.83034681706783</v>
      </c>
      <c r="S146" s="20">
        <f t="shared" si="35"/>
        <v>857.36746312986031</v>
      </c>
      <c r="T146" s="20">
        <f t="shared" si="36"/>
        <v>884.03310220824608</v>
      </c>
      <c r="U146" s="20">
        <f t="shared" si="37"/>
        <v>906.44338234900908</v>
      </c>
      <c r="V146" s="20">
        <f t="shared" si="38"/>
        <v>922.43113289816608</v>
      </c>
      <c r="W146" s="21">
        <f t="shared" si="39"/>
        <v>890.38975241518824</v>
      </c>
    </row>
    <row r="147" spans="1:23" x14ac:dyDescent="0.3">
      <c r="A147" s="1">
        <v>12.4</v>
      </c>
      <c r="B147" s="19">
        <f t="shared" si="23"/>
        <v>4.5858003391897428</v>
      </c>
      <c r="C147" s="20">
        <f t="shared" si="24"/>
        <v>4.3426377280026438</v>
      </c>
      <c r="D147" s="20">
        <f t="shared" si="24"/>
        <v>4.0736565775879665</v>
      </c>
      <c r="E147" s="20">
        <f t="shared" si="24"/>
        <v>3.6932561302560956</v>
      </c>
      <c r="F147" s="20">
        <f t="shared" si="25"/>
        <v>3.2272571665928571</v>
      </c>
      <c r="G147" s="20">
        <f t="shared" si="26"/>
        <v>2.7015268743659266</v>
      </c>
      <c r="H147" s="20">
        <f t="shared" si="27"/>
        <v>2.1378175894672871</v>
      </c>
      <c r="I147" s="20">
        <f t="shared" si="28"/>
        <v>1.551734036846008</v>
      </c>
      <c r="J147" s="20">
        <f t="shared" si="29"/>
        <v>0.95287894577198917</v>
      </c>
      <c r="K147" s="21">
        <f t="shared" si="30"/>
        <v>0</v>
      </c>
      <c r="M147" s="1">
        <v>12.4</v>
      </c>
      <c r="N147" s="19">
        <f t="shared" si="22"/>
        <v>723.5367494426622</v>
      </c>
      <c r="O147" s="20">
        <f t="shared" si="31"/>
        <v>770.88604621786453</v>
      </c>
      <c r="P147" s="20">
        <f t="shared" si="32"/>
        <v>807.78589245828869</v>
      </c>
      <c r="Q147" s="20">
        <f t="shared" si="33"/>
        <v>844.90420687646758</v>
      </c>
      <c r="R147" s="20">
        <f t="shared" si="34"/>
        <v>881.38444575938865</v>
      </c>
      <c r="S147" s="20">
        <f t="shared" si="35"/>
        <v>915.87206688080494</v>
      </c>
      <c r="T147" s="20">
        <f t="shared" si="36"/>
        <v>946.62554356537578</v>
      </c>
      <c r="U147" s="20">
        <f t="shared" si="37"/>
        <v>971.74446314937904</v>
      </c>
      <c r="V147" s="20">
        <f t="shared" si="38"/>
        <v>989.46585075233702</v>
      </c>
      <c r="W147" s="21">
        <f t="shared" si="39"/>
        <v>962.42496599095489</v>
      </c>
    </row>
    <row r="148" spans="1:23" x14ac:dyDescent="0.3">
      <c r="A148" s="1">
        <v>12.5</v>
      </c>
      <c r="B148" s="19">
        <f t="shared" si="23"/>
        <v>4.2365246211624994</v>
      </c>
      <c r="C148" s="20">
        <f t="shared" si="24"/>
        <v>3.9245891971225335</v>
      </c>
      <c r="D148" s="20">
        <f t="shared" si="24"/>
        <v>3.6620066565504987</v>
      </c>
      <c r="E148" s="20">
        <f t="shared" si="24"/>
        <v>3.2965344172454163</v>
      </c>
      <c r="F148" s="20">
        <f t="shared" si="25"/>
        <v>2.8561195872901535</v>
      </c>
      <c r="G148" s="20">
        <f t="shared" si="26"/>
        <v>2.3688044518159868</v>
      </c>
      <c r="H148" s="20">
        <f t="shared" si="27"/>
        <v>1.8579499617850299</v>
      </c>
      <c r="I148" s="20">
        <f t="shared" si="28"/>
        <v>1.339336790411751</v>
      </c>
      <c r="J148" s="20">
        <f t="shared" si="29"/>
        <v>0.82068283564072009</v>
      </c>
      <c r="K148" s="21">
        <f t="shared" si="30"/>
        <v>0</v>
      </c>
      <c r="M148" s="1">
        <v>12.5</v>
      </c>
      <c r="N148" s="19">
        <f t="shared" si="22"/>
        <v>723.5367494426622</v>
      </c>
      <c r="O148" s="20">
        <f t="shared" si="31"/>
        <v>792.28653179827415</v>
      </c>
      <c r="P148" s="20">
        <f t="shared" si="32"/>
        <v>841.65502612420369</v>
      </c>
      <c r="Q148" s="20">
        <f t="shared" si="33"/>
        <v>888.58758497096983</v>
      </c>
      <c r="R148" s="20">
        <f t="shared" si="34"/>
        <v>931.94592694020469</v>
      </c>
      <c r="S148" s="20">
        <f t="shared" si="35"/>
        <v>970.64252619490412</v>
      </c>
      <c r="T148" s="20">
        <f t="shared" si="36"/>
        <v>1003.583427821938</v>
      </c>
      <c r="U148" s="20">
        <f t="shared" si="37"/>
        <v>1029.6480119687037</v>
      </c>
      <c r="V148" s="20">
        <f t="shared" si="38"/>
        <v>1047.7559030300513</v>
      </c>
      <c r="W148" s="21">
        <f t="shared" si="39"/>
        <v>1025.4834575402203</v>
      </c>
    </row>
    <row r="149" spans="1:23" x14ac:dyDescent="0.3">
      <c r="A149" s="1">
        <v>12.6</v>
      </c>
      <c r="B149" s="19">
        <f t="shared" si="23"/>
        <v>3.7499513381089118</v>
      </c>
      <c r="C149" s="20">
        <f t="shared" si="24"/>
        <v>3.381255690696733</v>
      </c>
      <c r="D149" s="20">
        <f t="shared" si="24"/>
        <v>3.1474670367799824</v>
      </c>
      <c r="E149" s="20">
        <f t="shared" si="24"/>
        <v>2.8248701135845566</v>
      </c>
      <c r="F149" s="20">
        <f t="shared" si="25"/>
        <v>2.4380817024685468</v>
      </c>
      <c r="G149" s="20">
        <f t="shared" si="26"/>
        <v>2.0125426747092567</v>
      </c>
      <c r="H149" s="20">
        <f t="shared" si="27"/>
        <v>1.5703236527604503</v>
      </c>
      <c r="I149" s="20">
        <f t="shared" si="28"/>
        <v>1.126898760579742</v>
      </c>
      <c r="J149" s="20">
        <f t="shared" si="29"/>
        <v>0.68969500253108229</v>
      </c>
      <c r="K149" s="21">
        <f t="shared" si="30"/>
        <v>0</v>
      </c>
      <c r="M149" s="1">
        <v>12.6</v>
      </c>
      <c r="N149" s="19">
        <f t="shared" si="22"/>
        <v>723.5367494426622</v>
      </c>
      <c r="O149" s="20">
        <f t="shared" si="31"/>
        <v>812.46379420057065</v>
      </c>
      <c r="P149" s="20">
        <f t="shared" si="32"/>
        <v>873.0882243109553</v>
      </c>
      <c r="Q149" s="20">
        <f t="shared" si="33"/>
        <v>928.69674618794079</v>
      </c>
      <c r="R149" s="20">
        <f t="shared" si="34"/>
        <v>977.8456654064853</v>
      </c>
      <c r="S149" s="20">
        <f t="shared" si="35"/>
        <v>1019.6572878813378</v>
      </c>
      <c r="T149" s="20">
        <f t="shared" si="36"/>
        <v>1053.6649945982322</v>
      </c>
      <c r="U149" s="20">
        <f t="shared" si="37"/>
        <v>1079.5948677026101</v>
      </c>
      <c r="V149" s="20">
        <f t="shared" si="38"/>
        <v>1097.1948645312198</v>
      </c>
      <c r="W149" s="21">
        <f t="shared" si="39"/>
        <v>1079.285148804684</v>
      </c>
    </row>
    <row r="150" spans="1:23" x14ac:dyDescent="0.3">
      <c r="A150" s="1">
        <v>12.7</v>
      </c>
      <c r="B150" s="19">
        <f t="shared" si="23"/>
        <v>3.1379690491699392</v>
      </c>
      <c r="C150" s="20">
        <f t="shared" si="24"/>
        <v>2.7295425362395669</v>
      </c>
      <c r="D150" s="20">
        <f t="shared" si="24"/>
        <v>2.5441191477307914</v>
      </c>
      <c r="E150" s="20">
        <f t="shared" si="24"/>
        <v>2.2890143220031129</v>
      </c>
      <c r="F150" s="20">
        <f t="shared" si="25"/>
        <v>1.9812932010036592</v>
      </c>
      <c r="G150" s="20">
        <f t="shared" si="26"/>
        <v>1.6396009034130099</v>
      </c>
      <c r="H150" s="20">
        <f t="shared" si="27"/>
        <v>1.2814914735039689</v>
      </c>
      <c r="I150" s="20">
        <f t="shared" si="28"/>
        <v>0.92068186487978187</v>
      </c>
      <c r="J150" s="20">
        <f t="shared" si="29"/>
        <v>0.56493876381372166</v>
      </c>
      <c r="K150" s="21">
        <f t="shared" si="30"/>
        <v>0</v>
      </c>
      <c r="M150" s="1">
        <v>12.7</v>
      </c>
      <c r="N150" s="19">
        <f t="shared" si="22"/>
        <v>723.5367494426622</v>
      </c>
      <c r="O150" s="20">
        <f t="shared" si="31"/>
        <v>829.63430070736467</v>
      </c>
      <c r="P150" s="20">
        <f t="shared" si="32"/>
        <v>899.50551426430775</v>
      </c>
      <c r="Q150" s="20">
        <f t="shared" si="33"/>
        <v>962.34630474647088</v>
      </c>
      <c r="R150" s="20">
        <f t="shared" si="34"/>
        <v>1016.4081071290738</v>
      </c>
      <c r="S150" s="20">
        <f t="shared" si="35"/>
        <v>1060.8681338098133</v>
      </c>
      <c r="T150" s="20">
        <f t="shared" si="36"/>
        <v>1095.6687277620099</v>
      </c>
      <c r="U150" s="20">
        <f t="shared" si="37"/>
        <v>1121.2118471607482</v>
      </c>
      <c r="V150" s="20">
        <f t="shared" si="38"/>
        <v>1138.0249591094748</v>
      </c>
      <c r="W150" s="21">
        <f t="shared" si="39"/>
        <v>1124.0957101634517</v>
      </c>
    </row>
    <row r="151" spans="1:23" x14ac:dyDescent="0.3">
      <c r="A151" s="1">
        <v>12.8</v>
      </c>
      <c r="B151" s="19">
        <f t="shared" si="23"/>
        <v>2.4235513917700811</v>
      </c>
      <c r="C151" s="20">
        <f t="shared" si="24"/>
        <v>1.9948413617345109</v>
      </c>
      <c r="D151" s="20">
        <f t="shared" si="24"/>
        <v>1.871089821462697</v>
      </c>
      <c r="E151" s="20">
        <f t="shared" si="24"/>
        <v>1.7005422351498947</v>
      </c>
      <c r="F151" s="20">
        <f t="shared" si="25"/>
        <v>1.4905335229475765</v>
      </c>
      <c r="G151" s="20">
        <f t="shared" si="26"/>
        <v>1.2502419997983711</v>
      </c>
      <c r="H151" s="20">
        <f t="shared" si="27"/>
        <v>0.9899591155323415</v>
      </c>
      <c r="I151" s="20">
        <f t="shared" si="28"/>
        <v>0.71953147673794782</v>
      </c>
      <c r="J151" s="20">
        <f t="shared" si="29"/>
        <v>0.44647294417689032</v>
      </c>
      <c r="K151" s="21">
        <f t="shared" si="30"/>
        <v>0</v>
      </c>
      <c r="M151" s="1">
        <v>12.8</v>
      </c>
      <c r="N151" s="19">
        <f t="shared" si="22"/>
        <v>723.5367494426622</v>
      </c>
      <c r="O151" s="20">
        <f t="shared" si="31"/>
        <v>842.39406250934292</v>
      </c>
      <c r="P151" s="20">
        <f t="shared" si="32"/>
        <v>918.89238114288025</v>
      </c>
      <c r="Q151" s="20">
        <f t="shared" si="33"/>
        <v>987.21687520544083</v>
      </c>
      <c r="R151" s="20">
        <f t="shared" si="34"/>
        <v>1045.3687731497989</v>
      </c>
      <c r="S151" s="20">
        <f t="shared" si="35"/>
        <v>1092.4195470097459</v>
      </c>
      <c r="T151" s="20">
        <f t="shared" si="36"/>
        <v>1128.4149863723292</v>
      </c>
      <c r="U151" s="20">
        <f t="shared" si="37"/>
        <v>1154.0988191688746</v>
      </c>
      <c r="V151" s="20">
        <f t="shared" si="38"/>
        <v>1170.5179734723638</v>
      </c>
      <c r="W151" s="21">
        <f t="shared" si="39"/>
        <v>1160.4302397888587</v>
      </c>
    </row>
    <row r="152" spans="1:23" x14ac:dyDescent="0.3">
      <c r="A152" s="1">
        <v>12.9</v>
      </c>
      <c r="B152" s="19">
        <f t="shared" si="23"/>
        <v>1.6376325330345813</v>
      </c>
      <c r="C152" s="20">
        <f t="shared" si="24"/>
        <v>1.2078898482932814</v>
      </c>
      <c r="D152" s="20">
        <f t="shared" si="24"/>
        <v>1.1512644491536141</v>
      </c>
      <c r="E152" s="20">
        <f t="shared" si="24"/>
        <v>1.0726090224071601</v>
      </c>
      <c r="F152" s="20">
        <f t="shared" si="25"/>
        <v>0.96949103394460712</v>
      </c>
      <c r="G152" s="20">
        <f t="shared" si="26"/>
        <v>0.84089173506690906</v>
      </c>
      <c r="H152" s="20">
        <f t="shared" si="27"/>
        <v>0.68828200303234943</v>
      </c>
      <c r="I152" s="20">
        <f t="shared" si="28"/>
        <v>0.51575019482944939</v>
      </c>
      <c r="J152" s="20">
        <f t="shared" si="29"/>
        <v>0.32931905391699157</v>
      </c>
      <c r="K152" s="21">
        <f t="shared" si="30"/>
        <v>0</v>
      </c>
      <c r="M152" s="1">
        <v>12.9</v>
      </c>
      <c r="N152" s="19">
        <f t="shared" ref="N152:N163" si="40">$B$5-$B$13^2/$B$17</f>
        <v>723.5367494426622</v>
      </c>
      <c r="O152" s="20">
        <f t="shared" si="31"/>
        <v>849.93580900905727</v>
      </c>
      <c r="P152" s="20">
        <f t="shared" si="32"/>
        <v>930.10542345047588</v>
      </c>
      <c r="Q152" s="20">
        <f t="shared" si="33"/>
        <v>1001.9148495462083</v>
      </c>
      <c r="R152" s="20">
        <f t="shared" si="34"/>
        <v>1063.2283150861131</v>
      </c>
      <c r="S152" s="20">
        <f t="shared" si="35"/>
        <v>1112.9156257123147</v>
      </c>
      <c r="T152" s="20">
        <f t="shared" si="36"/>
        <v>1150.8496384166106</v>
      </c>
      <c r="U152" s="20">
        <f t="shared" si="37"/>
        <v>1177.721112683945</v>
      </c>
      <c r="V152" s="20">
        <f t="shared" si="38"/>
        <v>1194.6713646609619</v>
      </c>
      <c r="W152" s="21">
        <f t="shared" si="39"/>
        <v>1188.6852382850673</v>
      </c>
    </row>
    <row r="153" spans="1:23" x14ac:dyDescent="0.3">
      <c r="A153" s="1">
        <v>13</v>
      </c>
      <c r="B153" s="19">
        <f t="shared" ref="B153:B163" si="41">0.5*(B152+C152+$B$16/$B$15*(N152-O152)-$B$18*$B$14/(2*$B$4)*(B152*ABS(B152)+C152*ABS(C152)))</f>
        <v>0.81493041892553142</v>
      </c>
      <c r="C153" s="20">
        <f t="shared" ref="C153:E163" si="42">0.5*(B152+D152+$B$16/$B$15*(N152-P152)-$B$18*$B$14/(2*$B$4)*(B152*ABS(B152)+D152*ABS(D152)))</f>
        <v>0.40109619108593486</v>
      </c>
      <c r="D153" s="20">
        <f t="shared" si="42"/>
        <v>0.40940904923774435</v>
      </c>
      <c r="E153" s="20">
        <f t="shared" si="42"/>
        <v>0.42021324794832593</v>
      </c>
      <c r="F153" s="20">
        <f t="shared" ref="F153:F163" si="43">0.5*(E152+G152+$B$16/$B$15*(Q152-S152)-$B$18*$B$14/(2*$B$4)*(E152*ABS(E152)+G152*ABS(G152)))</f>
        <v>0.42296723452649332</v>
      </c>
      <c r="G153" s="20">
        <f t="shared" ref="G153:G163" si="44">0.5*(F152+H152+$B$16/$B$15*(R152-T152)-$B$18*$B$14/(2*$B$4)*(F152*ABS(F152)+H152*ABS(H152)))</f>
        <v>0.40753103717858596</v>
      </c>
      <c r="H153" s="20">
        <f t="shared" ref="H153:H163" si="45">0.5*(G152+I152+$B$16/$B$15*(S152-U152)-$B$18*$B$14/(2*$B$4)*(G152*ABS(G152)+I152*ABS(I152)))</f>
        <v>0.36668281436401623</v>
      </c>
      <c r="I153" s="20">
        <f t="shared" ref="I153:I163" si="46">0.5*(H152+J152+$B$16/$B$15*(T152-V152)-$B$18*$B$14/(2*$B$4)*(H152*ABS(H152)+J152*ABS(J152)))</f>
        <v>0.29806958021139274</v>
      </c>
      <c r="J153" s="20">
        <f t="shared" ref="J153:J163" si="47">0.5*(I152+K152+$B$16/$B$15*(U152-W152)-$B$18*$B$14/(2*$B$4)*(I152*ABS(I152)+K152*ABS(K152)))</f>
        <v>0.20515055224462186</v>
      </c>
      <c r="K153" s="21">
        <f t="shared" ref="K153:K163" si="48">$B$13*0*SQRT(W153/$B$5)</f>
        <v>0</v>
      </c>
      <c r="M153" s="1">
        <v>13</v>
      </c>
      <c r="N153" s="19">
        <f t="shared" si="40"/>
        <v>723.5367494426622</v>
      </c>
      <c r="O153" s="20">
        <f t="shared" ref="O153:O163" si="49">0.5*(N152+P152+$B$15/$B$16*(B152-D152)-$B$18*$B$14/($B$17/$B$4)*(B152*ABS(B152)-D152*ABS(D152)))</f>
        <v>852.10627735169578</v>
      </c>
      <c r="P153" s="20">
        <f t="shared" ref="P153:P163" si="50">0.5*(O152+Q152+$B$15/$B$16*(C152-E152)-$B$18*$B$14/($B$17/$B$4)*(C152*ABS(C152)-E152*ABS(E152)))</f>
        <v>932.9582774123852</v>
      </c>
      <c r="Q153" s="20">
        <f t="shared" ref="Q153:Q163" si="51">0.5*(P152+R152+$B$15/$B$16*(D152-F152)-$B$18*$B$14/($B$17/$B$4)*(D152*ABS(D152)-F152*ABS(F152)))</f>
        <v>1006.116863331148</v>
      </c>
      <c r="R153" s="20">
        <f t="shared" ref="R153:R163" si="52">0.5*(Q152+S152+$B$15/$B$16*(E152-G152)-$B$18*$B$14/($B$17/$B$4)*(E152*ABS(E152)-G152*ABS(G152)))</f>
        <v>1069.4617021087242</v>
      </c>
      <c r="S153" s="20">
        <f t="shared" ref="S153:S163" si="53">0.5*(R152+T152+$B$15/$B$16*(F152-H152)-$B$18*$B$14/($B$17/$B$4)*(F152*ABS(F152)-H152*ABS(H152)))</f>
        <v>1121.6584064929777</v>
      </c>
      <c r="T153" s="20">
        <f t="shared" ref="T153:T163" si="54">0.5*(S152+U152+$B$15/$B$16*(G152-I152)-$B$18*$B$14/($B$17/$B$4)*(G152*ABS(G152)-I152*ABS(I152)))</f>
        <v>1162.2217520239305</v>
      </c>
      <c r="U153" s="20">
        <f t="shared" ref="U153:U163" si="55">0.5*(T152+V152+$B$15/$B$16*(H152-J152)-$B$18*$B$14/($B$17/$B$4)*(H152*ABS(H152)-J152*ABS(J152)))</f>
        <v>1191.4221839086979</v>
      </c>
      <c r="V153" s="20">
        <f t="shared" ref="V153:V163" si="56">0.5*(U152+W152+$B$15/$B$16*(I152-K152)-$B$18*$B$14/($B$17/$B$4)*(I152*ABS(I152)-K152*ABS(K152)))</f>
        <v>1210.0158767447526</v>
      </c>
      <c r="W153" s="21">
        <f t="shared" ref="W153:W163" si="57">0.5*(W152+V152+$B$15/$B$16*(J152-K152)-$B$18*$B$14/($B$17/$B$4)*(J152*ABS(J152)-K152*ABS(K152)))</f>
        <v>1208.7988639090661</v>
      </c>
    </row>
    <row r="154" spans="1:23" x14ac:dyDescent="0.3">
      <c r="A154" s="1">
        <v>13.1</v>
      </c>
      <c r="B154" s="19">
        <f t="shared" si="41"/>
        <v>-1.0254865968590154E-2</v>
      </c>
      <c r="C154" s="20">
        <f t="shared" si="42"/>
        <v>-0.39490143718453008</v>
      </c>
      <c r="D154" s="20">
        <f t="shared" si="42"/>
        <v>-0.32995501011935313</v>
      </c>
      <c r="E154" s="20">
        <f t="shared" si="42"/>
        <v>-0.24023273864292327</v>
      </c>
      <c r="F154" s="20">
        <f t="shared" si="43"/>
        <v>-0.14174674881769589</v>
      </c>
      <c r="G154" s="20">
        <f t="shared" si="44"/>
        <v>-5.1241686176399071E-2</v>
      </c>
      <c r="H154" s="20">
        <f t="shared" si="45"/>
        <v>1.7318614357629269E-2</v>
      </c>
      <c r="I154" s="20">
        <f t="shared" si="46"/>
        <v>5.6083171779189339E-2</v>
      </c>
      <c r="J154" s="20">
        <f t="shared" si="47"/>
        <v>6.5473402456866947E-2</v>
      </c>
      <c r="K154" s="21">
        <f t="shared" si="48"/>
        <v>0</v>
      </c>
      <c r="M154" s="1">
        <v>13.1</v>
      </c>
      <c r="N154" s="19">
        <f t="shared" si="40"/>
        <v>723.5367494426622</v>
      </c>
      <c r="O154" s="20">
        <f t="shared" si="49"/>
        <v>849.32966414523742</v>
      </c>
      <c r="P154" s="20">
        <f t="shared" si="50"/>
        <v>928.11771723236791</v>
      </c>
      <c r="Q154" s="20">
        <f t="shared" si="51"/>
        <v>1000.505129974901</v>
      </c>
      <c r="R154" s="20">
        <f t="shared" si="52"/>
        <v>1064.5469547380126</v>
      </c>
      <c r="S154" s="20">
        <f t="shared" si="53"/>
        <v>1118.76782842034</v>
      </c>
      <c r="T154" s="20">
        <f t="shared" si="54"/>
        <v>1162.2309519850651</v>
      </c>
      <c r="U154" s="20">
        <f t="shared" si="55"/>
        <v>1194.5165160847382</v>
      </c>
      <c r="V154" s="20">
        <f t="shared" si="56"/>
        <v>1215.6064959688015</v>
      </c>
      <c r="W154" s="21">
        <f t="shared" si="57"/>
        <v>1220.072689556752</v>
      </c>
    </row>
    <row r="155" spans="1:23" x14ac:dyDescent="0.3">
      <c r="A155" s="1">
        <v>13.2</v>
      </c>
      <c r="B155" s="19">
        <f t="shared" si="41"/>
        <v>-0.80749407963159092</v>
      </c>
      <c r="C155" s="20">
        <f t="shared" si="42"/>
        <v>-1.1538987096209388</v>
      </c>
      <c r="D155" s="20">
        <f t="shared" si="42"/>
        <v>-1.0445432250651971</v>
      </c>
      <c r="E155" s="20">
        <f t="shared" si="42"/>
        <v>-0.89191500688537451</v>
      </c>
      <c r="F155" s="20">
        <f t="shared" si="43"/>
        <v>-0.71444165934581649</v>
      </c>
      <c r="G155" s="20">
        <f t="shared" si="44"/>
        <v>-0.53195917163865336</v>
      </c>
      <c r="H155" s="20">
        <f t="shared" si="45"/>
        <v>-0.36184132876122549</v>
      </c>
      <c r="I155" s="20">
        <f t="shared" si="46"/>
        <v>-0.21527756339689608</v>
      </c>
      <c r="J155" s="20">
        <f t="shared" si="47"/>
        <v>-9.4853542424354162E-2</v>
      </c>
      <c r="K155" s="21">
        <f t="shared" si="48"/>
        <v>0</v>
      </c>
      <c r="M155" s="1">
        <v>13.2</v>
      </c>
      <c r="N155" s="19">
        <f t="shared" si="40"/>
        <v>723.5367494426622</v>
      </c>
      <c r="O155" s="20">
        <f t="shared" si="49"/>
        <v>842.44773012822748</v>
      </c>
      <c r="P155" s="20">
        <f t="shared" si="50"/>
        <v>916.87651670775324</v>
      </c>
      <c r="Q155" s="20">
        <f t="shared" si="51"/>
        <v>986.54780863923247</v>
      </c>
      <c r="R155" s="20">
        <f t="shared" si="52"/>
        <v>1049.8112562865167</v>
      </c>
      <c r="S155" s="20">
        <f t="shared" si="53"/>
        <v>1105.1195002300999</v>
      </c>
      <c r="T155" s="20">
        <f t="shared" si="54"/>
        <v>1151.0625924811477</v>
      </c>
      <c r="U155" s="20">
        <f t="shared" si="55"/>
        <v>1186.4152640451687</v>
      </c>
      <c r="V155" s="20">
        <f t="shared" si="56"/>
        <v>1210.2102417205808</v>
      </c>
      <c r="W155" s="21">
        <f t="shared" si="57"/>
        <v>1221.2434087926445</v>
      </c>
    </row>
    <row r="156" spans="1:23" x14ac:dyDescent="0.3">
      <c r="A156" s="1">
        <v>13.3</v>
      </c>
      <c r="B156" s="19">
        <f t="shared" si="41"/>
        <v>-1.552518316452439</v>
      </c>
      <c r="C156" s="20">
        <f t="shared" si="42"/>
        <v>-1.8557554743437583</v>
      </c>
      <c r="D156" s="20">
        <f t="shared" si="42"/>
        <v>-1.7158587063869599</v>
      </c>
      <c r="E156" s="20">
        <f t="shared" si="42"/>
        <v>-1.5187521457680899</v>
      </c>
      <c r="F156" s="20">
        <f t="shared" si="43"/>
        <v>-1.2821274297063323</v>
      </c>
      <c r="G156" s="20">
        <f t="shared" si="44"/>
        <v>-1.0250413019306435</v>
      </c>
      <c r="H156" s="20">
        <f t="shared" si="45"/>
        <v>-0.76455534939317893</v>
      </c>
      <c r="I156" s="20">
        <f t="shared" si="46"/>
        <v>-0.5127780429647697</v>
      </c>
      <c r="J156" s="20">
        <f t="shared" si="47"/>
        <v>-0.27512118364586835</v>
      </c>
      <c r="K156" s="21">
        <f t="shared" si="48"/>
        <v>0</v>
      </c>
      <c r="M156" s="1">
        <v>13.3</v>
      </c>
      <c r="N156" s="19">
        <f t="shared" si="40"/>
        <v>723.5367494426622</v>
      </c>
      <c r="O156" s="20">
        <f t="shared" si="49"/>
        <v>832.53028895401906</v>
      </c>
      <c r="P156" s="20">
        <f t="shared" si="50"/>
        <v>900.87782153509204</v>
      </c>
      <c r="Q156" s="20">
        <f t="shared" si="51"/>
        <v>966.18264301936892</v>
      </c>
      <c r="R156" s="20">
        <f t="shared" si="52"/>
        <v>1027.1203541313198</v>
      </c>
      <c r="S156" s="20">
        <f t="shared" si="53"/>
        <v>1082.1060203473246</v>
      </c>
      <c r="T156" s="20">
        <f t="shared" si="54"/>
        <v>1129.3038122902035</v>
      </c>
      <c r="U156" s="20">
        <f t="shared" si="55"/>
        <v>1166.7563181169903</v>
      </c>
      <c r="V156" s="20">
        <f t="shared" si="56"/>
        <v>1192.637536486958</v>
      </c>
      <c r="W156" s="21">
        <f t="shared" si="57"/>
        <v>1210.7956013385271</v>
      </c>
    </row>
    <row r="157" spans="1:23" x14ac:dyDescent="0.3">
      <c r="A157" s="1">
        <v>13.4</v>
      </c>
      <c r="B157" s="19">
        <f t="shared" si="41"/>
        <v>-2.2282675927541824</v>
      </c>
      <c r="C157" s="20">
        <f t="shared" si="42"/>
        <v>-2.4869904316288842</v>
      </c>
      <c r="D157" s="20">
        <f t="shared" si="42"/>
        <v>-2.3299643950466509</v>
      </c>
      <c r="E157" s="20">
        <f t="shared" si="42"/>
        <v>-2.1060711292079177</v>
      </c>
      <c r="F157" s="20">
        <f t="shared" si="43"/>
        <v>-1.829351788352918</v>
      </c>
      <c r="G157" s="20">
        <f t="shared" si="44"/>
        <v>-1.5147236074608581</v>
      </c>
      <c r="H157" s="20">
        <f t="shared" si="45"/>
        <v>-1.1759780161341873</v>
      </c>
      <c r="I157" s="20">
        <f t="shared" si="46"/>
        <v>-0.82439896964215165</v>
      </c>
      <c r="J157" s="20">
        <f t="shared" si="47"/>
        <v>-0.46816616285653989</v>
      </c>
      <c r="K157" s="21">
        <f t="shared" si="48"/>
        <v>0</v>
      </c>
      <c r="M157" s="1">
        <v>13.4</v>
      </c>
      <c r="N157" s="19">
        <f t="shared" si="40"/>
        <v>723.5367494426622</v>
      </c>
      <c r="O157" s="20">
        <f t="shared" si="49"/>
        <v>820.69898771788894</v>
      </c>
      <c r="P157" s="20">
        <f t="shared" si="50"/>
        <v>881.83641526563486</v>
      </c>
      <c r="Q157" s="20">
        <f t="shared" si="51"/>
        <v>941.45036702717948</v>
      </c>
      <c r="R157" s="20">
        <f t="shared" si="52"/>
        <v>998.47740708017682</v>
      </c>
      <c r="S157" s="20">
        <f t="shared" si="53"/>
        <v>1051.3046661914234</v>
      </c>
      <c r="T157" s="20">
        <f t="shared" si="54"/>
        <v>1097.7997459831672</v>
      </c>
      <c r="U157" s="20">
        <f t="shared" si="55"/>
        <v>1135.5260847319928</v>
      </c>
      <c r="V157" s="20">
        <f t="shared" si="56"/>
        <v>1162.1177740078776</v>
      </c>
      <c r="W157" s="21">
        <f t="shared" si="57"/>
        <v>1187.4136327598992</v>
      </c>
    </row>
    <row r="158" spans="1:23" x14ac:dyDescent="0.3">
      <c r="A158" s="1">
        <v>13.5</v>
      </c>
      <c r="B158" s="19">
        <f t="shared" si="41"/>
        <v>-2.8248650697797562</v>
      </c>
      <c r="C158" s="20">
        <f t="shared" si="42"/>
        <v>-3.0403511516079469</v>
      </c>
      <c r="D158" s="20">
        <f t="shared" si="42"/>
        <v>-2.877202854449842</v>
      </c>
      <c r="E158" s="20">
        <f t="shared" si="42"/>
        <v>-2.6405640376314787</v>
      </c>
      <c r="F158" s="20">
        <f t="shared" si="43"/>
        <v>-2.3386673069624431</v>
      </c>
      <c r="G158" s="20">
        <f t="shared" si="44"/>
        <v>-1.9802885025564623</v>
      </c>
      <c r="H158" s="20">
        <f t="shared" si="45"/>
        <v>-1.574567227709831</v>
      </c>
      <c r="I158" s="20">
        <f t="shared" si="46"/>
        <v>-1.1313661360259564</v>
      </c>
      <c r="J158" s="20">
        <f t="shared" si="47"/>
        <v>-0.66171754666115512</v>
      </c>
      <c r="K158" s="21">
        <f t="shared" si="48"/>
        <v>0</v>
      </c>
      <c r="M158" s="1">
        <v>13.5</v>
      </c>
      <c r="N158" s="19">
        <f t="shared" si="40"/>
        <v>723.5367494426622</v>
      </c>
      <c r="O158" s="20">
        <f t="shared" si="49"/>
        <v>807.97357207577534</v>
      </c>
      <c r="P158" s="20">
        <f t="shared" si="50"/>
        <v>861.27153320997627</v>
      </c>
      <c r="Q158" s="20">
        <f t="shared" si="51"/>
        <v>914.13117932644275</v>
      </c>
      <c r="R158" s="20">
        <f t="shared" si="52"/>
        <v>965.63467908728308</v>
      </c>
      <c r="S158" s="20">
        <f t="shared" si="53"/>
        <v>1014.1711327160193</v>
      </c>
      <c r="T158" s="20">
        <f t="shared" si="54"/>
        <v>1057.5269386332127</v>
      </c>
      <c r="U158" s="20">
        <f t="shared" si="55"/>
        <v>1093.1612018740545</v>
      </c>
      <c r="V158" s="20">
        <f t="shared" si="56"/>
        <v>1118.6111967156203</v>
      </c>
      <c r="W158" s="21">
        <f t="shared" si="57"/>
        <v>1150.4267897185637</v>
      </c>
    </row>
    <row r="159" spans="1:23" x14ac:dyDescent="0.3">
      <c r="A159" s="1">
        <v>13.6</v>
      </c>
      <c r="B159" s="19">
        <f t="shared" si="41"/>
        <v>-3.3386498901207338</v>
      </c>
      <c r="C159" s="20">
        <f t="shared" si="42"/>
        <v>-3.5133762311135008</v>
      </c>
      <c r="D159" s="20">
        <f t="shared" si="42"/>
        <v>-3.3509507941927752</v>
      </c>
      <c r="E159" s="20">
        <f t="shared" si="42"/>
        <v>-3.1097990322043678</v>
      </c>
      <c r="F159" s="20">
        <f t="shared" si="43"/>
        <v>-2.7915007518350223</v>
      </c>
      <c r="G159" s="20">
        <f t="shared" si="44"/>
        <v>-2.398510927211416</v>
      </c>
      <c r="H159" s="20">
        <f t="shared" si="45"/>
        <v>-1.9356766224482316</v>
      </c>
      <c r="I159" s="20">
        <f t="shared" si="46"/>
        <v>-1.4118858047288356</v>
      </c>
      <c r="J159" s="20">
        <f t="shared" si="47"/>
        <v>-0.84106317426525001</v>
      </c>
      <c r="K159" s="21">
        <f t="shared" si="48"/>
        <v>0</v>
      </c>
      <c r="M159" s="1">
        <v>13.6</v>
      </c>
      <c r="N159" s="19">
        <f t="shared" si="40"/>
        <v>723.5367494426622</v>
      </c>
      <c r="O159" s="20">
        <f t="shared" si="49"/>
        <v>795.12506591161412</v>
      </c>
      <c r="P159" s="20">
        <f t="shared" si="50"/>
        <v>840.26833613658312</v>
      </c>
      <c r="Q159" s="20">
        <f t="shared" si="51"/>
        <v>885.45584527007986</v>
      </c>
      <c r="R159" s="20">
        <f t="shared" si="52"/>
        <v>929.82490496228525</v>
      </c>
      <c r="S159" s="20">
        <f t="shared" si="53"/>
        <v>971.85695152907238</v>
      </c>
      <c r="T159" s="20">
        <f t="shared" si="54"/>
        <v>1009.5325886069068</v>
      </c>
      <c r="U159" s="20">
        <f t="shared" si="55"/>
        <v>1040.6120506168402</v>
      </c>
      <c r="V159" s="20">
        <f t="shared" si="56"/>
        <v>1062.9767960640727</v>
      </c>
      <c r="W159" s="21">
        <f t="shared" si="57"/>
        <v>1100.1177751949524</v>
      </c>
    </row>
    <row r="160" spans="1:23" x14ac:dyDescent="0.3">
      <c r="A160" s="1">
        <v>13.7</v>
      </c>
      <c r="B160" s="19">
        <f t="shared" si="41"/>
        <v>-3.7702686412839892</v>
      </c>
      <c r="C160" s="20">
        <f t="shared" si="42"/>
        <v>-3.9061419428760509</v>
      </c>
      <c r="D160" s="20">
        <f t="shared" si="42"/>
        <v>-3.7459724088680271</v>
      </c>
      <c r="E160" s="20">
        <f t="shared" si="42"/>
        <v>-3.5018875083963192</v>
      </c>
      <c r="F160" s="20">
        <f t="shared" si="43"/>
        <v>-3.1696426524533412</v>
      </c>
      <c r="G160" s="20">
        <f t="shared" si="44"/>
        <v>-2.7468888717267923</v>
      </c>
      <c r="H160" s="20">
        <f t="shared" si="45"/>
        <v>-2.2358295042304208</v>
      </c>
      <c r="I160" s="20">
        <f t="shared" si="46"/>
        <v>-1.645373660687524</v>
      </c>
      <c r="J160" s="20">
        <f t="shared" si="47"/>
        <v>-0.9920954308503398</v>
      </c>
      <c r="K160" s="21">
        <f t="shared" si="48"/>
        <v>0</v>
      </c>
      <c r="M160" s="1">
        <v>13.7</v>
      </c>
      <c r="N160" s="19">
        <f t="shared" si="40"/>
        <v>723.5367494426622</v>
      </c>
      <c r="O160" s="20">
        <f t="shared" si="49"/>
        <v>782.5420393315942</v>
      </c>
      <c r="P160" s="20">
        <f t="shared" si="50"/>
        <v>819.30937797171771</v>
      </c>
      <c r="Q160" s="20">
        <f t="shared" si="51"/>
        <v>855.96206177242573</v>
      </c>
      <c r="R160" s="20">
        <f t="shared" si="52"/>
        <v>891.67811771186916</v>
      </c>
      <c r="S160" s="20">
        <f t="shared" si="53"/>
        <v>925.18636085317257</v>
      </c>
      <c r="T160" s="20">
        <f t="shared" si="54"/>
        <v>954.94206351269986</v>
      </c>
      <c r="U160" s="20">
        <f t="shared" si="55"/>
        <v>979.34818279692502</v>
      </c>
      <c r="V160" s="20">
        <f t="shared" si="56"/>
        <v>996.96412183436655</v>
      </c>
      <c r="W160" s="21">
        <f t="shared" si="57"/>
        <v>1037.8222888022672</v>
      </c>
    </row>
    <row r="161" spans="1:23" x14ac:dyDescent="0.3">
      <c r="A161" s="1">
        <v>13.8</v>
      </c>
      <c r="B161" s="19">
        <f t="shared" si="41"/>
        <v>-4.1219513184576781</v>
      </c>
      <c r="C161" s="20">
        <f t="shared" si="42"/>
        <v>-4.2186741946201431</v>
      </c>
      <c r="D161" s="20">
        <f t="shared" si="42"/>
        <v>-4.0570786570795949</v>
      </c>
      <c r="E161" s="20">
        <f t="shared" si="42"/>
        <v>-3.8058160291170005</v>
      </c>
      <c r="F161" s="20">
        <f t="shared" si="43"/>
        <v>-3.4572756282880883</v>
      </c>
      <c r="G161" s="20">
        <f t="shared" si="44"/>
        <v>-3.0069612294723465</v>
      </c>
      <c r="H161" s="20">
        <f t="shared" si="45"/>
        <v>-2.4565859099660852</v>
      </c>
      <c r="I161" s="20">
        <f t="shared" si="46"/>
        <v>-1.8160391303519245</v>
      </c>
      <c r="J161" s="20">
        <f t="shared" si="47"/>
        <v>-1.1038784871635692</v>
      </c>
      <c r="K161" s="21">
        <f t="shared" si="48"/>
        <v>0</v>
      </c>
      <c r="M161" s="1">
        <v>13.8</v>
      </c>
      <c r="N161" s="19">
        <f t="shared" si="40"/>
        <v>723.5367494426622</v>
      </c>
      <c r="O161" s="20">
        <f t="shared" si="49"/>
        <v>770.15995682317964</v>
      </c>
      <c r="P161" s="20">
        <f t="shared" si="50"/>
        <v>798.23576496743669</v>
      </c>
      <c r="Q161" s="20">
        <f t="shared" si="51"/>
        <v>825.53165041350712</v>
      </c>
      <c r="R161" s="20">
        <f t="shared" si="52"/>
        <v>851.32351766331305</v>
      </c>
      <c r="S161" s="20">
        <f t="shared" si="53"/>
        <v>874.76322969549665</v>
      </c>
      <c r="T161" s="20">
        <f t="shared" si="54"/>
        <v>895.00195504319072</v>
      </c>
      <c r="U161" s="20">
        <f t="shared" si="55"/>
        <v>911.29413473022623</v>
      </c>
      <c r="V161" s="20">
        <f t="shared" si="56"/>
        <v>923.04593233877688</v>
      </c>
      <c r="W161" s="21">
        <f t="shared" si="57"/>
        <v>965.81637863802393</v>
      </c>
    </row>
    <row r="162" spans="1:23" x14ac:dyDescent="0.3">
      <c r="A162" s="1">
        <v>13.9</v>
      </c>
      <c r="B162" s="19">
        <f t="shared" si="41"/>
        <v>-4.3945155332069872</v>
      </c>
      <c r="C162" s="20">
        <f t="shared" si="42"/>
        <v>-4.4487293712480662</v>
      </c>
      <c r="D162" s="20">
        <f t="shared" si="42"/>
        <v>-4.278517814869117</v>
      </c>
      <c r="E162" s="20">
        <f t="shared" si="42"/>
        <v>-4.0124667769713644</v>
      </c>
      <c r="F162" s="20">
        <f t="shared" si="43"/>
        <v>-3.6431346061360053</v>
      </c>
      <c r="G162" s="20">
        <f t="shared" si="44"/>
        <v>-3.1669726665273807</v>
      </c>
      <c r="H162" s="20">
        <f t="shared" si="45"/>
        <v>-2.58717085559385</v>
      </c>
      <c r="I162" s="20">
        <f t="shared" si="46"/>
        <v>-1.915090736442131</v>
      </c>
      <c r="J162" s="20">
        <f t="shared" si="47"/>
        <v>-1.1702074145561072</v>
      </c>
      <c r="K162" s="21">
        <f t="shared" si="48"/>
        <v>0</v>
      </c>
      <c r="M162" s="1">
        <v>13.9</v>
      </c>
      <c r="N162" s="19">
        <f t="shared" si="40"/>
        <v>723.5367494426622</v>
      </c>
      <c r="O162" s="20">
        <f t="shared" si="49"/>
        <v>757.51367236276383</v>
      </c>
      <c r="P162" s="20">
        <f t="shared" si="50"/>
        <v>776.38222926496894</v>
      </c>
      <c r="Q162" s="20">
        <f t="shared" si="51"/>
        <v>793.59722085832402</v>
      </c>
      <c r="R162" s="20">
        <f t="shared" si="52"/>
        <v>808.61676239713461</v>
      </c>
      <c r="S162" s="20">
        <f t="shared" si="53"/>
        <v>821.1391118533312</v>
      </c>
      <c r="T162" s="20">
        <f t="shared" si="54"/>
        <v>831.11530091302302</v>
      </c>
      <c r="U162" s="20">
        <f t="shared" si="55"/>
        <v>838.69970458504258</v>
      </c>
      <c r="V162" s="20">
        <f t="shared" si="56"/>
        <v>844.143436451762</v>
      </c>
      <c r="W162" s="21">
        <f t="shared" si="57"/>
        <v>887.04297725665526</v>
      </c>
    </row>
    <row r="163" spans="1:23" x14ac:dyDescent="0.3">
      <c r="A163" s="1">
        <v>14</v>
      </c>
      <c r="B163" s="19">
        <f t="shared" si="41"/>
        <v>-4.5850114786227216</v>
      </c>
      <c r="C163" s="20">
        <f t="shared" si="42"/>
        <v>-4.5906412608306146</v>
      </c>
      <c r="D163" s="20">
        <f t="shared" si="42"/>
        <v>-4.4041174911398357</v>
      </c>
      <c r="E163" s="20">
        <f t="shared" si="42"/>
        <v>-4.1158363918881227</v>
      </c>
      <c r="F163" s="20">
        <f t="shared" si="43"/>
        <v>-3.7221638152106573</v>
      </c>
      <c r="G163" s="20">
        <f t="shared" si="44"/>
        <v>-3.2233442322575088</v>
      </c>
      <c r="H163" s="20">
        <f t="shared" si="45"/>
        <v>-2.6254774930034266</v>
      </c>
      <c r="I163" s="20">
        <f t="shared" si="46"/>
        <v>-1.9413391397980322</v>
      </c>
      <c r="J163" s="20">
        <f t="shared" si="47"/>
        <v>-1.1900196353330852</v>
      </c>
      <c r="K163" s="21">
        <f t="shared" si="48"/>
        <v>0</v>
      </c>
      <c r="M163" s="1">
        <v>14</v>
      </c>
      <c r="N163" s="19">
        <f t="shared" si="40"/>
        <v>723.5367494426622</v>
      </c>
      <c r="O163" s="20">
        <f t="shared" si="49"/>
        <v>743.92902693258077</v>
      </c>
      <c r="P163" s="20">
        <f t="shared" si="50"/>
        <v>752.87512825365116</v>
      </c>
      <c r="Q163" s="20">
        <f t="shared" si="51"/>
        <v>759.46734124859631</v>
      </c>
      <c r="R163" s="20">
        <f t="shared" si="52"/>
        <v>763.41281504834217</v>
      </c>
      <c r="S163" s="20">
        <f t="shared" si="53"/>
        <v>764.96883361466098</v>
      </c>
      <c r="T163" s="20">
        <f t="shared" si="54"/>
        <v>764.83686139518306</v>
      </c>
      <c r="U163" s="20">
        <f t="shared" si="55"/>
        <v>763.96460263455879</v>
      </c>
      <c r="V163" s="20">
        <f t="shared" si="56"/>
        <v>763.31004881223669</v>
      </c>
      <c r="W163" s="21">
        <f t="shared" si="57"/>
        <v>804.75673576107761</v>
      </c>
    </row>
  </sheetData>
  <mergeCells count="23">
    <mergeCell ref="W21:W22"/>
    <mergeCell ref="Q21:Q22"/>
    <mergeCell ref="R21:R22"/>
    <mergeCell ref="S21:S22"/>
    <mergeCell ref="T21:T22"/>
    <mergeCell ref="U21:U22"/>
    <mergeCell ref="V21:V22"/>
    <mergeCell ref="P21:P22"/>
    <mergeCell ref="A1:C1"/>
    <mergeCell ref="A20:B20"/>
    <mergeCell ref="M20:N20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N21:N22"/>
    <mergeCell ref="O21:O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3"/>
  <sheetViews>
    <sheetView topLeftCell="A3" zoomScale="40" zoomScaleNormal="40" workbookViewId="0">
      <selection activeCell="B24" sqref="B24"/>
    </sheetView>
  </sheetViews>
  <sheetFormatPr baseColWidth="10" defaultRowHeight="14.4" x14ac:dyDescent="0.3"/>
  <cols>
    <col min="1" max="1" width="11.5546875" style="1"/>
  </cols>
  <sheetData>
    <row r="1" spans="1:3" x14ac:dyDescent="0.3">
      <c r="A1" s="23" t="s">
        <v>0</v>
      </c>
      <c r="B1" s="23"/>
      <c r="C1" s="23"/>
    </row>
    <row r="2" spans="1:3" x14ac:dyDescent="0.3">
      <c r="A2" s="3" t="s">
        <v>1</v>
      </c>
      <c r="B2" s="1">
        <v>2040</v>
      </c>
      <c r="C2" s="4" t="s">
        <v>9</v>
      </c>
    </row>
    <row r="3" spans="1:3" x14ac:dyDescent="0.3">
      <c r="A3" s="3" t="s">
        <v>2</v>
      </c>
      <c r="B3" s="1">
        <v>30</v>
      </c>
      <c r="C3" s="4" t="s">
        <v>10</v>
      </c>
    </row>
    <row r="4" spans="1:3" x14ac:dyDescent="0.3">
      <c r="A4" s="3" t="s">
        <v>3</v>
      </c>
      <c r="B4" s="1">
        <v>2.67</v>
      </c>
      <c r="C4" s="4" t="s">
        <v>9</v>
      </c>
    </row>
    <row r="5" spans="1:3" x14ac:dyDescent="0.3">
      <c r="A5" s="3" t="s">
        <v>4</v>
      </c>
      <c r="B5" s="1">
        <v>725</v>
      </c>
      <c r="C5" s="4" t="s">
        <v>9</v>
      </c>
    </row>
    <row r="6" spans="1:3" x14ac:dyDescent="0.3">
      <c r="A6" s="3" t="s">
        <v>5</v>
      </c>
      <c r="B6" s="1">
        <v>0.03</v>
      </c>
      <c r="C6" s="4" t="s">
        <v>9</v>
      </c>
    </row>
    <row r="7" spans="1:3" x14ac:dyDescent="0.3">
      <c r="A7" s="3" t="s">
        <v>6</v>
      </c>
      <c r="B7" s="2">
        <v>196200000000</v>
      </c>
      <c r="C7" s="4" t="s">
        <v>11</v>
      </c>
    </row>
    <row r="8" spans="1:3" x14ac:dyDescent="0.3">
      <c r="A8" s="3" t="s">
        <v>7</v>
      </c>
      <c r="B8" s="2">
        <v>196200000000</v>
      </c>
      <c r="C8" s="4" t="s">
        <v>11</v>
      </c>
    </row>
    <row r="9" spans="1:3" x14ac:dyDescent="0.3">
      <c r="A9" s="3" t="s">
        <v>8</v>
      </c>
      <c r="B9" s="1">
        <v>0</v>
      </c>
      <c r="C9" s="4" t="s">
        <v>12</v>
      </c>
    </row>
    <row r="10" spans="1:3" x14ac:dyDescent="0.3">
      <c r="A10" s="3" t="s">
        <v>13</v>
      </c>
      <c r="B10" s="1">
        <v>10</v>
      </c>
    </row>
    <row r="11" spans="1:3" x14ac:dyDescent="0.3">
      <c r="A11" s="3" t="s">
        <v>14</v>
      </c>
      <c r="B11" s="5">
        <f>B2/B10</f>
        <v>204</v>
      </c>
      <c r="C11" s="4" t="s">
        <v>9</v>
      </c>
    </row>
    <row r="12" spans="1:3" x14ac:dyDescent="0.3">
      <c r="A12" s="3" t="s">
        <v>20</v>
      </c>
      <c r="B12" s="5">
        <f>(PI()*B4^2)/4</f>
        <v>5.5990249670440688</v>
      </c>
      <c r="C12" s="4" t="s">
        <v>21</v>
      </c>
    </row>
    <row r="13" spans="1:3" x14ac:dyDescent="0.3">
      <c r="A13" s="3" t="s">
        <v>19</v>
      </c>
      <c r="B13" s="5">
        <f>B3/B12</f>
        <v>5.3580757679382351</v>
      </c>
      <c r="C13" s="4" t="s">
        <v>27</v>
      </c>
    </row>
    <row r="14" spans="1:3" x14ac:dyDescent="0.3">
      <c r="A14" s="3" t="s">
        <v>28</v>
      </c>
      <c r="B14" s="1">
        <v>0.1</v>
      </c>
      <c r="C14" s="4" t="s">
        <v>29</v>
      </c>
    </row>
    <row r="15" spans="1:3" x14ac:dyDescent="0.3">
      <c r="A15" s="3" t="s">
        <v>33</v>
      </c>
      <c r="B15" s="1">
        <v>1020</v>
      </c>
      <c r="C15" s="4" t="s">
        <v>27</v>
      </c>
    </row>
    <row r="16" spans="1:3" x14ac:dyDescent="0.3">
      <c r="A16" s="3" t="s">
        <v>26</v>
      </c>
      <c r="B16" s="1">
        <v>9.81</v>
      </c>
      <c r="C16" s="4" t="s">
        <v>35</v>
      </c>
    </row>
    <row r="17" spans="1:23" x14ac:dyDescent="0.3">
      <c r="A17" s="3" t="s">
        <v>34</v>
      </c>
      <c r="B17" s="1">
        <v>19.62</v>
      </c>
      <c r="C17" s="4" t="s">
        <v>35</v>
      </c>
    </row>
    <row r="18" spans="1:23" x14ac:dyDescent="0.3">
      <c r="A18" s="17" t="s">
        <v>36</v>
      </c>
      <c r="B18" s="1">
        <v>3.2000000000000001E-2</v>
      </c>
      <c r="C18" s="4"/>
    </row>
    <row r="20" spans="1:23" x14ac:dyDescent="0.3">
      <c r="A20" s="24" t="s">
        <v>31</v>
      </c>
      <c r="B20" s="24"/>
      <c r="C20" s="16"/>
      <c r="D20" s="16"/>
      <c r="E20" s="16"/>
      <c r="F20" s="16"/>
      <c r="G20" s="16"/>
      <c r="H20" s="16"/>
      <c r="I20" s="16"/>
      <c r="J20" s="16"/>
      <c r="K20" s="16"/>
      <c r="M20" s="24" t="s">
        <v>32</v>
      </c>
      <c r="N20" s="24"/>
      <c r="O20" s="16"/>
      <c r="P20" s="16"/>
      <c r="Q20" s="16"/>
      <c r="R20" s="16"/>
      <c r="S20" s="16"/>
      <c r="T20" s="16"/>
      <c r="U20" s="16"/>
      <c r="V20" s="16"/>
      <c r="W20" s="16"/>
    </row>
    <row r="21" spans="1:23" ht="14.4" customHeight="1" x14ac:dyDescent="0.3">
      <c r="A21" s="3" t="s">
        <v>30</v>
      </c>
      <c r="B21" s="22" t="s">
        <v>37</v>
      </c>
      <c r="C21" s="22">
        <v>2</v>
      </c>
      <c r="D21" s="22">
        <v>3</v>
      </c>
      <c r="E21" s="22">
        <v>4</v>
      </c>
      <c r="F21" s="22" t="s">
        <v>38</v>
      </c>
      <c r="G21" s="22">
        <v>6</v>
      </c>
      <c r="H21" s="22">
        <v>7</v>
      </c>
      <c r="I21" s="22">
        <v>8</v>
      </c>
      <c r="J21" s="22">
        <v>9</v>
      </c>
      <c r="K21" s="22" t="s">
        <v>39</v>
      </c>
      <c r="M21" s="3" t="s">
        <v>30</v>
      </c>
      <c r="N21" s="22" t="s">
        <v>37</v>
      </c>
      <c r="O21" s="22">
        <v>2</v>
      </c>
      <c r="P21" s="22">
        <v>3</v>
      </c>
      <c r="Q21" s="22">
        <v>4</v>
      </c>
      <c r="R21" s="22" t="s">
        <v>38</v>
      </c>
      <c r="S21" s="22">
        <v>6</v>
      </c>
      <c r="T21" s="22">
        <v>7</v>
      </c>
      <c r="U21" s="22">
        <v>8</v>
      </c>
      <c r="V21" s="22">
        <v>9</v>
      </c>
      <c r="W21" s="22" t="s">
        <v>39</v>
      </c>
    </row>
    <row r="22" spans="1:23" ht="14.4" customHeight="1" x14ac:dyDescent="0.3">
      <c r="A22" s="3" t="s">
        <v>16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3" t="s">
        <v>16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spans="1:23" x14ac:dyDescent="0.3">
      <c r="A23" s="1">
        <v>0</v>
      </c>
      <c r="B23" s="18">
        <f>$B$13</f>
        <v>5.3580757679382351</v>
      </c>
      <c r="C23" s="18">
        <f t="shared" ref="C23:K23" si="0">$B$13</f>
        <v>5.3580757679382351</v>
      </c>
      <c r="D23" s="18">
        <f t="shared" si="0"/>
        <v>5.3580757679382351</v>
      </c>
      <c r="E23" s="18">
        <f t="shared" si="0"/>
        <v>5.3580757679382351</v>
      </c>
      <c r="F23" s="18">
        <f t="shared" si="0"/>
        <v>5.3580757679382351</v>
      </c>
      <c r="G23" s="18">
        <f t="shared" si="0"/>
        <v>5.3580757679382351</v>
      </c>
      <c r="H23" s="18">
        <f t="shared" si="0"/>
        <v>5.3580757679382351</v>
      </c>
      <c r="I23" s="18">
        <f t="shared" si="0"/>
        <v>5.3580757679382351</v>
      </c>
      <c r="J23" s="18">
        <f t="shared" si="0"/>
        <v>5.3580757679382351</v>
      </c>
      <c r="K23" s="18">
        <f t="shared" si="0"/>
        <v>5.3580757679382351</v>
      </c>
      <c r="M23" s="1">
        <v>0</v>
      </c>
      <c r="N23" s="18">
        <f>$B$5-$B$13^2/$B$17</f>
        <v>723.5367494426622</v>
      </c>
      <c r="O23" s="18">
        <f t="shared" ref="O23:W23" si="1">$B$5-$B$13^2/$B$17</f>
        <v>723.5367494426622</v>
      </c>
      <c r="P23" s="18">
        <f t="shared" si="1"/>
        <v>723.5367494426622</v>
      </c>
      <c r="Q23" s="18">
        <f t="shared" si="1"/>
        <v>723.5367494426622</v>
      </c>
      <c r="R23" s="18">
        <f t="shared" si="1"/>
        <v>723.5367494426622</v>
      </c>
      <c r="S23" s="18">
        <f t="shared" si="1"/>
        <v>723.5367494426622</v>
      </c>
      <c r="T23" s="18">
        <f t="shared" si="1"/>
        <v>723.5367494426622</v>
      </c>
      <c r="U23" s="18">
        <f t="shared" si="1"/>
        <v>723.5367494426622</v>
      </c>
      <c r="V23" s="18">
        <f t="shared" si="1"/>
        <v>723.5367494426622</v>
      </c>
      <c r="W23" s="18">
        <f t="shared" si="1"/>
        <v>723.5367494426622</v>
      </c>
    </row>
    <row r="24" spans="1:23" x14ac:dyDescent="0.3">
      <c r="A24" s="1">
        <v>0.1</v>
      </c>
      <c r="B24" s="19">
        <f>0.5*(B23+C23+$B$16/$B$15*(N23-O23)-$B$18*$B$14/(2*$B$4)*(B23*ABS(B23)+C23*ABS(C23)))</f>
        <v>5.3408718872281424</v>
      </c>
      <c r="C24" s="20">
        <f>0.5*(B23+D23+$B$16/$B$15*(N23-P23)-$B$18*$B$14/(2*$B$4)*(B23*ABS(B23)+D23*ABS(D23)))</f>
        <v>5.3408718872281424</v>
      </c>
      <c r="D24" s="20">
        <f t="shared" ref="D24:J39" si="2">0.5*(C23+E23+$B$16/$B$15*(O23-Q23)-$B$18*$B$14/(2*$B$4)*(C23*ABS(C23)+E23*ABS(E23)))</f>
        <v>5.3408718872281424</v>
      </c>
      <c r="E24" s="20">
        <f t="shared" si="2"/>
        <v>5.3408718872281424</v>
      </c>
      <c r="F24" s="20">
        <f t="shared" si="2"/>
        <v>5.3408718872281424</v>
      </c>
      <c r="G24" s="20">
        <f t="shared" si="2"/>
        <v>5.3408718872281424</v>
      </c>
      <c r="H24" s="20">
        <f t="shared" si="2"/>
        <v>5.3408718872281424</v>
      </c>
      <c r="I24" s="20">
        <f t="shared" si="2"/>
        <v>5.3408718872281424</v>
      </c>
      <c r="J24" s="20">
        <f t="shared" si="2"/>
        <v>5.3408718872281424</v>
      </c>
      <c r="K24" s="21">
        <f>$B$13*0*SQRT(W24/$B$5)</f>
        <v>0</v>
      </c>
      <c r="M24" s="1">
        <v>0.1</v>
      </c>
      <c r="N24" s="18">
        <f t="shared" ref="N24:N87" si="3">$B$5-$B$13^2/$B$17</f>
        <v>723.5367494426622</v>
      </c>
      <c r="O24" s="21">
        <f>0.5*(N23+P23+$B$15/$B$16*(B23-D23)-$B$18*$B$14/($B$17/$B$4)*(B23*ABS(B23)-D23*ABS(D23)))</f>
        <v>723.5367494426622</v>
      </c>
      <c r="P24" s="21">
        <f t="shared" ref="P24:V39" si="4">0.5*(O23+Q23+$B$15/$B$16*(C23-E23)-$B$18*$B$14/($B$17/$B$4)*(C23*ABS(C23)-E23*ABS(E23)))</f>
        <v>723.5367494426622</v>
      </c>
      <c r="Q24" s="21">
        <f t="shared" si="4"/>
        <v>723.5367494426622</v>
      </c>
      <c r="R24" s="21">
        <f t="shared" si="4"/>
        <v>723.5367494426622</v>
      </c>
      <c r="S24" s="21">
        <f t="shared" si="4"/>
        <v>723.5367494426622</v>
      </c>
      <c r="T24" s="21">
        <f t="shared" si="4"/>
        <v>723.5367494426622</v>
      </c>
      <c r="U24" s="21">
        <f t="shared" si="4"/>
        <v>723.5367494426622</v>
      </c>
      <c r="V24" s="21">
        <f t="shared" si="4"/>
        <v>723.5367494426622</v>
      </c>
      <c r="W24" s="21">
        <f>0.5*(W23+V23+$B$15/$B$16*(J23-K23)-$B$18*$B$14/($B$17/$B$4)*(J23*ABS(J23)-K23*ABS(K23)))</f>
        <v>723.5367494426622</v>
      </c>
    </row>
    <row r="25" spans="1:23" x14ac:dyDescent="0.3">
      <c r="A25" s="1">
        <v>0.2</v>
      </c>
      <c r="B25" s="19">
        <f t="shared" ref="B25:B88" si="5">0.5*(B24+C24+$B$16/$B$15*(N24-O24)-$B$18*$B$14/(2*$B$4)*(B24*ABS(B24)-C24*ABS(C24)))</f>
        <v>5.3408718872281424</v>
      </c>
      <c r="C25" s="20">
        <f t="shared" ref="C25:J69" si="6">0.5*(B24+D24+$B$16/$B$15*(N24-P24)-$B$18*$B$14/(2*$B$4)*(B24*ABS(B24)+D24*ABS(D24)))</f>
        <v>5.3237783066943392</v>
      </c>
      <c r="D25" s="20">
        <f t="shared" si="2"/>
        <v>5.3237783066943392</v>
      </c>
      <c r="E25" s="20">
        <f t="shared" si="2"/>
        <v>5.3237783066943392</v>
      </c>
      <c r="F25" s="20">
        <f t="shared" si="2"/>
        <v>5.3237783066943392</v>
      </c>
      <c r="G25" s="20">
        <f t="shared" si="2"/>
        <v>5.3237783066943392</v>
      </c>
      <c r="H25" s="20">
        <f t="shared" si="2"/>
        <v>5.3237783066943392</v>
      </c>
      <c r="I25" s="20">
        <f t="shared" si="2"/>
        <v>5.3237783066943392</v>
      </c>
      <c r="J25" s="20">
        <f t="shared" si="2"/>
        <v>2.6618891533471696</v>
      </c>
      <c r="K25" s="21">
        <f t="shared" ref="K25:K88" si="7">$B$13*0*SQRT(W25/$B$5)</f>
        <v>0</v>
      </c>
      <c r="M25" s="1">
        <v>0.2</v>
      </c>
      <c r="N25" s="18">
        <f t="shared" si="3"/>
        <v>723.5367494426622</v>
      </c>
      <c r="O25" s="21">
        <f t="shared" ref="O25:V69" si="8">0.5*(N24+P24+$B$15/$B$16*(B24-D24)-$B$18*$B$14/($B$17/$B$4)*(B24*ABS(B24)-D24*ABS(D24)))</f>
        <v>723.5367494426622</v>
      </c>
      <c r="P25" s="21">
        <f t="shared" si="4"/>
        <v>723.5367494426622</v>
      </c>
      <c r="Q25" s="21">
        <f t="shared" si="4"/>
        <v>723.5367494426622</v>
      </c>
      <c r="R25" s="21">
        <f t="shared" si="4"/>
        <v>723.5367494426622</v>
      </c>
      <c r="S25" s="21">
        <f t="shared" si="4"/>
        <v>723.5367494426622</v>
      </c>
      <c r="T25" s="21">
        <f t="shared" si="4"/>
        <v>723.5367494426622</v>
      </c>
      <c r="U25" s="21">
        <f t="shared" si="4"/>
        <v>723.5367494426622</v>
      </c>
      <c r="V25" s="21">
        <f t="shared" si="4"/>
        <v>1001.1905448833573</v>
      </c>
      <c r="W25" s="21">
        <f t="shared" ref="W25:W88" si="9">0.5*(W24+V24+$B$15/$B$16*(J24-K24)-$B$18*$B$14/($B$17/$B$4)*(J24*ABS(J24)-K24*ABS(K24)))</f>
        <v>1001.1905448833573</v>
      </c>
    </row>
    <row r="26" spans="1:23" x14ac:dyDescent="0.3">
      <c r="A26" s="1">
        <v>0.3</v>
      </c>
      <c r="B26" s="19">
        <f t="shared" si="5"/>
        <v>5.3322704761202058</v>
      </c>
      <c r="C26" s="20">
        <f t="shared" si="6"/>
        <v>5.3152861372684725</v>
      </c>
      <c r="D26" s="20">
        <f t="shared" si="2"/>
        <v>5.3067939678426059</v>
      </c>
      <c r="E26" s="20">
        <f t="shared" si="2"/>
        <v>5.3067939678426059</v>
      </c>
      <c r="F26" s="20">
        <f t="shared" si="2"/>
        <v>5.3067939678426059</v>
      </c>
      <c r="G26" s="20">
        <f t="shared" si="2"/>
        <v>5.3067939678426059</v>
      </c>
      <c r="H26" s="20">
        <f t="shared" si="2"/>
        <v>5.3067939678426059</v>
      </c>
      <c r="I26" s="20">
        <f t="shared" si="2"/>
        <v>2.6470304136927254</v>
      </c>
      <c r="J26" s="20">
        <f t="shared" si="2"/>
        <v>1.3182088793756075</v>
      </c>
      <c r="K26" s="21">
        <f t="shared" si="7"/>
        <v>0</v>
      </c>
      <c r="M26" s="1">
        <v>0.3</v>
      </c>
      <c r="N26" s="18">
        <f t="shared" si="3"/>
        <v>723.5367494426622</v>
      </c>
      <c r="O26" s="21">
        <f t="shared" si="8"/>
        <v>724.42536684181869</v>
      </c>
      <c r="P26" s="21">
        <f t="shared" si="4"/>
        <v>723.5367494426622</v>
      </c>
      <c r="Q26" s="21">
        <f t="shared" si="4"/>
        <v>723.5367494426622</v>
      </c>
      <c r="R26" s="21">
        <f t="shared" si="4"/>
        <v>723.5367494426622</v>
      </c>
      <c r="S26" s="21">
        <f t="shared" si="4"/>
        <v>723.5367494426622</v>
      </c>
      <c r="T26" s="21">
        <f t="shared" si="4"/>
        <v>723.5367494426622</v>
      </c>
      <c r="U26" s="21">
        <f t="shared" si="4"/>
        <v>1000.7446933747419</v>
      </c>
      <c r="V26" s="21">
        <f t="shared" si="4"/>
        <v>1139.1288252045483</v>
      </c>
      <c r="W26" s="21">
        <f t="shared" si="9"/>
        <v>1139.5746767131639</v>
      </c>
    </row>
    <row r="27" spans="1:23" x14ac:dyDescent="0.3">
      <c r="A27" s="1">
        <v>0.4</v>
      </c>
      <c r="B27" s="19">
        <f t="shared" si="5"/>
        <v>5.3194509176547689</v>
      </c>
      <c r="C27" s="20">
        <f t="shared" si="6"/>
        <v>5.3025748674802422</v>
      </c>
      <c r="D27" s="20">
        <f t="shared" si="2"/>
        <v>5.298410087093945</v>
      </c>
      <c r="E27" s="20">
        <f t="shared" si="2"/>
        <v>5.2899178256900186</v>
      </c>
      <c r="F27" s="20">
        <f t="shared" si="2"/>
        <v>5.2899178256900186</v>
      </c>
      <c r="G27" s="20">
        <f t="shared" si="2"/>
        <v>5.2899178256900186</v>
      </c>
      <c r="H27" s="20">
        <f t="shared" si="2"/>
        <v>2.6333306296260566</v>
      </c>
      <c r="I27" s="20">
        <f t="shared" si="2"/>
        <v>1.3050337483915539</v>
      </c>
      <c r="J27" s="20">
        <f t="shared" si="2"/>
        <v>0.65380690963584287</v>
      </c>
      <c r="K27" s="21">
        <f t="shared" si="7"/>
        <v>0</v>
      </c>
      <c r="M27" s="1">
        <v>0.4</v>
      </c>
      <c r="N27" s="18">
        <f t="shared" si="3"/>
        <v>723.5367494426622</v>
      </c>
      <c r="O27" s="21">
        <f t="shared" si="8"/>
        <v>724.86115721706221</v>
      </c>
      <c r="P27" s="21">
        <f t="shared" si="4"/>
        <v>724.42252743177892</v>
      </c>
      <c r="Q27" s="21">
        <f t="shared" si="4"/>
        <v>723.5367494426622</v>
      </c>
      <c r="R27" s="21">
        <f t="shared" si="4"/>
        <v>723.5367494426622</v>
      </c>
      <c r="S27" s="21">
        <f t="shared" si="4"/>
        <v>723.5367494426622</v>
      </c>
      <c r="T27" s="21">
        <f t="shared" si="4"/>
        <v>1000.4112846005763</v>
      </c>
      <c r="U27" s="21">
        <f t="shared" si="4"/>
        <v>1138.6846683252695</v>
      </c>
      <c r="V27" s="21">
        <f t="shared" si="4"/>
        <v>1207.7713613459453</v>
      </c>
      <c r="W27" s="21">
        <f t="shared" si="9"/>
        <v>1207.8821094510586</v>
      </c>
    </row>
    <row r="28" spans="1:23" x14ac:dyDescent="0.3">
      <c r="A28" s="1">
        <v>0.5</v>
      </c>
      <c r="B28" s="19">
        <f t="shared" si="5"/>
        <v>5.3045903390851716</v>
      </c>
      <c r="C28" s="20">
        <f t="shared" si="6"/>
        <v>5.2877811523335563</v>
      </c>
      <c r="D28" s="20">
        <f t="shared" si="2"/>
        <v>5.2858060420396322</v>
      </c>
      <c r="E28" s="20">
        <f t="shared" si="2"/>
        <v>5.2816275873107061</v>
      </c>
      <c r="F28" s="20">
        <f t="shared" si="2"/>
        <v>5.2731488485499121</v>
      </c>
      <c r="G28" s="20">
        <f t="shared" si="2"/>
        <v>2.6197212278290549</v>
      </c>
      <c r="H28" s="20">
        <f t="shared" si="2"/>
        <v>1.2922079219064611</v>
      </c>
      <c r="I28" s="20">
        <f t="shared" si="2"/>
        <v>0.64420494267673667</v>
      </c>
      <c r="J28" s="20">
        <f t="shared" si="2"/>
        <v>0.31924829507973407</v>
      </c>
      <c r="K28" s="21">
        <f t="shared" si="7"/>
        <v>0</v>
      </c>
      <c r="M28" s="1">
        <v>0.5</v>
      </c>
      <c r="N28" s="18">
        <f t="shared" si="3"/>
        <v>723.5367494426622</v>
      </c>
      <c r="O28" s="21">
        <f t="shared" si="8"/>
        <v>725.07345560187082</v>
      </c>
      <c r="P28" s="21">
        <f t="shared" si="4"/>
        <v>724.85693548483675</v>
      </c>
      <c r="Q28" s="21">
        <f t="shared" si="4"/>
        <v>724.42111257069064</v>
      </c>
      <c r="R28" s="21">
        <f t="shared" si="4"/>
        <v>723.5367494426622</v>
      </c>
      <c r="S28" s="21">
        <f t="shared" si="4"/>
        <v>1000.0794716347662</v>
      </c>
      <c r="T28" s="21">
        <f t="shared" si="4"/>
        <v>1138.2702139901021</v>
      </c>
      <c r="U28" s="21">
        <f t="shared" si="4"/>
        <v>1207.000925247886</v>
      </c>
      <c r="V28" s="21">
        <f t="shared" si="4"/>
        <v>1241.1288092582095</v>
      </c>
      <c r="W28" s="21">
        <f t="shared" si="9"/>
        <v>1241.8166039869116</v>
      </c>
    </row>
    <row r="29" spans="1:23" x14ac:dyDescent="0.3">
      <c r="A29" s="1">
        <v>0.6</v>
      </c>
      <c r="B29" s="19">
        <f t="shared" si="5"/>
        <v>5.2887426489130815</v>
      </c>
      <c r="C29" s="20">
        <f t="shared" si="6"/>
        <v>5.2720471247608423</v>
      </c>
      <c r="D29" s="20">
        <f t="shared" si="2"/>
        <v>5.2711054264263053</v>
      </c>
      <c r="E29" s="20">
        <f t="shared" si="2"/>
        <v>5.269123112303042</v>
      </c>
      <c r="F29" s="20">
        <f t="shared" si="2"/>
        <v>2.6146674638145049</v>
      </c>
      <c r="G29" s="20">
        <f t="shared" si="2"/>
        <v>1.279466612113233</v>
      </c>
      <c r="H29" s="20">
        <f t="shared" si="2"/>
        <v>0.6347336744020976</v>
      </c>
      <c r="I29" s="20">
        <f t="shared" si="2"/>
        <v>0.31056842269521451</v>
      </c>
      <c r="J29" s="20">
        <f t="shared" si="2"/>
        <v>0.1545556716539653</v>
      </c>
      <c r="K29" s="21">
        <f t="shared" si="7"/>
        <v>0</v>
      </c>
      <c r="M29" s="1">
        <v>0.6</v>
      </c>
      <c r="N29" s="18">
        <f t="shared" si="3"/>
        <v>723.5367494426622</v>
      </c>
      <c r="O29" s="21">
        <f t="shared" si="8"/>
        <v>725.17335281767544</v>
      </c>
      <c r="P29" s="21">
        <f t="shared" si="4"/>
        <v>725.06718003298693</v>
      </c>
      <c r="Q29" s="21">
        <f t="shared" si="4"/>
        <v>724.85483259732041</v>
      </c>
      <c r="R29" s="21">
        <f t="shared" si="4"/>
        <v>1000.6322816637717</v>
      </c>
      <c r="S29" s="21">
        <f t="shared" si="4"/>
        <v>1137.8580225376641</v>
      </c>
      <c r="T29" s="21">
        <f t="shared" si="4"/>
        <v>1206.2414759774454</v>
      </c>
      <c r="U29" s="21">
        <f t="shared" si="4"/>
        <v>1240.2811691864415</v>
      </c>
      <c r="V29" s="21">
        <f t="shared" si="4"/>
        <v>1257.8994510929463</v>
      </c>
      <c r="W29" s="21">
        <f t="shared" si="9"/>
        <v>1258.0696905971445</v>
      </c>
    </row>
    <row r="30" spans="1:23" x14ac:dyDescent="0.3">
      <c r="A30" s="1">
        <v>0.7</v>
      </c>
      <c r="B30" s="19">
        <f t="shared" si="5"/>
        <v>5.2724719206793385</v>
      </c>
      <c r="C30" s="20">
        <f t="shared" si="6"/>
        <v>5.2558587438239446</v>
      </c>
      <c r="D30" s="20">
        <f t="shared" si="2"/>
        <v>5.2554701925765448</v>
      </c>
      <c r="E30" s="20">
        <f t="shared" si="2"/>
        <v>2.6073691556857286</v>
      </c>
      <c r="F30" s="20">
        <f t="shared" si="2"/>
        <v>1.2794262082412358</v>
      </c>
      <c r="G30" s="20">
        <f t="shared" si="2"/>
        <v>0.63379313716976082</v>
      </c>
      <c r="H30" s="20">
        <f t="shared" si="2"/>
        <v>0.3019632828224606</v>
      </c>
      <c r="I30" s="20">
        <f t="shared" si="2"/>
        <v>0.14610271436348438</v>
      </c>
      <c r="J30" s="20">
        <f t="shared" si="2"/>
        <v>6.9713451335444904E-2</v>
      </c>
      <c r="K30" s="21">
        <f t="shared" si="7"/>
        <v>0</v>
      </c>
      <c r="M30" s="1">
        <v>0.7</v>
      </c>
      <c r="N30" s="18">
        <f t="shared" si="3"/>
        <v>723.5367494426622</v>
      </c>
      <c r="O30" s="21">
        <f t="shared" si="8"/>
        <v>725.21884400856538</v>
      </c>
      <c r="P30" s="21">
        <f t="shared" si="4"/>
        <v>725.16609887636537</v>
      </c>
      <c r="Q30" s="21">
        <f t="shared" si="4"/>
        <v>1000.947449081003</v>
      </c>
      <c r="R30" s="21">
        <f t="shared" si="4"/>
        <v>1138.7640737070312</v>
      </c>
      <c r="S30" s="21">
        <f t="shared" si="4"/>
        <v>1206.3678156638939</v>
      </c>
      <c r="T30" s="21">
        <f t="shared" si="4"/>
        <v>1239.4401143044477</v>
      </c>
      <c r="U30" s="21">
        <f t="shared" si="4"/>
        <v>1257.0337634188725</v>
      </c>
      <c r="V30" s="21">
        <f t="shared" si="4"/>
        <v>1265.3211678685002</v>
      </c>
      <c r="W30" s="21">
        <f t="shared" si="9"/>
        <v>1266.0195699806127</v>
      </c>
    </row>
    <row r="31" spans="1:23" x14ac:dyDescent="0.3">
      <c r="A31" s="1">
        <v>0.8</v>
      </c>
      <c r="B31" s="19">
        <f t="shared" si="5"/>
        <v>5.256024029127631</v>
      </c>
      <c r="C31" s="20">
        <f t="shared" si="6"/>
        <v>5.2395308807561634</v>
      </c>
      <c r="D31" s="20">
        <f t="shared" si="2"/>
        <v>2.5953699107299246</v>
      </c>
      <c r="E31" s="20">
        <f t="shared" si="2"/>
        <v>1.269762415455749</v>
      </c>
      <c r="F31" s="20">
        <f t="shared" si="2"/>
        <v>0.63059353054167766</v>
      </c>
      <c r="G31" s="20">
        <f t="shared" si="2"/>
        <v>0.30604364591845135</v>
      </c>
      <c r="H31" s="20">
        <f t="shared" si="2"/>
        <v>0.14617757058122582</v>
      </c>
      <c r="I31" s="20">
        <f t="shared" si="2"/>
        <v>6.1352171168037352E-2</v>
      </c>
      <c r="J31" s="20">
        <f t="shared" si="2"/>
        <v>2.9833803350717614E-2</v>
      </c>
      <c r="K31" s="21">
        <f t="shared" si="7"/>
        <v>0</v>
      </c>
      <c r="M31" s="1">
        <v>0.8</v>
      </c>
      <c r="N31" s="18">
        <f t="shared" si="3"/>
        <v>723.5367494426622</v>
      </c>
      <c r="O31" s="21">
        <f t="shared" si="8"/>
        <v>725.23526707520489</v>
      </c>
      <c r="P31" s="21">
        <f t="shared" si="4"/>
        <v>1000.767673181272</v>
      </c>
      <c r="Q31" s="21">
        <f t="shared" si="4"/>
        <v>1138.6650793851877</v>
      </c>
      <c r="R31" s="21">
        <f t="shared" si="4"/>
        <v>1206.2580509386355</v>
      </c>
      <c r="S31" s="21">
        <f t="shared" si="4"/>
        <v>1239.9178728275981</v>
      </c>
      <c r="T31" s="21">
        <f t="shared" si="4"/>
        <v>1257.0546430794498</v>
      </c>
      <c r="U31" s="21">
        <f t="shared" si="4"/>
        <v>1264.4547725518041</v>
      </c>
      <c r="V31" s="21">
        <f t="shared" si="4"/>
        <v>1269.1222160096627</v>
      </c>
      <c r="W31" s="21">
        <f t="shared" si="9"/>
        <v>1269.2946145718745</v>
      </c>
    </row>
    <row r="32" spans="1:23" x14ac:dyDescent="0.3">
      <c r="A32" s="1">
        <v>0.9</v>
      </c>
      <c r="B32" s="19">
        <f t="shared" si="5"/>
        <v>5.2395577167953311</v>
      </c>
      <c r="C32" s="20">
        <f t="shared" si="6"/>
        <v>2.5822467302666396</v>
      </c>
      <c r="D32" s="20">
        <f t="shared" si="2"/>
        <v>1.2578270305372559</v>
      </c>
      <c r="E32" s="20">
        <f t="shared" si="2"/>
        <v>0.62267735081393794</v>
      </c>
      <c r="F32" s="20">
        <f t="shared" si="2"/>
        <v>0.30048506630716382</v>
      </c>
      <c r="G32" s="20">
        <f t="shared" si="2"/>
        <v>0.14398815517076333</v>
      </c>
      <c r="H32" s="20">
        <f t="shared" si="2"/>
        <v>6.567509625947017E-2</v>
      </c>
      <c r="I32" s="20">
        <f t="shared" si="2"/>
        <v>2.9968189271188696E-2</v>
      </c>
      <c r="J32" s="20">
        <f t="shared" si="2"/>
        <v>7.4010115823675603E-3</v>
      </c>
      <c r="K32" s="21">
        <f t="shared" si="7"/>
        <v>0</v>
      </c>
      <c r="M32" s="1">
        <v>0.9</v>
      </c>
      <c r="N32" s="18">
        <f t="shared" si="3"/>
        <v>723.5367494426622</v>
      </c>
      <c r="O32" s="21">
        <f t="shared" si="8"/>
        <v>1000.4691307489554</v>
      </c>
      <c r="P32" s="21">
        <f t="shared" si="4"/>
        <v>1138.3239471584354</v>
      </c>
      <c r="Q32" s="21">
        <f t="shared" si="4"/>
        <v>1205.6558197861616</v>
      </c>
      <c r="R32" s="21">
        <f t="shared" si="4"/>
        <v>1239.3927328507414</v>
      </c>
      <c r="S32" s="21">
        <f t="shared" si="4"/>
        <v>1256.8399694193456</v>
      </c>
      <c r="T32" s="21">
        <f t="shared" si="4"/>
        <v>1264.9072666345789</v>
      </c>
      <c r="U32" s="21">
        <f t="shared" si="4"/>
        <v>1269.1368778164137</v>
      </c>
      <c r="V32" s="21">
        <f t="shared" si="4"/>
        <v>1270.0642551577216</v>
      </c>
      <c r="W32" s="21">
        <f t="shared" si="9"/>
        <v>1270.7594079317173</v>
      </c>
    </row>
    <row r="33" spans="1:23" x14ac:dyDescent="0.3">
      <c r="A33" s="1">
        <v>1</v>
      </c>
      <c r="B33" s="19">
        <f t="shared" si="5"/>
        <v>2.5729555668135498</v>
      </c>
      <c r="C33" s="20">
        <f t="shared" si="6"/>
        <v>1.2453542839870058</v>
      </c>
      <c r="D33" s="20">
        <f t="shared" si="2"/>
        <v>0.61364138739204988</v>
      </c>
      <c r="E33" s="20">
        <f t="shared" si="2"/>
        <v>0.29263299403640131</v>
      </c>
      <c r="F33" s="20">
        <f t="shared" si="2"/>
        <v>0.13707482498289958</v>
      </c>
      <c r="G33" s="20">
        <f t="shared" si="2"/>
        <v>6.0356844966019271E-2</v>
      </c>
      <c r="H33" s="20">
        <f t="shared" si="2"/>
        <v>2.7838028679153068E-2</v>
      </c>
      <c r="I33" s="20">
        <f t="shared" si="2"/>
        <v>1.1737697407904138E-2</v>
      </c>
      <c r="J33" s="20">
        <f t="shared" si="2"/>
        <v>7.1813645485971226E-3</v>
      </c>
      <c r="K33" s="21">
        <f t="shared" si="7"/>
        <v>0</v>
      </c>
      <c r="M33" s="1">
        <v>1</v>
      </c>
      <c r="N33" s="18">
        <f t="shared" si="3"/>
        <v>723.5367494426622</v>
      </c>
      <c r="O33" s="21">
        <f t="shared" si="8"/>
        <v>1137.926004761857</v>
      </c>
      <c r="P33" s="21">
        <f t="shared" si="4"/>
        <v>1204.9347452840543</v>
      </c>
      <c r="Q33" s="21">
        <f t="shared" si="4"/>
        <v>1238.6280867112462</v>
      </c>
      <c r="R33" s="21">
        <f t="shared" si="4"/>
        <v>1256.1337973425884</v>
      </c>
      <c r="S33" s="21">
        <f t="shared" si="4"/>
        <v>1264.3572271713242</v>
      </c>
      <c r="T33" s="21">
        <f t="shared" si="4"/>
        <v>1268.9160627863096</v>
      </c>
      <c r="U33" s="21">
        <f t="shared" si="4"/>
        <v>1270.5152995392987</v>
      </c>
      <c r="V33" s="21">
        <f t="shared" si="4"/>
        <v>1271.5061219372644</v>
      </c>
      <c r="W33" s="21">
        <f t="shared" si="9"/>
        <v>1270.7965936028243</v>
      </c>
    </row>
    <row r="34" spans="1:23" x14ac:dyDescent="0.3">
      <c r="A34" s="1">
        <v>1.1000000000000001</v>
      </c>
      <c r="B34" s="19">
        <f t="shared" si="5"/>
        <v>-8.5088735256752993E-2</v>
      </c>
      <c r="C34" s="20">
        <f t="shared" si="6"/>
        <v>-0.72375590867083872</v>
      </c>
      <c r="D34" s="20">
        <f t="shared" si="2"/>
        <v>0.28424474840101593</v>
      </c>
      <c r="E34" s="20">
        <f t="shared" si="2"/>
        <v>0.12903244445621448</v>
      </c>
      <c r="F34" s="20">
        <f t="shared" si="2"/>
        <v>5.2741273796952245E-2</v>
      </c>
      <c r="G34" s="20">
        <f t="shared" si="2"/>
        <v>2.0982905994542146E-2</v>
      </c>
      <c r="H34" s="20">
        <f t="shared" si="2"/>
        <v>6.433055087344164E-3</v>
      </c>
      <c r="I34" s="20">
        <f t="shared" si="2"/>
        <v>5.0543115774048502E-3</v>
      </c>
      <c r="J34" s="20">
        <f t="shared" si="2"/>
        <v>4.5161139121247954E-3</v>
      </c>
      <c r="K34" s="21">
        <f t="shared" si="7"/>
        <v>0</v>
      </c>
      <c r="M34" s="1">
        <v>1.1000000000000001</v>
      </c>
      <c r="N34" s="18">
        <f t="shared" si="3"/>
        <v>723.5367494426622</v>
      </c>
      <c r="O34" s="21">
        <f t="shared" si="8"/>
        <v>1066.0947580966617</v>
      </c>
      <c r="P34" s="21">
        <f t="shared" si="4"/>
        <v>1237.8065796867252</v>
      </c>
      <c r="Q34" s="21">
        <f t="shared" si="4"/>
        <v>1255.3098250992507</v>
      </c>
      <c r="R34" s="21">
        <f t="shared" si="4"/>
        <v>1263.5681575419846</v>
      </c>
      <c r="S34" s="21">
        <f t="shared" si="4"/>
        <v>1268.2039033198853</v>
      </c>
      <c r="T34" s="21">
        <f t="shared" si="4"/>
        <v>1269.9638635354934</v>
      </c>
      <c r="U34" s="21">
        <f t="shared" si="4"/>
        <v>1271.2849860581616</v>
      </c>
      <c r="V34" s="21">
        <f t="shared" si="4"/>
        <v>1271.2661632258778</v>
      </c>
      <c r="W34" s="21">
        <f t="shared" si="9"/>
        <v>1271.5247008699043</v>
      </c>
    </row>
    <row r="35" spans="1:23" x14ac:dyDescent="0.3">
      <c r="A35" s="1">
        <v>1.2</v>
      </c>
      <c r="B35" s="19">
        <f t="shared" si="5"/>
        <v>-2.0518781154477281</v>
      </c>
      <c r="C35" s="20">
        <f t="shared" si="6"/>
        <v>-2.3734768925186671</v>
      </c>
      <c r="D35" s="20">
        <f t="shared" si="2"/>
        <v>-1.2071116364080272</v>
      </c>
      <c r="E35" s="20">
        <f t="shared" si="2"/>
        <v>4.4585087640294625E-2</v>
      </c>
      <c r="F35" s="20">
        <f t="shared" si="2"/>
        <v>1.2997207992314548E-2</v>
      </c>
      <c r="G35" s="20">
        <f t="shared" si="2"/>
        <v>-1.1695028771710847E-3</v>
      </c>
      <c r="H35" s="20">
        <f t="shared" si="2"/>
        <v>-1.7979139559694576E-3</v>
      </c>
      <c r="I35" s="20">
        <f t="shared" si="2"/>
        <v>-7.8796340443815997E-4</v>
      </c>
      <c r="J35" s="20">
        <f t="shared" si="2"/>
        <v>1.3744019073937037E-3</v>
      </c>
      <c r="K35" s="21">
        <f t="shared" si="7"/>
        <v>0</v>
      </c>
      <c r="M35" s="1">
        <v>1.2</v>
      </c>
      <c r="N35" s="18">
        <f t="shared" si="3"/>
        <v>723.5367494426622</v>
      </c>
      <c r="O35" s="21">
        <f t="shared" si="8"/>
        <v>961.47086042378237</v>
      </c>
      <c r="P35" s="21">
        <f t="shared" si="4"/>
        <v>1116.3678465779121</v>
      </c>
      <c r="Q35" s="21">
        <f t="shared" si="4"/>
        <v>1262.7227004605706</v>
      </c>
      <c r="R35" s="21">
        <f t="shared" si="4"/>
        <v>1267.3741149733639</v>
      </c>
      <c r="S35" s="21">
        <f t="shared" si="4"/>
        <v>1269.1734708535921</v>
      </c>
      <c r="T35" s="21">
        <f t="shared" si="4"/>
        <v>1270.5725366632196</v>
      </c>
      <c r="U35" s="21">
        <f t="shared" si="4"/>
        <v>1270.7146708684052</v>
      </c>
      <c r="V35" s="21">
        <f t="shared" si="4"/>
        <v>1271.6676058340545</v>
      </c>
      <c r="W35" s="21">
        <f t="shared" si="9"/>
        <v>1271.6302147238971</v>
      </c>
    </row>
    <row r="36" spans="1:23" x14ac:dyDescent="0.3">
      <c r="A36" s="1">
        <v>1.3</v>
      </c>
      <c r="B36" s="19">
        <f t="shared" si="5"/>
        <v>-3.3572870789169809</v>
      </c>
      <c r="C36" s="20">
        <f t="shared" si="6"/>
        <v>-3.5168522248181078</v>
      </c>
      <c r="D36" s="20">
        <f t="shared" si="2"/>
        <v>-2.6114255268082469</v>
      </c>
      <c r="E36" s="20">
        <f t="shared" si="2"/>
        <v>-1.3227831715579705</v>
      </c>
      <c r="F36" s="20">
        <f t="shared" si="2"/>
        <v>-9.3134192619300903E-3</v>
      </c>
      <c r="G36" s="20">
        <f t="shared" si="2"/>
        <v>-9.7810481074045198E-3</v>
      </c>
      <c r="H36" s="20">
        <f t="shared" si="2"/>
        <v>-8.3900914397252238E-3</v>
      </c>
      <c r="I36" s="20">
        <f t="shared" si="2"/>
        <v>-5.4777500167811867E-3</v>
      </c>
      <c r="J36" s="20">
        <f t="shared" si="2"/>
        <v>-4.7966703506836942E-3</v>
      </c>
      <c r="K36" s="21">
        <f t="shared" si="7"/>
        <v>0</v>
      </c>
      <c r="M36" s="1">
        <v>1.3</v>
      </c>
      <c r="N36" s="18">
        <f t="shared" si="3"/>
        <v>723.5367494426622</v>
      </c>
      <c r="O36" s="21">
        <f t="shared" si="8"/>
        <v>876.03537408367652</v>
      </c>
      <c r="P36" s="21">
        <f t="shared" si="4"/>
        <v>986.38836324456611</v>
      </c>
      <c r="Q36" s="21">
        <f t="shared" si="4"/>
        <v>1128.4405630510487</v>
      </c>
      <c r="R36" s="21">
        <f t="shared" si="4"/>
        <v>1268.3267642416868</v>
      </c>
      <c r="S36" s="21">
        <f t="shared" si="4"/>
        <v>1269.7424911420321</v>
      </c>
      <c r="T36" s="21">
        <f t="shared" si="4"/>
        <v>1269.9242354757287</v>
      </c>
      <c r="U36" s="21">
        <f t="shared" si="4"/>
        <v>1270.9551496299441</v>
      </c>
      <c r="V36" s="21">
        <f t="shared" si="4"/>
        <v>1271.1314783379519</v>
      </c>
      <c r="W36" s="21">
        <f t="shared" si="9"/>
        <v>1271.7203623654932</v>
      </c>
    </row>
    <row r="37" spans="1:23" x14ac:dyDescent="0.3">
      <c r="A37" s="1">
        <v>1.4</v>
      </c>
      <c r="B37" s="19">
        <f t="shared" si="5"/>
        <v>-4.1707372773425968</v>
      </c>
      <c r="C37" s="20">
        <f t="shared" si="6"/>
        <v>-4.2429428277387631</v>
      </c>
      <c r="D37" s="20">
        <f t="shared" si="2"/>
        <v>-3.6293595960151923</v>
      </c>
      <c r="E37" s="20">
        <f t="shared" si="2"/>
        <v>-2.6641181547567658</v>
      </c>
      <c r="F37" s="20">
        <f t="shared" si="2"/>
        <v>-1.3452538464664021</v>
      </c>
      <c r="G37" s="20">
        <f t="shared" si="2"/>
        <v>-1.6533665527474466E-2</v>
      </c>
      <c r="H37" s="20">
        <f t="shared" si="2"/>
        <v>-1.3460822076579903E-2</v>
      </c>
      <c r="I37" s="20">
        <f t="shared" si="2"/>
        <v>-1.2398770791255497E-2</v>
      </c>
      <c r="J37" s="20">
        <f t="shared" si="2"/>
        <v>-6.4186390256191078E-3</v>
      </c>
      <c r="K37" s="21">
        <f t="shared" si="7"/>
        <v>0</v>
      </c>
      <c r="M37" s="1">
        <v>1.4</v>
      </c>
      <c r="N37" s="18">
        <f t="shared" si="3"/>
        <v>723.5367494426622</v>
      </c>
      <c r="O37" s="21">
        <f t="shared" si="8"/>
        <v>816.1878486515003</v>
      </c>
      <c r="P37" s="21">
        <f t="shared" si="4"/>
        <v>888.17552860212845</v>
      </c>
      <c r="Q37" s="21">
        <f t="shared" si="4"/>
        <v>992.0810491162714</v>
      </c>
      <c r="R37" s="21">
        <f t="shared" si="4"/>
        <v>1130.8318588308141</v>
      </c>
      <c r="S37" s="21">
        <f t="shared" si="4"/>
        <v>1269.0774981100421</v>
      </c>
      <c r="T37" s="21">
        <f t="shared" si="4"/>
        <v>1270.125101539305</v>
      </c>
      <c r="U37" s="21">
        <f t="shared" si="4"/>
        <v>1270.3410429767489</v>
      </c>
      <c r="V37" s="21">
        <f t="shared" si="4"/>
        <v>1271.0529800094957</v>
      </c>
      <c r="W37" s="21">
        <f t="shared" si="9"/>
        <v>1271.1765521733635</v>
      </c>
    </row>
    <row r="38" spans="1:23" x14ac:dyDescent="0.3">
      <c r="A38" s="1">
        <v>1.5</v>
      </c>
      <c r="B38" s="19">
        <f t="shared" si="5"/>
        <v>-4.6525648652293734</v>
      </c>
      <c r="C38" s="20">
        <f t="shared" si="6"/>
        <v>-4.682608530027581</v>
      </c>
      <c r="D38" s="20">
        <f t="shared" si="2"/>
        <v>-4.2918492262742474</v>
      </c>
      <c r="E38" s="20">
        <f t="shared" si="2"/>
        <v>-3.6497092151292208</v>
      </c>
      <c r="F38" s="20">
        <f t="shared" si="2"/>
        <v>-2.6702262703071402</v>
      </c>
      <c r="G38" s="20">
        <f t="shared" si="2"/>
        <v>-1.3486516684256846</v>
      </c>
      <c r="H38" s="20">
        <f t="shared" si="2"/>
        <v>-2.0542254477327399E-2</v>
      </c>
      <c r="I38" s="20">
        <f t="shared" si="2"/>
        <v>-1.4401667736483192E-2</v>
      </c>
      <c r="J38" s="20">
        <f t="shared" si="2"/>
        <v>-1.0217155618069254E-2</v>
      </c>
      <c r="K38" s="21">
        <f t="shared" si="7"/>
        <v>0</v>
      </c>
      <c r="M38" s="1">
        <v>1.5</v>
      </c>
      <c r="N38" s="18">
        <f t="shared" si="3"/>
        <v>723.5367494426622</v>
      </c>
      <c r="O38" s="21">
        <f t="shared" si="8"/>
        <v>777.71204140978773</v>
      </c>
      <c r="P38" s="21">
        <f t="shared" si="4"/>
        <v>822.05725315921552</v>
      </c>
      <c r="Q38" s="21">
        <f t="shared" si="4"/>
        <v>890.7606089175232</v>
      </c>
      <c r="R38" s="21">
        <f t="shared" si="4"/>
        <v>992.93881186226167</v>
      </c>
      <c r="S38" s="21">
        <f t="shared" si="4"/>
        <v>1131.2419279638832</v>
      </c>
      <c r="T38" s="21">
        <f t="shared" si="4"/>
        <v>1269.4943066229127</v>
      </c>
      <c r="U38" s="21">
        <f t="shared" si="4"/>
        <v>1270.2229334291444</v>
      </c>
      <c r="V38" s="21">
        <f t="shared" si="4"/>
        <v>1270.1142131943045</v>
      </c>
      <c r="W38" s="21">
        <f t="shared" si="9"/>
        <v>1270.7810753865301</v>
      </c>
    </row>
    <row r="39" spans="1:23" x14ac:dyDescent="0.3">
      <c r="A39" s="1">
        <v>1.6</v>
      </c>
      <c r="B39" s="19">
        <f t="shared" si="5"/>
        <v>-4.9281901501565848</v>
      </c>
      <c r="C39" s="20">
        <f t="shared" si="6"/>
        <v>-4.9339698693875578</v>
      </c>
      <c r="D39" s="20">
        <f t="shared" si="2"/>
        <v>-4.6992285251742496</v>
      </c>
      <c r="E39" s="20">
        <f t="shared" si="2"/>
        <v>-4.2951215544073937</v>
      </c>
      <c r="F39" s="20">
        <f t="shared" si="2"/>
        <v>-3.6510765657150883</v>
      </c>
      <c r="G39" s="20">
        <f t="shared" si="2"/>
        <v>-2.6731543443003138</v>
      </c>
      <c r="H39" s="20">
        <f t="shared" si="2"/>
        <v>-1.3493167579836529</v>
      </c>
      <c r="I39" s="20">
        <f t="shared" si="2"/>
        <v>-1.836056863904165E-2</v>
      </c>
      <c r="J39" s="20">
        <f t="shared" si="2"/>
        <v>-9.8847779009407933E-3</v>
      </c>
      <c r="K39" s="21">
        <f t="shared" si="7"/>
        <v>0</v>
      </c>
      <c r="M39" s="1">
        <v>1.6</v>
      </c>
      <c r="N39" s="18">
        <f t="shared" si="3"/>
        <v>723.5367494426622</v>
      </c>
      <c r="O39" s="21">
        <f t="shared" si="8"/>
        <v>754.04490300348937</v>
      </c>
      <c r="P39" s="21">
        <f t="shared" si="4"/>
        <v>780.54006958455022</v>
      </c>
      <c r="Q39" s="21">
        <f t="shared" si="4"/>
        <v>823.19593338747904</v>
      </c>
      <c r="R39" s="21">
        <f t="shared" si="4"/>
        <v>891.37692781067688</v>
      </c>
      <c r="S39" s="21">
        <f t="shared" si="4"/>
        <v>993.46695485286659</v>
      </c>
      <c r="T39" s="21">
        <f t="shared" si="4"/>
        <v>1131.368147749854</v>
      </c>
      <c r="U39" s="21">
        <f t="shared" si="4"/>
        <v>1269.2674811379827</v>
      </c>
      <c r="V39" s="21">
        <f t="shared" si="4"/>
        <v>1269.7532938978902</v>
      </c>
      <c r="W39" s="21">
        <f t="shared" si="9"/>
        <v>1269.9164772015042</v>
      </c>
    </row>
    <row r="40" spans="1:23" x14ac:dyDescent="0.3">
      <c r="A40" s="1">
        <v>1.7</v>
      </c>
      <c r="B40" s="19">
        <f t="shared" si="5"/>
        <v>-5.0778054152605536</v>
      </c>
      <c r="C40" s="20">
        <f t="shared" si="6"/>
        <v>-5.0739346697208179</v>
      </c>
      <c r="D40" s="20">
        <f t="shared" si="6"/>
        <v>-4.9342592025534975</v>
      </c>
      <c r="E40" s="20">
        <f t="shared" si="6"/>
        <v>-4.6975367678990221</v>
      </c>
      <c r="F40" s="20">
        <f t="shared" si="6"/>
        <v>-4.2952726824605252</v>
      </c>
      <c r="G40" s="20">
        <f t="shared" si="6"/>
        <v>-3.649732456942246</v>
      </c>
      <c r="H40" s="20">
        <f t="shared" si="6"/>
        <v>-2.669892365754686</v>
      </c>
      <c r="I40" s="20">
        <f t="shared" si="6"/>
        <v>-1.3445249707635172</v>
      </c>
      <c r="J40" s="20">
        <f t="shared" si="6"/>
        <v>-1.230109085339305E-2</v>
      </c>
      <c r="K40" s="21">
        <f t="shared" si="7"/>
        <v>0</v>
      </c>
      <c r="M40" s="1">
        <v>1.7</v>
      </c>
      <c r="N40" s="18">
        <f t="shared" si="3"/>
        <v>723.5367494426622</v>
      </c>
      <c r="O40" s="21">
        <f t="shared" si="8"/>
        <v>740.13568572807503</v>
      </c>
      <c r="P40" s="21">
        <f t="shared" si="8"/>
        <v>755.40940424988776</v>
      </c>
      <c r="Q40" s="21">
        <f t="shared" si="8"/>
        <v>781.46932395530666</v>
      </c>
      <c r="R40" s="21">
        <f t="shared" si="8"/>
        <v>824.01145070429811</v>
      </c>
      <c r="S40" s="21">
        <f t="shared" si="8"/>
        <v>891.71168995004257</v>
      </c>
      <c r="T40" s="21">
        <f t="shared" si="8"/>
        <v>993.35197202432823</v>
      </c>
      <c r="U40" s="21">
        <f t="shared" si="8"/>
        <v>1130.9270387514678</v>
      </c>
      <c r="V40" s="21">
        <f t="shared" si="8"/>
        <v>1268.6374542680264</v>
      </c>
      <c r="W40" s="21">
        <f t="shared" si="9"/>
        <v>1269.3209980348377</v>
      </c>
    </row>
    <row r="41" spans="1:23" x14ac:dyDescent="0.3">
      <c r="A41" s="1">
        <v>1.8</v>
      </c>
      <c r="B41" s="19">
        <f t="shared" si="5"/>
        <v>-5.1556796241395446</v>
      </c>
      <c r="C41" s="20">
        <f t="shared" si="6"/>
        <v>-5.1442817504384237</v>
      </c>
      <c r="D41" s="20">
        <f t="shared" si="6"/>
        <v>-5.0701762984482492</v>
      </c>
      <c r="E41" s="20">
        <f t="shared" si="6"/>
        <v>-4.9318382218441492</v>
      </c>
      <c r="F41" s="20">
        <f t="shared" si="6"/>
        <v>-4.693167730053613</v>
      </c>
      <c r="G41" s="20">
        <f t="shared" si="6"/>
        <v>-4.2892474793759714</v>
      </c>
      <c r="H41" s="20">
        <f t="shared" si="6"/>
        <v>-3.6429402894722052</v>
      </c>
      <c r="I41" s="20">
        <f t="shared" si="6"/>
        <v>-2.6627601594959436</v>
      </c>
      <c r="J41" s="20">
        <f t="shared" si="6"/>
        <v>-1.3372329659519298</v>
      </c>
      <c r="K41" s="21">
        <f t="shared" si="7"/>
        <v>0</v>
      </c>
      <c r="M41" s="1">
        <v>1.8</v>
      </c>
      <c r="N41" s="18">
        <f t="shared" si="3"/>
        <v>723.5367494426622</v>
      </c>
      <c r="O41" s="21">
        <f t="shared" si="8"/>
        <v>732.01074263278826</v>
      </c>
      <c r="P41" s="21">
        <f t="shared" si="8"/>
        <v>741.2352190309183</v>
      </c>
      <c r="Q41" s="21">
        <f t="shared" si="8"/>
        <v>756.49222889521991</v>
      </c>
      <c r="R41" s="21">
        <f t="shared" si="8"/>
        <v>782.11940435520637</v>
      </c>
      <c r="S41" s="21">
        <f t="shared" si="8"/>
        <v>824.18428223343665</v>
      </c>
      <c r="T41" s="21">
        <f t="shared" si="8"/>
        <v>891.47928008865688</v>
      </c>
      <c r="U41" s="21">
        <f t="shared" si="8"/>
        <v>992.83402768031078</v>
      </c>
      <c r="V41" s="21">
        <f t="shared" si="8"/>
        <v>1130.2255603155836</v>
      </c>
      <c r="W41" s="21">
        <f t="shared" si="9"/>
        <v>1268.3397199320625</v>
      </c>
    </row>
    <row r="42" spans="1:23" x14ac:dyDescent="0.3">
      <c r="A42" s="1">
        <v>1.9</v>
      </c>
      <c r="B42" s="19">
        <f t="shared" si="5"/>
        <v>-5.1906954498012361</v>
      </c>
      <c r="C42" s="20">
        <f t="shared" si="6"/>
        <v>-5.1823700456750093</v>
      </c>
      <c r="D42" s="20">
        <f t="shared" si="6"/>
        <v>-5.1405701556448253</v>
      </c>
      <c r="E42" s="20">
        <f t="shared" si="6"/>
        <v>-5.0639749706522288</v>
      </c>
      <c r="F42" s="20">
        <f t="shared" si="6"/>
        <v>-4.9232617880530958</v>
      </c>
      <c r="G42" s="20">
        <f t="shared" si="6"/>
        <v>-4.683370521964199</v>
      </c>
      <c r="H42" s="20">
        <f t="shared" si="6"/>
        <v>-4.2793738489315896</v>
      </c>
      <c r="I42" s="20">
        <f t="shared" si="6"/>
        <v>-3.6336632359915253</v>
      </c>
      <c r="J42" s="20">
        <f t="shared" si="6"/>
        <v>-2.6541139031749221</v>
      </c>
      <c r="K42" s="21">
        <f t="shared" si="7"/>
        <v>0</v>
      </c>
      <c r="M42" s="1">
        <v>1.9</v>
      </c>
      <c r="N42" s="18">
        <f t="shared" si="3"/>
        <v>723.5367494426622</v>
      </c>
      <c r="O42" s="21">
        <f t="shared" si="8"/>
        <v>727.94104759027607</v>
      </c>
      <c r="P42" s="21">
        <f t="shared" si="8"/>
        <v>733.20748706393931</v>
      </c>
      <c r="Q42" s="21">
        <f t="shared" si="8"/>
        <v>742.07827932252189</v>
      </c>
      <c r="R42" s="21">
        <f t="shared" si="8"/>
        <v>756.93268756862074</v>
      </c>
      <c r="S42" s="21">
        <f t="shared" si="8"/>
        <v>782.20226837650227</v>
      </c>
      <c r="T42" s="21">
        <f t="shared" si="8"/>
        <v>823.954172221465</v>
      </c>
      <c r="U42" s="21">
        <f t="shared" si="8"/>
        <v>890.98634398523325</v>
      </c>
      <c r="V42" s="21">
        <f t="shared" si="8"/>
        <v>992.15746132097468</v>
      </c>
      <c r="W42" s="21">
        <f t="shared" si="9"/>
        <v>1129.7632728396884</v>
      </c>
    </row>
    <row r="43" spans="1:23" x14ac:dyDescent="0.3">
      <c r="A43" s="1">
        <v>2</v>
      </c>
      <c r="B43" s="19">
        <f t="shared" si="5"/>
        <v>-5.2076863646567855</v>
      </c>
      <c r="C43" s="20">
        <f t="shared" si="6"/>
        <v>-5.1961470274170951</v>
      </c>
      <c r="D43" s="20">
        <f t="shared" si="6"/>
        <v>-5.1754253834419242</v>
      </c>
      <c r="E43" s="20">
        <f t="shared" si="6"/>
        <v>-5.1308260590972141</v>
      </c>
      <c r="F43" s="20">
        <f t="shared" si="6"/>
        <v>-5.0523664077815154</v>
      </c>
      <c r="G43" s="20">
        <f t="shared" si="6"/>
        <v>-4.9108627836243155</v>
      </c>
      <c r="H43" s="20">
        <f t="shared" si="6"/>
        <v>-4.6711122211032148</v>
      </c>
      <c r="I43" s="20">
        <f t="shared" si="6"/>
        <v>-4.2680060991934514</v>
      </c>
      <c r="J43" s="20">
        <f t="shared" si="6"/>
        <v>-2.9611116243322413</v>
      </c>
      <c r="K43" s="21">
        <f t="shared" si="7"/>
        <v>0</v>
      </c>
      <c r="M43" s="1">
        <v>2</v>
      </c>
      <c r="N43" s="18">
        <f t="shared" si="3"/>
        <v>723.5367494426622</v>
      </c>
      <c r="O43" s="21">
        <f t="shared" si="8"/>
        <v>725.76632886740231</v>
      </c>
      <c r="P43" s="21">
        <f t="shared" si="8"/>
        <v>728.85483195342636</v>
      </c>
      <c r="Q43" s="21">
        <f t="shared" si="8"/>
        <v>733.77318658884542</v>
      </c>
      <c r="R43" s="21">
        <f t="shared" si="8"/>
        <v>742.35430600846382</v>
      </c>
      <c r="S43" s="21">
        <f t="shared" si="8"/>
        <v>756.97042355901954</v>
      </c>
      <c r="T43" s="21">
        <f t="shared" si="8"/>
        <v>782.02426870860779</v>
      </c>
      <c r="U43" s="21">
        <f t="shared" si="8"/>
        <v>823.56463406478406</v>
      </c>
      <c r="V43" s="21">
        <f t="shared" si="8"/>
        <v>821.4716435132259</v>
      </c>
      <c r="W43" s="21">
        <f t="shared" si="9"/>
        <v>922.98044414960918</v>
      </c>
    </row>
    <row r="44" spans="1:23" x14ac:dyDescent="0.3">
      <c r="A44" s="1">
        <v>2.1</v>
      </c>
      <c r="B44" s="19">
        <f t="shared" si="5"/>
        <v>-5.2126023789964933</v>
      </c>
      <c r="C44" s="20">
        <f t="shared" si="6"/>
        <v>-5.2009782759548129</v>
      </c>
      <c r="D44" s="20">
        <f t="shared" si="6"/>
        <v>-5.1860124851008633</v>
      </c>
      <c r="E44" s="20">
        <f t="shared" si="6"/>
        <v>-5.1631386461143114</v>
      </c>
      <c r="F44" s="20">
        <f t="shared" si="6"/>
        <v>-5.1172821476376429</v>
      </c>
      <c r="G44" s="20">
        <f t="shared" si="6"/>
        <v>-5.0383191882458194</v>
      </c>
      <c r="H44" s="20">
        <f t="shared" si="6"/>
        <v>-4.8969903678588436</v>
      </c>
      <c r="I44" s="20">
        <f t="shared" si="6"/>
        <v>-3.9966426014033427</v>
      </c>
      <c r="J44" s="20">
        <f t="shared" si="6"/>
        <v>-2.6066181959348298</v>
      </c>
      <c r="K44" s="21">
        <f t="shared" si="7"/>
        <v>0</v>
      </c>
      <c r="M44" s="1">
        <v>2.1</v>
      </c>
      <c r="N44" s="18">
        <f t="shared" si="3"/>
        <v>723.5367494426622</v>
      </c>
      <c r="O44" s="21">
        <f t="shared" si="8"/>
        <v>724.51868723983853</v>
      </c>
      <c r="P44" s="21">
        <f t="shared" si="8"/>
        <v>726.37401328713065</v>
      </c>
      <c r="Q44" s="21">
        <f t="shared" si="8"/>
        <v>729.20728160366559</v>
      </c>
      <c r="R44" s="21">
        <f t="shared" si="8"/>
        <v>733.9368863697058</v>
      </c>
      <c r="S44" s="21">
        <f t="shared" si="8"/>
        <v>742.36954048757173</v>
      </c>
      <c r="T44" s="21">
        <f t="shared" si="8"/>
        <v>756.84812971195424</v>
      </c>
      <c r="U44" s="21">
        <f t="shared" si="8"/>
        <v>712.85168422631557</v>
      </c>
      <c r="V44" s="21">
        <f t="shared" si="8"/>
        <v>651.39239624507741</v>
      </c>
      <c r="W44" s="21">
        <f t="shared" si="9"/>
        <v>718.28637007274472</v>
      </c>
    </row>
    <row r="45" spans="1:23" x14ac:dyDescent="0.3">
      <c r="A45" s="1">
        <v>2.2000000000000002</v>
      </c>
      <c r="B45" s="19">
        <f t="shared" si="5"/>
        <v>-5.211476023835294</v>
      </c>
      <c r="C45" s="20">
        <f t="shared" si="6"/>
        <v>-5.1967517978850877</v>
      </c>
      <c r="D45" s="20">
        <f t="shared" si="6"/>
        <v>-5.1885127466410284</v>
      </c>
      <c r="E45" s="20">
        <f t="shared" si="6"/>
        <v>-5.1721113284139308</v>
      </c>
      <c r="F45" s="20">
        <f t="shared" si="6"/>
        <v>-5.1484305907580126</v>
      </c>
      <c r="G45" s="20">
        <f t="shared" si="6"/>
        <v>-5.1022810456208463</v>
      </c>
      <c r="H45" s="20">
        <f t="shared" si="6"/>
        <v>-4.3631428792172091</v>
      </c>
      <c r="I45" s="20">
        <f t="shared" si="6"/>
        <v>-3.2354653037724059</v>
      </c>
      <c r="J45" s="20">
        <f t="shared" si="6"/>
        <v>-2.0196697827038994</v>
      </c>
      <c r="K45" s="21">
        <f t="shared" si="7"/>
        <v>0</v>
      </c>
      <c r="M45" s="1">
        <v>2.2000000000000002</v>
      </c>
      <c r="N45" s="18">
        <f t="shared" si="3"/>
        <v>723.5367494426622</v>
      </c>
      <c r="O45" s="21">
        <f t="shared" si="8"/>
        <v>723.57309234482489</v>
      </c>
      <c r="P45" s="21">
        <f t="shared" si="8"/>
        <v>724.89587193100306</v>
      </c>
      <c r="Q45" s="21">
        <f t="shared" si="8"/>
        <v>726.58246720862667</v>
      </c>
      <c r="R45" s="21">
        <f t="shared" si="8"/>
        <v>729.29960333330894</v>
      </c>
      <c r="S45" s="21">
        <f t="shared" si="8"/>
        <v>733.94051053431269</v>
      </c>
      <c r="T45" s="21">
        <f t="shared" si="8"/>
        <v>673.45822129596149</v>
      </c>
      <c r="U45" s="21">
        <f t="shared" si="8"/>
        <v>585.0526688638256</v>
      </c>
      <c r="V45" s="21">
        <f t="shared" si="8"/>
        <v>507.79597841733295</v>
      </c>
      <c r="W45" s="21">
        <f t="shared" si="9"/>
        <v>549.32860161318422</v>
      </c>
    </row>
    <row r="46" spans="1:23" x14ac:dyDescent="0.3">
      <c r="A46" s="1">
        <v>2.2999999999999998</v>
      </c>
      <c r="B46" s="19">
        <f t="shared" si="5"/>
        <v>-5.2042427589319455</v>
      </c>
      <c r="C46" s="20">
        <f t="shared" si="6"/>
        <v>-5.1903263761153831</v>
      </c>
      <c r="D46" s="20">
        <f t="shared" si="6"/>
        <v>-5.1827961600453785</v>
      </c>
      <c r="E46" s="20">
        <f t="shared" si="6"/>
        <v>-5.1736403453763007</v>
      </c>
      <c r="F46" s="20">
        <f t="shared" si="6"/>
        <v>-5.1567642859449601</v>
      </c>
      <c r="G46" s="20">
        <f t="shared" si="6"/>
        <v>-4.4736094345675523</v>
      </c>
      <c r="H46" s="20">
        <f t="shared" si="6"/>
        <v>-3.4419610371247593</v>
      </c>
      <c r="I46" s="20">
        <f t="shared" si="6"/>
        <v>-2.3878396726345348</v>
      </c>
      <c r="J46" s="20">
        <f t="shared" si="6"/>
        <v>-1.4428053666929961</v>
      </c>
      <c r="K46" s="21">
        <f t="shared" si="7"/>
        <v>0</v>
      </c>
      <c r="M46" s="1">
        <v>2.2999999999999998</v>
      </c>
      <c r="N46" s="18">
        <f t="shared" si="3"/>
        <v>723.5367494426622</v>
      </c>
      <c r="O46" s="21">
        <f t="shared" si="8"/>
        <v>723.02255316856542</v>
      </c>
      <c r="P46" s="21">
        <f t="shared" si="8"/>
        <v>723.79683240711893</v>
      </c>
      <c r="Q46" s="21">
        <f t="shared" si="8"/>
        <v>725.01404604215384</v>
      </c>
      <c r="R46" s="21">
        <f t="shared" si="8"/>
        <v>726.63132457769223</v>
      </c>
      <c r="S46" s="21">
        <f t="shared" si="8"/>
        <v>660.5551836281395</v>
      </c>
      <c r="T46" s="21">
        <f t="shared" si="8"/>
        <v>562.44839587383797</v>
      </c>
      <c r="U46" s="21">
        <f t="shared" si="8"/>
        <v>468.79842207467829</v>
      </c>
      <c r="V46" s="21">
        <f t="shared" si="8"/>
        <v>398.98829632184805</v>
      </c>
      <c r="W46" s="21">
        <f t="shared" si="9"/>
        <v>423.56505491903567</v>
      </c>
    </row>
    <row r="47" spans="1:23" x14ac:dyDescent="0.3">
      <c r="A47" s="1">
        <v>2.4</v>
      </c>
      <c r="B47" s="19">
        <f t="shared" si="5"/>
        <v>-5.1947685461188922</v>
      </c>
      <c r="C47" s="20">
        <f t="shared" si="6"/>
        <v>-5.178606701262729</v>
      </c>
      <c r="D47" s="20">
        <f t="shared" si="6"/>
        <v>-5.1754684004634273</v>
      </c>
      <c r="E47" s="20">
        <f t="shared" si="6"/>
        <v>-5.1673947375303779</v>
      </c>
      <c r="F47" s="20">
        <f t="shared" si="6"/>
        <v>-4.499637195477689</v>
      </c>
      <c r="G47" s="20">
        <f t="shared" si="6"/>
        <v>-3.4983185334981632</v>
      </c>
      <c r="H47" s="20">
        <f t="shared" si="6"/>
        <v>-2.5008952698874198</v>
      </c>
      <c r="I47" s="20">
        <f t="shared" si="6"/>
        <v>-1.6521590109038056</v>
      </c>
      <c r="J47" s="20">
        <f t="shared" si="6"/>
        <v>-0.97469215803152109</v>
      </c>
      <c r="K47" s="21">
        <f t="shared" si="7"/>
        <v>0</v>
      </c>
      <c r="M47" s="1">
        <v>2.4</v>
      </c>
      <c r="N47" s="18">
        <f t="shared" si="3"/>
        <v>723.5367494426622</v>
      </c>
      <c r="O47" s="21">
        <f t="shared" si="8"/>
        <v>722.55187863105073</v>
      </c>
      <c r="P47" s="21">
        <f t="shared" si="8"/>
        <v>723.15086777141005</v>
      </c>
      <c r="Q47" s="21">
        <f t="shared" si="8"/>
        <v>723.8607980775804</v>
      </c>
      <c r="R47" s="21">
        <f t="shared" si="8"/>
        <v>656.3930410015455</v>
      </c>
      <c r="S47" s="21">
        <f t="shared" si="8"/>
        <v>555.39427803234469</v>
      </c>
      <c r="T47" s="21">
        <f t="shared" si="8"/>
        <v>456.24540535611021</v>
      </c>
      <c r="U47" s="21">
        <f t="shared" si="8"/>
        <v>376.78883202977573</v>
      </c>
      <c r="V47" s="21">
        <f t="shared" si="8"/>
        <v>322.04452605596407</v>
      </c>
      <c r="W47" s="21">
        <f t="shared" si="9"/>
        <v>336.26889880807698</v>
      </c>
    </row>
    <row r="48" spans="1:23" x14ac:dyDescent="0.3">
      <c r="A48" s="1">
        <v>2.5</v>
      </c>
      <c r="B48" s="19">
        <f t="shared" si="5"/>
        <v>-5.1819013206854283</v>
      </c>
      <c r="C48" s="20">
        <f t="shared" si="6"/>
        <v>-5.1671516473935881</v>
      </c>
      <c r="D48" s="20">
        <f t="shared" si="6"/>
        <v>-5.1632591462269364</v>
      </c>
      <c r="E48" s="20">
        <f t="shared" si="6"/>
        <v>-4.5024341424698981</v>
      </c>
      <c r="F48" s="20">
        <f t="shared" si="6"/>
        <v>-3.5110633940669596</v>
      </c>
      <c r="G48" s="20">
        <f t="shared" si="6"/>
        <v>-2.5298511349696722</v>
      </c>
      <c r="H48" s="20">
        <f t="shared" si="6"/>
        <v>-1.7118719483358189</v>
      </c>
      <c r="I48" s="20">
        <f t="shared" si="6"/>
        <v>-1.0902867156423561</v>
      </c>
      <c r="J48" s="20">
        <f t="shared" si="6"/>
        <v>-0.63040843067911878</v>
      </c>
      <c r="K48" s="21">
        <f t="shared" si="7"/>
        <v>0</v>
      </c>
      <c r="M48" s="1">
        <v>2.5</v>
      </c>
      <c r="N48" s="18">
        <f t="shared" si="3"/>
        <v>723.5367494426622</v>
      </c>
      <c r="O48" s="21">
        <f t="shared" si="8"/>
        <v>722.34048069978678</v>
      </c>
      <c r="P48" s="21">
        <f t="shared" si="8"/>
        <v>722.6234786469098</v>
      </c>
      <c r="Q48" s="21">
        <f t="shared" si="8"/>
        <v>654.63842250087384</v>
      </c>
      <c r="R48" s="21">
        <f t="shared" si="8"/>
        <v>552.85914157007608</v>
      </c>
      <c r="S48" s="21">
        <f t="shared" si="8"/>
        <v>452.41213912291505</v>
      </c>
      <c r="T48" s="21">
        <f t="shared" si="8"/>
        <v>370.11591322201201</v>
      </c>
      <c r="U48" s="21">
        <f t="shared" si="8"/>
        <v>309.80222801630293</v>
      </c>
      <c r="V48" s="21">
        <f t="shared" si="8"/>
        <v>270.63740108941073</v>
      </c>
      <c r="W48" s="21">
        <f t="shared" si="9"/>
        <v>278.48484990978847</v>
      </c>
    </row>
    <row r="49" spans="1:23" x14ac:dyDescent="0.3">
      <c r="A49" s="1">
        <v>2.6</v>
      </c>
      <c r="B49" s="19">
        <f t="shared" si="5"/>
        <v>-5.16872810238669</v>
      </c>
      <c r="C49" s="20">
        <f t="shared" si="6"/>
        <v>-5.1521551131750556</v>
      </c>
      <c r="D49" s="20">
        <f t="shared" si="6"/>
        <v>-4.4951518259420409</v>
      </c>
      <c r="E49" s="20">
        <f t="shared" si="6"/>
        <v>-3.50911309000834</v>
      </c>
      <c r="F49" s="20">
        <f t="shared" si="6"/>
        <v>-2.5356805004902201</v>
      </c>
      <c r="G49" s="20">
        <f t="shared" si="6"/>
        <v>-1.7281160279967598</v>
      </c>
      <c r="H49" s="20">
        <f t="shared" si="6"/>
        <v>-1.1220092099571088</v>
      </c>
      <c r="I49" s="20">
        <f t="shared" si="6"/>
        <v>-0.69176844999836962</v>
      </c>
      <c r="J49" s="20">
        <f t="shared" si="6"/>
        <v>-0.39418744078179618</v>
      </c>
      <c r="K49" s="21">
        <f t="shared" si="7"/>
        <v>0</v>
      </c>
      <c r="M49" s="1">
        <v>2.6</v>
      </c>
      <c r="N49" s="18">
        <f t="shared" si="3"/>
        <v>723.5367494426622</v>
      </c>
      <c r="O49" s="21">
        <f t="shared" si="8"/>
        <v>722.11099100372542</v>
      </c>
      <c r="P49" s="21">
        <f t="shared" si="8"/>
        <v>653.93367195921292</v>
      </c>
      <c r="Q49" s="21">
        <f t="shared" si="8"/>
        <v>551.85046187856881</v>
      </c>
      <c r="R49" s="21">
        <f t="shared" si="8"/>
        <v>450.97811427448414</v>
      </c>
      <c r="S49" s="21">
        <f t="shared" si="8"/>
        <v>367.9536267638868</v>
      </c>
      <c r="T49" s="21">
        <f t="shared" si="8"/>
        <v>306.26857783461389</v>
      </c>
      <c r="U49" s="21">
        <f t="shared" si="8"/>
        <v>264.15433469668841</v>
      </c>
      <c r="V49" s="21">
        <f t="shared" si="8"/>
        <v>237.46222541964707</v>
      </c>
      <c r="W49" s="21">
        <f t="shared" si="9"/>
        <v>241.78768505430293</v>
      </c>
    </row>
    <row r="50" spans="1:23" x14ac:dyDescent="0.3">
      <c r="A50" s="1">
        <v>2.7</v>
      </c>
      <c r="B50" s="19">
        <f t="shared" si="5"/>
        <v>-5.1535341367494789</v>
      </c>
      <c r="C50" s="20">
        <f t="shared" si="6"/>
        <v>-4.4831719792373388</v>
      </c>
      <c r="D50" s="20">
        <f t="shared" si="6"/>
        <v>-3.5002382436820954</v>
      </c>
      <c r="E50" s="20">
        <f t="shared" si="6"/>
        <v>-2.531457858389778</v>
      </c>
      <c r="F50" s="20">
        <f t="shared" si="6"/>
        <v>-1.7297027838476442</v>
      </c>
      <c r="G50" s="20">
        <f t="shared" si="6"/>
        <v>-1.1306585369990865</v>
      </c>
      <c r="H50" s="20">
        <f t="shared" si="6"/>
        <v>-0.70975158011621287</v>
      </c>
      <c r="I50" s="20">
        <f t="shared" si="6"/>
        <v>-0.42679696207768458</v>
      </c>
      <c r="J50" s="20">
        <f t="shared" si="6"/>
        <v>-0.23818357007805671</v>
      </c>
      <c r="K50" s="21">
        <f t="shared" si="7"/>
        <v>0</v>
      </c>
      <c r="M50" s="1">
        <v>2.7</v>
      </c>
      <c r="N50" s="18">
        <f t="shared" si="3"/>
        <v>723.5367494426622</v>
      </c>
      <c r="O50" s="21">
        <f t="shared" si="8"/>
        <v>653.71890111956566</v>
      </c>
      <c r="P50" s="21">
        <f t="shared" si="8"/>
        <v>551.56573818760955</v>
      </c>
      <c r="Q50" s="21">
        <f t="shared" si="8"/>
        <v>450.59035296204701</v>
      </c>
      <c r="R50" s="21">
        <f t="shared" si="8"/>
        <v>367.31401393305589</v>
      </c>
      <c r="S50" s="21">
        <f t="shared" si="8"/>
        <v>305.13085743016848</v>
      </c>
      <c r="T50" s="21">
        <f t="shared" si="8"/>
        <v>262.17712975883904</v>
      </c>
      <c r="U50" s="21">
        <f t="shared" si="8"/>
        <v>234.02781292593724</v>
      </c>
      <c r="V50" s="21">
        <f t="shared" si="8"/>
        <v>217.00761667161555</v>
      </c>
      <c r="W50" s="21">
        <f t="shared" si="9"/>
        <v>219.13206401383016</v>
      </c>
    </row>
    <row r="51" spans="1:23" x14ac:dyDescent="0.3">
      <c r="A51" s="1">
        <v>2.8</v>
      </c>
      <c r="B51" s="19">
        <f t="shared" si="5"/>
        <v>-4.4806757407802138</v>
      </c>
      <c r="C51" s="20">
        <f t="shared" si="6"/>
        <v>-3.4882793061558512</v>
      </c>
      <c r="D51" s="20">
        <f t="shared" si="6"/>
        <v>-2.5225633717296763</v>
      </c>
      <c r="E51" s="20">
        <f t="shared" si="6"/>
        <v>-1.7243691341808058</v>
      </c>
      <c r="F51" s="20">
        <f t="shared" si="6"/>
        <v>-1.1292660316212706</v>
      </c>
      <c r="G51" s="20">
        <f t="shared" si="6"/>
        <v>-0.71309508306874569</v>
      </c>
      <c r="H51" s="20">
        <f t="shared" si="6"/>
        <v>-0.43636813982175304</v>
      </c>
      <c r="I51" s="20">
        <f t="shared" si="6"/>
        <v>-0.25658742405278512</v>
      </c>
      <c r="J51" s="20">
        <f t="shared" si="6"/>
        <v>-0.14171287471112914</v>
      </c>
      <c r="K51" s="21">
        <f t="shared" si="7"/>
        <v>0</v>
      </c>
      <c r="M51" s="1">
        <v>2.8</v>
      </c>
      <c r="N51" s="18">
        <f t="shared" si="3"/>
        <v>723.5367494426622</v>
      </c>
      <c r="O51" s="21">
        <f t="shared" si="8"/>
        <v>551.6031963955445</v>
      </c>
      <c r="P51" s="21">
        <f t="shared" si="8"/>
        <v>450.69234787536737</v>
      </c>
      <c r="Q51" s="21">
        <f t="shared" si="8"/>
        <v>367.39570627529463</v>
      </c>
      <c r="R51" s="21">
        <f t="shared" si="8"/>
        <v>305.03729261059618</v>
      </c>
      <c r="S51" s="21">
        <f t="shared" si="8"/>
        <v>261.72112747599033</v>
      </c>
      <c r="T51" s="21">
        <f t="shared" si="8"/>
        <v>232.98738190016755</v>
      </c>
      <c r="U51" s="21">
        <f t="shared" si="8"/>
        <v>215.07670244116886</v>
      </c>
      <c r="V51" s="21">
        <f t="shared" si="8"/>
        <v>204.39175686181463</v>
      </c>
      <c r="W51" s="21">
        <f t="shared" si="9"/>
        <v>205.68722061168199</v>
      </c>
    </row>
    <row r="52" spans="1:23" x14ac:dyDescent="0.3">
      <c r="A52" s="1">
        <v>2.9</v>
      </c>
      <c r="B52" s="19">
        <f t="shared" si="5"/>
        <v>-3.1553098612403581</v>
      </c>
      <c r="C52" s="20">
        <f t="shared" si="6"/>
        <v>-2.1816369463520653</v>
      </c>
      <c r="D52" s="20">
        <f t="shared" si="6"/>
        <v>-1.715966115944884</v>
      </c>
      <c r="E52" s="20">
        <f t="shared" si="6"/>
        <v>-1.1231965353068929</v>
      </c>
      <c r="F52" s="20">
        <f t="shared" si="6"/>
        <v>-0.70951842568391754</v>
      </c>
      <c r="G52" s="20">
        <f t="shared" si="6"/>
        <v>-0.43590263106402477</v>
      </c>
      <c r="H52" s="20">
        <f t="shared" si="6"/>
        <v>-0.2603643575355814</v>
      </c>
      <c r="I52" s="20">
        <f t="shared" si="6"/>
        <v>-0.15146612167491633</v>
      </c>
      <c r="J52" s="20">
        <f t="shared" si="6"/>
        <v>-8.3121624402009459E-2</v>
      </c>
      <c r="K52" s="21">
        <f t="shared" si="7"/>
        <v>0</v>
      </c>
      <c r="M52" s="1">
        <v>2.9</v>
      </c>
      <c r="N52" s="18">
        <f t="shared" si="3"/>
        <v>723.5367494426622</v>
      </c>
      <c r="O52" s="21">
        <f t="shared" si="8"/>
        <v>485.31964376890738</v>
      </c>
      <c r="P52" s="21">
        <f t="shared" si="8"/>
        <v>367.79970128969796</v>
      </c>
      <c r="Q52" s="21">
        <f t="shared" si="8"/>
        <v>305.43150981408792</v>
      </c>
      <c r="R52" s="21">
        <f t="shared" si="8"/>
        <v>261.98507325218708</v>
      </c>
      <c r="S52" s="21">
        <f t="shared" si="8"/>
        <v>232.99035890345806</v>
      </c>
      <c r="T52" s="21">
        <f t="shared" si="8"/>
        <v>214.66619726639018</v>
      </c>
      <c r="U52" s="21">
        <f t="shared" si="8"/>
        <v>203.37113702913774</v>
      </c>
      <c r="V52" s="21">
        <f t="shared" si="8"/>
        <v>197.04256849494107</v>
      </c>
      <c r="W52" s="21">
        <f t="shared" si="9"/>
        <v>197.67215711530358</v>
      </c>
    </row>
    <row r="53" spans="1:23" x14ac:dyDescent="0.3">
      <c r="A53" s="1">
        <v>3</v>
      </c>
      <c r="B53" s="19">
        <f t="shared" si="5"/>
        <v>-1.5213723949898825</v>
      </c>
      <c r="C53" s="20">
        <f t="shared" si="6"/>
        <v>-0.72109597679714965</v>
      </c>
      <c r="D53" s="20">
        <f t="shared" si="6"/>
        <v>-0.78556237163624543</v>
      </c>
      <c r="E53" s="20">
        <f t="shared" si="6"/>
        <v>-0.70286530228875632</v>
      </c>
      <c r="F53" s="20">
        <f t="shared" si="6"/>
        <v>-0.43075794138405121</v>
      </c>
      <c r="G53" s="20">
        <f t="shared" si="6"/>
        <v>-0.25722211952024371</v>
      </c>
      <c r="H53" s="20">
        <f t="shared" si="6"/>
        <v>-0.15118695912814775</v>
      </c>
      <c r="I53" s="20">
        <f t="shared" si="6"/>
        <v>-8.6971688595177107E-2</v>
      </c>
      <c r="J53" s="20">
        <f t="shared" si="6"/>
        <v>-4.8320798130866954E-2</v>
      </c>
      <c r="K53" s="21">
        <f t="shared" si="7"/>
        <v>0</v>
      </c>
      <c r="M53" s="1">
        <v>3</v>
      </c>
      <c r="N53" s="18">
        <f t="shared" si="3"/>
        <v>723.5367494426622</v>
      </c>
      <c r="O53" s="21">
        <f t="shared" si="8"/>
        <v>470.84148391219941</v>
      </c>
      <c r="P53" s="21">
        <f t="shared" si="8"/>
        <v>340.3503843378183</v>
      </c>
      <c r="Q53" s="21">
        <f t="shared" si="8"/>
        <v>262.56995018697791</v>
      </c>
      <c r="R53" s="21">
        <f t="shared" si="8"/>
        <v>233.4802919211497</v>
      </c>
      <c r="S53" s="21">
        <f t="shared" si="8"/>
        <v>214.97521280701423</v>
      </c>
      <c r="T53" s="21">
        <f t="shared" si="8"/>
        <v>203.39356520087387</v>
      </c>
      <c r="U53" s="21">
        <f t="shared" si="8"/>
        <v>196.6399421204618</v>
      </c>
      <c r="V53" s="21">
        <f t="shared" si="8"/>
        <v>192.64726653703971</v>
      </c>
      <c r="W53" s="21">
        <f t="shared" si="9"/>
        <v>193.03605661888744</v>
      </c>
    </row>
    <row r="54" spans="1:23" x14ac:dyDescent="0.3">
      <c r="A54" s="1">
        <v>3.1</v>
      </c>
      <c r="B54" s="19">
        <f t="shared" si="5"/>
        <v>9.4470458994479659E-2</v>
      </c>
      <c r="C54" s="20">
        <f t="shared" si="6"/>
        <v>0.69008663200575093</v>
      </c>
      <c r="D54" s="20">
        <f t="shared" si="6"/>
        <v>0.28986423227892083</v>
      </c>
      <c r="E54" s="20">
        <f t="shared" si="6"/>
        <v>-9.4000243935287664E-2</v>
      </c>
      <c r="F54" s="20">
        <f t="shared" si="6"/>
        <v>-0.25100117286628909</v>
      </c>
      <c r="G54" s="20">
        <f t="shared" si="6"/>
        <v>-0.1462282459665952</v>
      </c>
      <c r="H54" s="20">
        <f t="shared" si="6"/>
        <v>-8.390373238728549E-2</v>
      </c>
      <c r="I54" s="20">
        <f t="shared" si="6"/>
        <v>-4.80692764772871E-2</v>
      </c>
      <c r="J54" s="20">
        <f t="shared" si="6"/>
        <v>-2.61531285109135E-2</v>
      </c>
      <c r="K54" s="21">
        <f t="shared" si="7"/>
        <v>0</v>
      </c>
      <c r="M54" s="1">
        <v>3.1</v>
      </c>
      <c r="N54" s="18">
        <f t="shared" si="3"/>
        <v>723.5367494426622</v>
      </c>
      <c r="O54" s="21">
        <f t="shared" si="8"/>
        <v>493.69081601118143</v>
      </c>
      <c r="P54" s="21">
        <f t="shared" si="8"/>
        <v>365.75795063274848</v>
      </c>
      <c r="Q54" s="21">
        <f t="shared" si="8"/>
        <v>268.46994183739895</v>
      </c>
      <c r="R54" s="21">
        <f t="shared" si="8"/>
        <v>215.60468044596237</v>
      </c>
      <c r="S54" s="21">
        <f t="shared" si="8"/>
        <v>203.90269273693548</v>
      </c>
      <c r="T54" s="21">
        <f t="shared" si="8"/>
        <v>196.95665038891519</v>
      </c>
      <c r="U54" s="21">
        <f t="shared" si="8"/>
        <v>192.67263826729052</v>
      </c>
      <c r="V54" s="21">
        <f t="shared" si="8"/>
        <v>190.31653708357095</v>
      </c>
      <c r="W54" s="21">
        <f t="shared" si="9"/>
        <v>190.32957166365199</v>
      </c>
    </row>
    <row r="55" spans="1:23" x14ac:dyDescent="0.3">
      <c r="A55" s="1">
        <v>3.2</v>
      </c>
      <c r="B55" s="19">
        <f t="shared" si="5"/>
        <v>1.4977070917758317</v>
      </c>
      <c r="C55" s="20">
        <f t="shared" si="6"/>
        <v>1.9126346027074717</v>
      </c>
      <c r="D55" s="20">
        <f t="shared" si="6"/>
        <v>1.3809505930726647</v>
      </c>
      <c r="E55" s="20">
        <f t="shared" si="6"/>
        <v>0.74148581036588368</v>
      </c>
      <c r="F55" s="20">
        <f t="shared" si="6"/>
        <v>0.19038731605860909</v>
      </c>
      <c r="G55" s="20">
        <f t="shared" si="6"/>
        <v>-7.7756380716497847E-2</v>
      </c>
      <c r="H55" s="20">
        <f t="shared" si="6"/>
        <v>-4.3138311919074697E-2</v>
      </c>
      <c r="I55" s="20">
        <f t="shared" si="6"/>
        <v>-2.3094983094485537E-2</v>
      </c>
      <c r="J55" s="20">
        <f t="shared" si="6"/>
        <v>-1.2766552092899331E-2</v>
      </c>
      <c r="K55" s="21">
        <f t="shared" si="7"/>
        <v>0</v>
      </c>
      <c r="M55" s="1">
        <v>3.2</v>
      </c>
      <c r="N55" s="18">
        <f t="shared" si="3"/>
        <v>723.5367494426622</v>
      </c>
      <c r="O55" s="21">
        <f t="shared" si="8"/>
        <v>534.48928031612365</v>
      </c>
      <c r="P55" s="21">
        <f t="shared" si="8"/>
        <v>421.84319958190036</v>
      </c>
      <c r="Q55" s="21">
        <f t="shared" si="8"/>
        <v>318.79966850400621</v>
      </c>
      <c r="R55" s="21">
        <f t="shared" si="8"/>
        <v>238.90153178628177</v>
      </c>
      <c r="S55" s="21">
        <f t="shared" si="8"/>
        <v>197.59365470286301</v>
      </c>
      <c r="T55" s="21">
        <f t="shared" si="8"/>
        <v>193.18460396269811</v>
      </c>
      <c r="U55" s="21">
        <f t="shared" si="8"/>
        <v>190.63427014798071</v>
      </c>
      <c r="V55" s="21">
        <f t="shared" si="8"/>
        <v>189.00209109514947</v>
      </c>
      <c r="W55" s="21">
        <f t="shared" si="9"/>
        <v>188.96341175591814</v>
      </c>
    </row>
    <row r="56" spans="1:23" x14ac:dyDescent="0.3">
      <c r="A56" s="1">
        <v>3.3</v>
      </c>
      <c r="B56" s="19">
        <f t="shared" si="5"/>
        <v>2.6146907483510624</v>
      </c>
      <c r="C56" s="20">
        <f t="shared" si="6"/>
        <v>2.88887639270816</v>
      </c>
      <c r="D56" s="20">
        <f t="shared" si="6"/>
        <v>2.363012671188943</v>
      </c>
      <c r="E56" s="20">
        <f t="shared" si="6"/>
        <v>1.6648208974270309</v>
      </c>
      <c r="F56" s="20">
        <f t="shared" si="6"/>
        <v>0.91456012300578304</v>
      </c>
      <c r="G56" s="20">
        <f t="shared" si="6"/>
        <v>0.29345883723419502</v>
      </c>
      <c r="H56" s="20">
        <f t="shared" si="6"/>
        <v>-1.6957258342060147E-2</v>
      </c>
      <c r="I56" s="20">
        <f t="shared" si="6"/>
        <v>-7.8388593048239162E-3</v>
      </c>
      <c r="J56" s="20">
        <f t="shared" si="6"/>
        <v>-3.5124685834710674E-3</v>
      </c>
      <c r="K56" s="21">
        <f t="shared" si="7"/>
        <v>0</v>
      </c>
      <c r="M56" s="1">
        <v>3.3</v>
      </c>
      <c r="N56" s="18">
        <f t="shared" si="3"/>
        <v>723.5367494426622</v>
      </c>
      <c r="O56" s="21">
        <f t="shared" si="8"/>
        <v>578.75981104895402</v>
      </c>
      <c r="P56" s="21">
        <f t="shared" si="8"/>
        <v>487.52920882556634</v>
      </c>
      <c r="Q56" s="21">
        <f t="shared" si="8"/>
        <v>392.26668528623651</v>
      </c>
      <c r="R56" s="21">
        <f t="shared" si="8"/>
        <v>300.78711319999564</v>
      </c>
      <c r="S56" s="21">
        <f t="shared" si="8"/>
        <v>228.18353564914941</v>
      </c>
      <c r="T56" s="21">
        <f t="shared" si="8"/>
        <v>191.27223959034035</v>
      </c>
      <c r="U56" s="21">
        <f t="shared" si="8"/>
        <v>189.51438790766255</v>
      </c>
      <c r="V56" s="21">
        <f t="shared" si="8"/>
        <v>188.59818445461084</v>
      </c>
      <c r="W56" s="21">
        <f t="shared" si="9"/>
        <v>188.31904691796572</v>
      </c>
    </row>
    <row r="57" spans="1:23" x14ac:dyDescent="0.3">
      <c r="A57" s="1">
        <v>3.4</v>
      </c>
      <c r="B57" s="19">
        <f t="shared" si="5"/>
        <v>3.4484424529561193</v>
      </c>
      <c r="C57" s="20">
        <f t="shared" si="6"/>
        <v>3.6200488450788941</v>
      </c>
      <c r="D57" s="20">
        <f t="shared" si="6"/>
        <v>3.1703301694376314</v>
      </c>
      <c r="E57" s="20">
        <f t="shared" si="6"/>
        <v>2.5348725103301106</v>
      </c>
      <c r="F57" s="20">
        <f t="shared" si="6"/>
        <v>1.7673305243896507</v>
      </c>
      <c r="G57" s="20">
        <f t="shared" si="6"/>
        <v>0.97518860672383612</v>
      </c>
      <c r="H57" s="20">
        <f t="shared" si="6"/>
        <v>0.3287373117247685</v>
      </c>
      <c r="I57" s="20">
        <f t="shared" si="6"/>
        <v>2.6242856463717357E-3</v>
      </c>
      <c r="J57" s="20">
        <f t="shared" si="6"/>
        <v>1.8287726358129433E-3</v>
      </c>
      <c r="K57" s="21">
        <f t="shared" si="7"/>
        <v>0</v>
      </c>
      <c r="M57" s="1">
        <v>3.4</v>
      </c>
      <c r="N57" s="18">
        <f t="shared" si="3"/>
        <v>723.5367494426622</v>
      </c>
      <c r="O57" s="21">
        <f t="shared" si="8"/>
        <v>618.61688773932428</v>
      </c>
      <c r="P57" s="21">
        <f t="shared" si="8"/>
        <v>549.14794710500189</v>
      </c>
      <c r="Q57" s="21">
        <f t="shared" si="8"/>
        <v>469.45894175778625</v>
      </c>
      <c r="R57" s="21">
        <f t="shared" si="8"/>
        <v>381.51857779163294</v>
      </c>
      <c r="S57" s="21">
        <f t="shared" si="8"/>
        <v>294.45700333498547</v>
      </c>
      <c r="T57" s="21">
        <f t="shared" si="8"/>
        <v>224.51273763522644</v>
      </c>
      <c r="U57" s="21">
        <f t="shared" si="8"/>
        <v>189.23624747721266</v>
      </c>
      <c r="V57" s="21">
        <f t="shared" si="8"/>
        <v>188.50919263052995</v>
      </c>
      <c r="W57" s="21">
        <f t="shared" si="9"/>
        <v>188.27601028861065</v>
      </c>
    </row>
    <row r="58" spans="1:23" x14ac:dyDescent="0.3">
      <c r="A58" s="1">
        <v>3.5</v>
      </c>
      <c r="B58" s="19">
        <f t="shared" si="5"/>
        <v>4.0391501938594931</v>
      </c>
      <c r="C58" s="20">
        <f t="shared" si="6"/>
        <v>4.1414166807817274</v>
      </c>
      <c r="D58" s="20">
        <f t="shared" si="6"/>
        <v>3.7888831329851294</v>
      </c>
      <c r="E58" s="20">
        <f t="shared" si="6"/>
        <v>3.2709830013696664</v>
      </c>
      <c r="F58" s="20">
        <f t="shared" si="6"/>
        <v>2.5943737890293606</v>
      </c>
      <c r="G58" s="20">
        <f t="shared" si="6"/>
        <v>1.8020790491447713</v>
      </c>
      <c r="H58" s="20">
        <f t="shared" si="6"/>
        <v>0.99460954900444987</v>
      </c>
      <c r="I58" s="20">
        <f t="shared" si="6"/>
        <v>0.33838535554799321</v>
      </c>
      <c r="J58" s="20">
        <f t="shared" si="6"/>
        <v>5.9297519460682138E-3</v>
      </c>
      <c r="K58" s="21">
        <f t="shared" si="7"/>
        <v>0</v>
      </c>
      <c r="M58" s="1">
        <v>3.5</v>
      </c>
      <c r="N58" s="18">
        <f t="shared" si="3"/>
        <v>723.5367494426622</v>
      </c>
      <c r="O58" s="21">
        <f t="shared" si="8"/>
        <v>650.80038422967971</v>
      </c>
      <c r="P58" s="21">
        <f t="shared" si="8"/>
        <v>600.45235552369149</v>
      </c>
      <c r="Q58" s="21">
        <f t="shared" si="8"/>
        <v>538.27057353467274</v>
      </c>
      <c r="R58" s="21">
        <f t="shared" si="8"/>
        <v>463.04126481181686</v>
      </c>
      <c r="S58" s="21">
        <f t="shared" si="8"/>
        <v>377.80425073975653</v>
      </c>
      <c r="T58" s="21">
        <f t="shared" si="8"/>
        <v>292.40786622603349</v>
      </c>
      <c r="U58" s="21">
        <f t="shared" si="8"/>
        <v>223.50618675456963</v>
      </c>
      <c r="V58" s="21">
        <f t="shared" si="8"/>
        <v>188.89255963366998</v>
      </c>
      <c r="W58" s="21">
        <f t="shared" si="9"/>
        <v>188.48767526559692</v>
      </c>
    </row>
    <row r="59" spans="1:23" x14ac:dyDescent="0.3">
      <c r="A59" s="1">
        <v>3.6</v>
      </c>
      <c r="B59" s="19">
        <f t="shared" si="5"/>
        <v>4.4403104478187556</v>
      </c>
      <c r="C59" s="20">
        <f t="shared" si="6"/>
        <v>4.4967181691278961</v>
      </c>
      <c r="D59" s="20">
        <f t="shared" si="6"/>
        <v>4.2389910748898867</v>
      </c>
      <c r="E59" s="20">
        <f t="shared" si="6"/>
        <v>3.846096121530973</v>
      </c>
      <c r="F59" s="20">
        <f t="shared" si="6"/>
        <v>3.3040064319108113</v>
      </c>
      <c r="G59" s="20">
        <f t="shared" si="6"/>
        <v>2.6127244553806381</v>
      </c>
      <c r="H59" s="20">
        <f t="shared" si="6"/>
        <v>1.8112170240901799</v>
      </c>
      <c r="I59" s="20">
        <f t="shared" si="6"/>
        <v>0.99776007799390698</v>
      </c>
      <c r="J59" s="20">
        <f t="shared" si="6"/>
        <v>0.33755621127812624</v>
      </c>
      <c r="K59" s="21">
        <f t="shared" si="7"/>
        <v>0</v>
      </c>
      <c r="M59" s="1">
        <v>3.6</v>
      </c>
      <c r="N59" s="18">
        <f t="shared" si="3"/>
        <v>723.5367494426622</v>
      </c>
      <c r="O59" s="21">
        <f t="shared" si="8"/>
        <v>675.00495170954684</v>
      </c>
      <c r="P59" s="21">
        <f t="shared" si="8"/>
        <v>639.78597786517082</v>
      </c>
      <c r="Q59" s="21">
        <f t="shared" si="8"/>
        <v>593.84502410418634</v>
      </c>
      <c r="R59" s="21">
        <f t="shared" si="8"/>
        <v>534.40082686734138</v>
      </c>
      <c r="S59" s="21">
        <f t="shared" si="8"/>
        <v>460.89148687576517</v>
      </c>
      <c r="T59" s="21">
        <f t="shared" si="8"/>
        <v>376.74870413758077</v>
      </c>
      <c r="U59" s="21">
        <f t="shared" si="8"/>
        <v>292.04925304614346</v>
      </c>
      <c r="V59" s="21">
        <f t="shared" si="8"/>
        <v>223.58880529627558</v>
      </c>
      <c r="W59" s="21">
        <f t="shared" si="9"/>
        <v>188.99839200798093</v>
      </c>
    </row>
    <row r="60" spans="1:23" x14ac:dyDescent="0.3">
      <c r="A60" s="1">
        <v>3.7</v>
      </c>
      <c r="B60" s="19">
        <f t="shared" si="5"/>
        <v>4.7020462057548276</v>
      </c>
      <c r="C60" s="20">
        <f t="shared" si="6"/>
        <v>4.731101936043598</v>
      </c>
      <c r="D60" s="20">
        <f t="shared" si="6"/>
        <v>4.5512001493996657</v>
      </c>
      <c r="E60" s="20">
        <f t="shared" si="6"/>
        <v>4.2696225145595541</v>
      </c>
      <c r="F60" s="20">
        <f t="shared" si="6"/>
        <v>3.8622828481846376</v>
      </c>
      <c r="G60" s="20">
        <f t="shared" si="6"/>
        <v>3.3114791927775253</v>
      </c>
      <c r="H60" s="20">
        <f t="shared" si="6"/>
        <v>2.6148311467431338</v>
      </c>
      <c r="I60" s="20">
        <f t="shared" si="6"/>
        <v>1.8098884789333856</v>
      </c>
      <c r="J60" s="20">
        <f t="shared" si="6"/>
        <v>0.99413515958731014</v>
      </c>
      <c r="K60" s="21">
        <f t="shared" si="7"/>
        <v>0</v>
      </c>
      <c r="M60" s="1">
        <v>3.7</v>
      </c>
      <c r="N60" s="18">
        <f t="shared" si="3"/>
        <v>723.5367494426622</v>
      </c>
      <c r="O60" s="21">
        <f t="shared" si="8"/>
        <v>692.12712796954077</v>
      </c>
      <c r="P60" s="21">
        <f t="shared" si="8"/>
        <v>668.24819382185387</v>
      </c>
      <c r="Q60" s="21">
        <f t="shared" si="8"/>
        <v>635.69963107103263</v>
      </c>
      <c r="R60" s="21">
        <f t="shared" si="8"/>
        <v>591.48676049414519</v>
      </c>
      <c r="S60" s="21">
        <f t="shared" si="8"/>
        <v>533.17989165907125</v>
      </c>
      <c r="T60" s="21">
        <f t="shared" si="8"/>
        <v>460.42749308736495</v>
      </c>
      <c r="U60" s="21">
        <f t="shared" si="8"/>
        <v>376.78040107327541</v>
      </c>
      <c r="V60" s="21">
        <f t="shared" si="8"/>
        <v>292.39492480383313</v>
      </c>
      <c r="W60" s="21">
        <f t="shared" si="9"/>
        <v>223.8423677007564</v>
      </c>
    </row>
    <row r="61" spans="1:23" x14ac:dyDescent="0.3">
      <c r="A61" s="1">
        <v>3.8</v>
      </c>
      <c r="B61" s="19">
        <f t="shared" si="5"/>
        <v>4.8676995211372205</v>
      </c>
      <c r="C61" s="20">
        <f t="shared" si="6"/>
        <v>4.8796653248074291</v>
      </c>
      <c r="D61" s="20">
        <f t="shared" si="6"/>
        <v>4.7595434103712622</v>
      </c>
      <c r="E61" s="20">
        <f t="shared" si="6"/>
        <v>4.5651978348633593</v>
      </c>
      <c r="F61" s="20">
        <f t="shared" si="6"/>
        <v>4.2748024521943675</v>
      </c>
      <c r="G61" s="20">
        <f t="shared" si="6"/>
        <v>3.8622796628787692</v>
      </c>
      <c r="H61" s="20">
        <f t="shared" si="6"/>
        <v>3.308514242876452</v>
      </c>
      <c r="I61" s="20">
        <f t="shared" si="6"/>
        <v>2.6101773581959051</v>
      </c>
      <c r="J61" s="20">
        <f t="shared" si="6"/>
        <v>1.6394147708511202</v>
      </c>
      <c r="K61" s="21">
        <f t="shared" si="7"/>
        <v>0</v>
      </c>
      <c r="M61" s="1">
        <v>3.8</v>
      </c>
      <c r="N61" s="18">
        <f t="shared" si="3"/>
        <v>723.5367494426622</v>
      </c>
      <c r="O61" s="21">
        <f t="shared" si="8"/>
        <v>703.73431743029596</v>
      </c>
      <c r="P61" s="21">
        <f t="shared" si="8"/>
        <v>687.90376002613368</v>
      </c>
      <c r="Q61" s="21">
        <f t="shared" si="8"/>
        <v>665.68148765231945</v>
      </c>
      <c r="R61" s="21">
        <f t="shared" si="8"/>
        <v>634.24991209599386</v>
      </c>
      <c r="S61" s="21">
        <f t="shared" si="8"/>
        <v>590.80759662733055</v>
      </c>
      <c r="T61" s="21">
        <f t="shared" si="8"/>
        <v>533.04282096324653</v>
      </c>
      <c r="U61" s="21">
        <f t="shared" si="8"/>
        <v>460.66630169850305</v>
      </c>
      <c r="V61" s="21">
        <f t="shared" si="8"/>
        <v>394.4027327426445</v>
      </c>
      <c r="W61" s="21">
        <f t="shared" si="9"/>
        <v>309.801298685593</v>
      </c>
    </row>
    <row r="62" spans="1:23" x14ac:dyDescent="0.3">
      <c r="A62" s="1">
        <v>3.9</v>
      </c>
      <c r="B62" s="19">
        <f t="shared" si="5"/>
        <v>4.9689437708056419</v>
      </c>
      <c r="C62" s="20">
        <f t="shared" si="6"/>
        <v>4.9710872567613906</v>
      </c>
      <c r="D62" s="20">
        <f t="shared" si="6"/>
        <v>4.892041997203644</v>
      </c>
      <c r="E62" s="20">
        <f t="shared" si="6"/>
        <v>4.7629219893439894</v>
      </c>
      <c r="F62" s="20">
        <f t="shared" si="6"/>
        <v>4.563079999728477</v>
      </c>
      <c r="G62" s="20">
        <f t="shared" si="6"/>
        <v>4.2695902718637724</v>
      </c>
      <c r="H62" s="20">
        <f t="shared" si="6"/>
        <v>3.8555441013914762</v>
      </c>
      <c r="I62" s="20">
        <f t="shared" si="6"/>
        <v>3.136575147380178</v>
      </c>
      <c r="J62" s="20">
        <f t="shared" si="6"/>
        <v>2.0285304992939115</v>
      </c>
      <c r="K62" s="21">
        <f t="shared" si="7"/>
        <v>0</v>
      </c>
      <c r="M62" s="1">
        <v>3.9</v>
      </c>
      <c r="N62" s="18">
        <f t="shared" si="3"/>
        <v>723.5367494426622</v>
      </c>
      <c r="O62" s="21">
        <f t="shared" si="8"/>
        <v>711.34282276609952</v>
      </c>
      <c r="P62" s="21">
        <f t="shared" si="8"/>
        <v>701.05571862007696</v>
      </c>
      <c r="Q62" s="21">
        <f t="shared" si="8"/>
        <v>686.27648279379582</v>
      </c>
      <c r="R62" s="21">
        <f t="shared" si="8"/>
        <v>664.78639885924429</v>
      </c>
      <c r="S62" s="21">
        <f t="shared" si="8"/>
        <v>633.87993787009555</v>
      </c>
      <c r="T62" s="21">
        <f t="shared" si="8"/>
        <v>590.82918819077599</v>
      </c>
      <c r="U62" s="21">
        <f t="shared" si="8"/>
        <v>550.4937340796381</v>
      </c>
      <c r="V62" s="21">
        <f t="shared" si="8"/>
        <v>520.92961059538288</v>
      </c>
      <c r="W62" s="21">
        <f t="shared" si="9"/>
        <v>437.33094458750327</v>
      </c>
    </row>
    <row r="63" spans="1:23" x14ac:dyDescent="0.3">
      <c r="A63" s="1">
        <v>4</v>
      </c>
      <c r="B63" s="19">
        <f t="shared" si="5"/>
        <v>5.0286603392168701</v>
      </c>
      <c r="C63" s="20">
        <f t="shared" si="6"/>
        <v>5.0240316615253526</v>
      </c>
      <c r="D63" s="20">
        <f t="shared" si="6"/>
        <v>4.9733428399261923</v>
      </c>
      <c r="E63" s="20">
        <f t="shared" si="6"/>
        <v>4.8885643862449175</v>
      </c>
      <c r="F63" s="20">
        <f t="shared" si="6"/>
        <v>4.7559627445082313</v>
      </c>
      <c r="G63" s="20">
        <f t="shared" si="6"/>
        <v>4.5542665154590773</v>
      </c>
      <c r="H63" s="20">
        <f t="shared" si="6"/>
        <v>4.095662509188486</v>
      </c>
      <c r="I63" s="20">
        <f t="shared" si="6"/>
        <v>3.2724850955608349</v>
      </c>
      <c r="J63" s="20">
        <f t="shared" si="6"/>
        <v>2.1095197120402052</v>
      </c>
      <c r="K63" s="21">
        <f t="shared" si="7"/>
        <v>0</v>
      </c>
      <c r="M63" s="1">
        <v>4</v>
      </c>
      <c r="N63" s="18">
        <f t="shared" si="3"/>
        <v>723.5367494426622</v>
      </c>
      <c r="O63" s="21">
        <f t="shared" si="8"/>
        <v>716.29402044828259</v>
      </c>
      <c r="P63" s="21">
        <f t="shared" si="8"/>
        <v>709.63125912481621</v>
      </c>
      <c r="Q63" s="21">
        <f t="shared" si="8"/>
        <v>700.02238136449103</v>
      </c>
      <c r="R63" s="21">
        <f t="shared" si="8"/>
        <v>685.72445476068833</v>
      </c>
      <c r="S63" s="21">
        <f t="shared" si="8"/>
        <v>664.58970841932467</v>
      </c>
      <c r="T63" s="21">
        <f t="shared" si="8"/>
        <v>651.08793583983254</v>
      </c>
      <c r="U63" s="21">
        <f t="shared" si="8"/>
        <v>650.85941717722073</v>
      </c>
      <c r="V63" s="21">
        <f t="shared" si="8"/>
        <v>656.97373698642321</v>
      </c>
      <c r="W63" s="21">
        <f t="shared" si="9"/>
        <v>584.58815375215943</v>
      </c>
    </row>
    <row r="64" spans="1:23" x14ac:dyDescent="0.3">
      <c r="A64" s="1">
        <v>4.0999999999999996</v>
      </c>
      <c r="B64" s="19">
        <f t="shared" si="5"/>
        <v>5.0611610642022935</v>
      </c>
      <c r="C64" s="20">
        <f t="shared" si="6"/>
        <v>5.0528829041248935</v>
      </c>
      <c r="D64" s="20">
        <f t="shared" si="6"/>
        <v>5.0198221821083573</v>
      </c>
      <c r="E64" s="20">
        <f t="shared" si="6"/>
        <v>4.965428134693374</v>
      </c>
      <c r="F64" s="20">
        <f t="shared" si="6"/>
        <v>4.8784298195233493</v>
      </c>
      <c r="G64" s="20">
        <f t="shared" si="6"/>
        <v>4.580570198276658</v>
      </c>
      <c r="H64" s="20">
        <f t="shared" si="6"/>
        <v>3.9699789816566167</v>
      </c>
      <c r="I64" s="20">
        <f t="shared" si="6"/>
        <v>3.0679279233900107</v>
      </c>
      <c r="J64" s="20">
        <f t="shared" si="6"/>
        <v>1.9517206219733589</v>
      </c>
      <c r="K64" s="21">
        <f t="shared" si="7"/>
        <v>0</v>
      </c>
      <c r="M64" s="1">
        <v>4.0999999999999996</v>
      </c>
      <c r="N64" s="18">
        <f t="shared" si="3"/>
        <v>723.5367494426622</v>
      </c>
      <c r="O64" s="21">
        <f t="shared" si="8"/>
        <v>719.45971710940375</v>
      </c>
      <c r="P64" s="21">
        <f t="shared" si="8"/>
        <v>715.20054974461959</v>
      </c>
      <c r="Q64" s="21">
        <f t="shared" si="8"/>
        <v>708.97850231626956</v>
      </c>
      <c r="R64" s="21">
        <f t="shared" si="8"/>
        <v>699.6847575678064</v>
      </c>
      <c r="S64" s="21">
        <f t="shared" si="8"/>
        <v>702.73245785574272</v>
      </c>
      <c r="T64" s="21">
        <f t="shared" si="8"/>
        <v>724.35933297170652</v>
      </c>
      <c r="U64" s="21">
        <f t="shared" si="8"/>
        <v>757.28328306697813</v>
      </c>
      <c r="V64" s="21">
        <f t="shared" si="8"/>
        <v>787.85064825501024</v>
      </c>
      <c r="W64" s="21">
        <f t="shared" si="9"/>
        <v>730.44919692726171</v>
      </c>
    </row>
    <row r="65" spans="1:23" x14ac:dyDescent="0.3">
      <c r="A65" s="1">
        <v>4.2</v>
      </c>
      <c r="B65" s="19">
        <f t="shared" si="5"/>
        <v>5.0766026268333713</v>
      </c>
      <c r="C65" s="20">
        <f t="shared" si="6"/>
        <v>5.0653537780397748</v>
      </c>
      <c r="D65" s="20">
        <f t="shared" si="6"/>
        <v>5.0445204977295877</v>
      </c>
      <c r="E65" s="20">
        <f t="shared" si="6"/>
        <v>5.0090577508355727</v>
      </c>
      <c r="F65" s="20">
        <f t="shared" si="6"/>
        <v>4.7893612546286857</v>
      </c>
      <c r="G65" s="20">
        <f t="shared" si="6"/>
        <v>4.2936955950322924</v>
      </c>
      <c r="H65" s="20">
        <f t="shared" si="6"/>
        <v>3.5528170109309771</v>
      </c>
      <c r="I65" s="20">
        <f t="shared" si="6"/>
        <v>2.6496676165850044</v>
      </c>
      <c r="J65" s="20">
        <f t="shared" si="6"/>
        <v>1.6601842171527024</v>
      </c>
      <c r="K65" s="21">
        <f t="shared" si="7"/>
        <v>0</v>
      </c>
      <c r="M65" s="1">
        <v>4.2</v>
      </c>
      <c r="N65" s="18">
        <f t="shared" si="3"/>
        <v>723.5367494426622</v>
      </c>
      <c r="O65" s="21">
        <f t="shared" si="8"/>
        <v>721.51767504915324</v>
      </c>
      <c r="P65" s="21">
        <f t="shared" si="8"/>
        <v>718.76549717008788</v>
      </c>
      <c r="Q65" s="21">
        <f t="shared" si="8"/>
        <v>714.79302220940542</v>
      </c>
      <c r="R65" s="21">
        <f t="shared" si="8"/>
        <v>725.86258510354412</v>
      </c>
      <c r="S65" s="21">
        <f t="shared" si="8"/>
        <v>759.24862604533428</v>
      </c>
      <c r="T65" s="21">
        <f t="shared" si="8"/>
        <v>808.64424639050787</v>
      </c>
      <c r="U65" s="21">
        <f t="shared" si="8"/>
        <v>861.02713485314644</v>
      </c>
      <c r="V65" s="21">
        <f t="shared" si="8"/>
        <v>903.35891446283881</v>
      </c>
      <c r="W65" s="21">
        <f t="shared" si="9"/>
        <v>860.61469126867109</v>
      </c>
    </row>
    <row r="66" spans="1:23" x14ac:dyDescent="0.3">
      <c r="A66" s="1">
        <v>4.3</v>
      </c>
      <c r="B66" s="19">
        <f t="shared" si="5"/>
        <v>5.0806533920160799</v>
      </c>
      <c r="C66" s="20">
        <f t="shared" si="6"/>
        <v>5.0681591312662695</v>
      </c>
      <c r="D66" s="20">
        <f t="shared" si="6"/>
        <v>5.0543378996232287</v>
      </c>
      <c r="E66" s="20">
        <f t="shared" si="6"/>
        <v>4.8683148040364941</v>
      </c>
      <c r="F66" s="20">
        <f t="shared" si="6"/>
        <v>4.4245558768222724</v>
      </c>
      <c r="G66" s="20">
        <f t="shared" si="6"/>
        <v>3.7623519037326942</v>
      </c>
      <c r="H66" s="20">
        <f t="shared" si="6"/>
        <v>2.9746192840551076</v>
      </c>
      <c r="I66" s="20">
        <f t="shared" si="6"/>
        <v>2.1464266333511315</v>
      </c>
      <c r="J66" s="20">
        <f t="shared" si="6"/>
        <v>1.3247135846526352</v>
      </c>
      <c r="K66" s="21">
        <f t="shared" si="7"/>
        <v>0</v>
      </c>
      <c r="M66" s="1">
        <v>4.3</v>
      </c>
      <c r="N66" s="18">
        <f t="shared" si="3"/>
        <v>723.5367494426622</v>
      </c>
      <c r="O66" s="21">
        <f t="shared" si="8"/>
        <v>722.81893087705748</v>
      </c>
      <c r="P66" s="21">
        <f t="shared" si="8"/>
        <v>721.08192991808073</v>
      </c>
      <c r="Q66" s="21">
        <f t="shared" si="8"/>
        <v>735.57865421712381</v>
      </c>
      <c r="R66" s="21">
        <f t="shared" si="8"/>
        <v>774.20945661731594</v>
      </c>
      <c r="S66" s="21">
        <f t="shared" si="8"/>
        <v>831.53634443576618</v>
      </c>
      <c r="T66" s="21">
        <f t="shared" si="8"/>
        <v>895.60473940846646</v>
      </c>
      <c r="U66" s="21">
        <f t="shared" si="8"/>
        <v>954.39318597370311</v>
      </c>
      <c r="V66" s="21">
        <f t="shared" si="8"/>
        <v>998.56968861248504</v>
      </c>
      <c r="W66" s="21">
        <f t="shared" si="9"/>
        <v>968.29547396461589</v>
      </c>
    </row>
    <row r="67" spans="1:23" x14ac:dyDescent="0.3">
      <c r="A67" s="1">
        <v>4.4000000000000004</v>
      </c>
      <c r="B67" s="19">
        <f t="shared" si="5"/>
        <v>5.0778201313676643</v>
      </c>
      <c r="C67" s="20">
        <f t="shared" si="6"/>
        <v>5.063911864281196</v>
      </c>
      <c r="D67" s="20">
        <f t="shared" si="6"/>
        <v>4.8920801889227024</v>
      </c>
      <c r="E67" s="20">
        <f t="shared" si="6"/>
        <v>4.4704459798886633</v>
      </c>
      <c r="F67" s="20">
        <f t="shared" si="6"/>
        <v>3.8425471992646512</v>
      </c>
      <c r="G67" s="20">
        <f t="shared" si="6"/>
        <v>3.1073022179032139</v>
      </c>
      <c r="H67" s="20">
        <f t="shared" si="6"/>
        <v>2.3579706935938693</v>
      </c>
      <c r="I67" s="20">
        <f t="shared" si="6"/>
        <v>1.6513491673726493</v>
      </c>
      <c r="J67" s="20">
        <f t="shared" si="6"/>
        <v>1.0049792484078284</v>
      </c>
      <c r="K67" s="21">
        <f t="shared" si="7"/>
        <v>0</v>
      </c>
      <c r="M67" s="1">
        <v>4.4000000000000004</v>
      </c>
      <c r="N67" s="18">
        <f t="shared" si="3"/>
        <v>723.5367494426622</v>
      </c>
      <c r="O67" s="21">
        <f t="shared" si="8"/>
        <v>723.67736531070693</v>
      </c>
      <c r="P67" s="21">
        <f t="shared" si="8"/>
        <v>739.58782061330544</v>
      </c>
      <c r="Q67" s="21">
        <f t="shared" si="8"/>
        <v>780.38535488687035</v>
      </c>
      <c r="R67" s="21">
        <f t="shared" si="8"/>
        <v>841.05196320144535</v>
      </c>
      <c r="S67" s="21">
        <f t="shared" si="8"/>
        <v>910.28372865387735</v>
      </c>
      <c r="T67" s="21">
        <f t="shared" si="8"/>
        <v>976.97103361022164</v>
      </c>
      <c r="U67" s="21">
        <f t="shared" si="8"/>
        <v>1032.8605835306078</v>
      </c>
      <c r="V67" s="21">
        <f t="shared" si="8"/>
        <v>1072.9312557736916</v>
      </c>
      <c r="W67" s="21">
        <f t="shared" si="9"/>
        <v>1052.3011011436874</v>
      </c>
    </row>
    <row r="68" spans="1:23" x14ac:dyDescent="0.3">
      <c r="A68" s="1">
        <v>4.5</v>
      </c>
      <c r="B68" s="19">
        <f t="shared" si="5"/>
        <v>5.0701475375835559</v>
      </c>
      <c r="C68" s="20">
        <f t="shared" si="6"/>
        <v>4.8928670001582066</v>
      </c>
      <c r="D68" s="20">
        <f t="shared" si="6"/>
        <v>4.480808869489465</v>
      </c>
      <c r="E68" s="20">
        <f t="shared" si="6"/>
        <v>3.8677957460479315</v>
      </c>
      <c r="F68" s="20">
        <f t="shared" si="6"/>
        <v>3.1553347795969544</v>
      </c>
      <c r="G68" s="20">
        <f t="shared" si="6"/>
        <v>2.4405581765531337</v>
      </c>
      <c r="H68" s="20">
        <f t="shared" si="6"/>
        <v>1.7861651819601103</v>
      </c>
      <c r="I68" s="20">
        <f t="shared" si="6"/>
        <v>1.2180506547266592</v>
      </c>
      <c r="J68" s="20">
        <f t="shared" si="6"/>
        <v>0.73137150027394182</v>
      </c>
      <c r="K68" s="21">
        <f t="shared" si="7"/>
        <v>0</v>
      </c>
      <c r="M68" s="1">
        <v>4.5</v>
      </c>
      <c r="N68" s="18">
        <f t="shared" si="3"/>
        <v>723.5367494426622</v>
      </c>
      <c r="O68" s="21">
        <f t="shared" si="8"/>
        <v>741.21808677961712</v>
      </c>
      <c r="P68" s="21">
        <f t="shared" si="8"/>
        <v>782.88309454088642</v>
      </c>
      <c r="Q68" s="21">
        <f t="shared" si="8"/>
        <v>844.88077298957614</v>
      </c>
      <c r="R68" s="21">
        <f t="shared" si="8"/>
        <v>916.1990937247084</v>
      </c>
      <c r="S68" s="21">
        <f t="shared" si="8"/>
        <v>986.18931244316798</v>
      </c>
      <c r="T68" s="21">
        <f t="shared" si="8"/>
        <v>1047.2623963334106</v>
      </c>
      <c r="U68" s="21">
        <f t="shared" si="8"/>
        <v>1095.289158774943</v>
      </c>
      <c r="V68" s="21">
        <f t="shared" si="8"/>
        <v>1128.4302052919031</v>
      </c>
      <c r="W68" s="21">
        <f t="shared" si="9"/>
        <v>1114.8625861410226</v>
      </c>
    </row>
    <row r="69" spans="1:23" x14ac:dyDescent="0.3">
      <c r="A69" s="1">
        <v>4.5999999999999996</v>
      </c>
      <c r="B69" s="19">
        <f t="shared" si="5"/>
        <v>4.8959516247982968</v>
      </c>
      <c r="C69" s="20">
        <f t="shared" si="6"/>
        <v>4.4763740371723397</v>
      </c>
      <c r="D69" s="20">
        <f t="shared" si="6"/>
        <v>3.8701803803954489</v>
      </c>
      <c r="E69" s="20">
        <f t="shared" si="6"/>
        <v>3.1679798237210126</v>
      </c>
      <c r="F69" s="20">
        <f t="shared" si="6"/>
        <v>2.4683821151962451</v>
      </c>
      <c r="G69" s="20">
        <f t="shared" si="6"/>
        <v>1.8365506540544376</v>
      </c>
      <c r="H69" s="20">
        <f t="shared" si="6"/>
        <v>1.3024333025674841</v>
      </c>
      <c r="I69" s="20">
        <f t="shared" si="6"/>
        <v>0.86733047970785382</v>
      </c>
      <c r="J69" s="20">
        <f t="shared" si="6"/>
        <v>0.51445563074803236</v>
      </c>
      <c r="K69" s="21">
        <f t="shared" si="7"/>
        <v>0</v>
      </c>
      <c r="M69" s="1">
        <v>4.5999999999999996</v>
      </c>
      <c r="N69" s="18">
        <f t="shared" si="3"/>
        <v>723.5367494426622</v>
      </c>
      <c r="O69" s="21">
        <f t="shared" si="8"/>
        <v>783.84709811026687</v>
      </c>
      <c r="P69" s="21">
        <f t="shared" si="8"/>
        <v>846.33864065604018</v>
      </c>
      <c r="Q69" s="21">
        <f t="shared" si="8"/>
        <v>918.44732922949845</v>
      </c>
      <c r="R69" s="21">
        <f t="shared" si="8"/>
        <v>989.73197736715963</v>
      </c>
      <c r="S69" s="21">
        <f t="shared" si="8"/>
        <v>1052.9093426997586</v>
      </c>
      <c r="T69" s="21">
        <f t="shared" si="8"/>
        <v>1104.2936986563361</v>
      </c>
      <c r="U69" s="21">
        <f t="shared" si="8"/>
        <v>1142.6820913886868</v>
      </c>
      <c r="V69" s="21">
        <f t="shared" si="8"/>
        <v>1168.3992837566327</v>
      </c>
      <c r="W69" s="21">
        <f t="shared" si="9"/>
        <v>1159.6686508218845</v>
      </c>
    </row>
    <row r="70" spans="1:23" x14ac:dyDescent="0.3">
      <c r="A70" s="1">
        <v>4.7</v>
      </c>
      <c r="B70" s="19">
        <f t="shared" si="5"/>
        <v>4.3949627547236574</v>
      </c>
      <c r="C70" s="20">
        <f t="shared" ref="C70:J101" si="10">0.5*(B69+D69+$B$16/$B$15*(N69-P69)-$B$18*$B$14/(2*$B$4)*(B69*ABS(B69)+D69*ABS(D69)))</f>
        <v>3.7808633746320206</v>
      </c>
      <c r="D70" s="20">
        <f t="shared" si="10"/>
        <v>3.1658972294491603</v>
      </c>
      <c r="E70" s="20">
        <f t="shared" si="10"/>
        <v>2.4734145261631455</v>
      </c>
      <c r="F70" s="20">
        <f t="shared" si="10"/>
        <v>1.8516434624621303</v>
      </c>
      <c r="G70" s="20">
        <f t="shared" si="10"/>
        <v>1.3321667524636738</v>
      </c>
      <c r="H70" s="20">
        <f t="shared" si="10"/>
        <v>0.91900325155748752</v>
      </c>
      <c r="I70" s="20">
        <f t="shared" si="10"/>
        <v>0.59958445598549426</v>
      </c>
      <c r="J70" s="20">
        <f t="shared" si="10"/>
        <v>0.35175447626563294</v>
      </c>
      <c r="K70" s="21">
        <f t="shared" si="7"/>
        <v>0</v>
      </c>
      <c r="M70" s="1">
        <v>4.7</v>
      </c>
      <c r="N70" s="18">
        <f t="shared" si="3"/>
        <v>723.5367494426622</v>
      </c>
      <c r="O70" s="21">
        <f t="shared" ref="O70:V101" si="11">0.5*(N69+P69+$B$15/$B$16*(B69-D69)-$B$18*$B$14/($B$17/$B$4)*(B69*ABS(B69)-D69*ABS(D69)))</f>
        <v>838.26329419664046</v>
      </c>
      <c r="P70" s="21">
        <f t="shared" si="11"/>
        <v>919.16553017903721</v>
      </c>
      <c r="Q70" s="21">
        <f t="shared" si="11"/>
        <v>990.90973674526856</v>
      </c>
      <c r="R70" s="21">
        <f t="shared" si="11"/>
        <v>1054.894915371565</v>
      </c>
      <c r="S70" s="21">
        <f t="shared" si="11"/>
        <v>1107.6269565999819</v>
      </c>
      <c r="T70" s="21">
        <f t="shared" si="11"/>
        <v>1148.1827395921571</v>
      </c>
      <c r="U70" s="21">
        <f t="shared" si="11"/>
        <v>1177.3113795434122</v>
      </c>
      <c r="V70" s="21">
        <f t="shared" si="11"/>
        <v>1196.2657827076332</v>
      </c>
      <c r="W70" s="21">
        <f t="shared" si="9"/>
        <v>1190.7793094256419</v>
      </c>
    </row>
    <row r="71" spans="1:23" x14ac:dyDescent="0.3">
      <c r="A71" s="1">
        <v>4.8</v>
      </c>
      <c r="B71" s="19">
        <f t="shared" si="5"/>
        <v>3.5347090063275752</v>
      </c>
      <c r="C71" s="20">
        <f t="shared" si="10"/>
        <v>2.8308951156271216</v>
      </c>
      <c r="D71" s="20">
        <f t="shared" si="10"/>
        <v>2.3869729788146961</v>
      </c>
      <c r="E71" s="20">
        <f t="shared" si="10"/>
        <v>1.8520412761861496</v>
      </c>
      <c r="F71" s="20">
        <f t="shared" si="10"/>
        <v>1.3391533478590687</v>
      </c>
      <c r="G71" s="20">
        <f t="shared" si="10"/>
        <v>0.93543832817455619</v>
      </c>
      <c r="H71" s="20">
        <f t="shared" si="10"/>
        <v>0.63013605992238964</v>
      </c>
      <c r="I71" s="20">
        <f t="shared" si="10"/>
        <v>0.40386586801425184</v>
      </c>
      <c r="J71" s="20">
        <f t="shared" si="10"/>
        <v>0.2349196140714189</v>
      </c>
      <c r="K71" s="21">
        <f t="shared" si="7"/>
        <v>0</v>
      </c>
      <c r="M71" s="1">
        <v>4.8</v>
      </c>
      <c r="N71" s="18">
        <f t="shared" si="3"/>
        <v>723.5367494426622</v>
      </c>
      <c r="O71" s="21">
        <f t="shared" si="11"/>
        <v>885.24548929969137</v>
      </c>
      <c r="P71" s="21">
        <f t="shared" si="11"/>
        <v>982.55608186545601</v>
      </c>
      <c r="Q71" s="21">
        <f t="shared" si="11"/>
        <v>1055.3539063320916</v>
      </c>
      <c r="R71" s="21">
        <f t="shared" si="11"/>
        <v>1108.5983250315742</v>
      </c>
      <c r="S71" s="21">
        <f t="shared" si="11"/>
        <v>1150.0241473699393</v>
      </c>
      <c r="T71" s="21">
        <f t="shared" si="11"/>
        <v>1180.5541781030652</v>
      </c>
      <c r="U71" s="21">
        <f t="shared" si="11"/>
        <v>1201.714101689513</v>
      </c>
      <c r="V71" s="21">
        <f t="shared" si="11"/>
        <v>1215.2163235525552</v>
      </c>
      <c r="W71" s="21">
        <f t="shared" si="9"/>
        <v>1211.8094490845381</v>
      </c>
    </row>
    <row r="72" spans="1:23" x14ac:dyDescent="0.3">
      <c r="A72" s="1">
        <v>4.9000000000000004</v>
      </c>
      <c r="B72" s="19">
        <f t="shared" si="5"/>
        <v>2.4038308856379751</v>
      </c>
      <c r="C72" s="20">
        <f t="shared" si="10"/>
        <v>1.7098120033267221</v>
      </c>
      <c r="D72" s="20">
        <f t="shared" si="10"/>
        <v>1.5200179164682543</v>
      </c>
      <c r="E72" s="20">
        <f t="shared" si="10"/>
        <v>1.2547037727999866</v>
      </c>
      <c r="F72" s="20">
        <f t="shared" si="10"/>
        <v>0.93719740141377372</v>
      </c>
      <c r="G72" s="20">
        <f t="shared" si="10"/>
        <v>0.63796540399442736</v>
      </c>
      <c r="H72" s="20">
        <f t="shared" si="10"/>
        <v>0.42077317259783259</v>
      </c>
      <c r="I72" s="20">
        <f t="shared" si="10"/>
        <v>0.2657081881610498</v>
      </c>
      <c r="J72" s="20">
        <f t="shared" si="10"/>
        <v>0.15333731871354289</v>
      </c>
      <c r="K72" s="21">
        <f t="shared" si="7"/>
        <v>0</v>
      </c>
      <c r="M72" s="1">
        <v>4.9000000000000004</v>
      </c>
      <c r="N72" s="18">
        <f t="shared" si="3"/>
        <v>723.5367494426622</v>
      </c>
      <c r="O72" s="21">
        <f t="shared" si="11"/>
        <v>912.71316964470918</v>
      </c>
      <c r="P72" s="21">
        <f t="shared" si="11"/>
        <v>1021.1871256326668</v>
      </c>
      <c r="Q72" s="21">
        <f t="shared" si="11"/>
        <v>1100.0501567803005</v>
      </c>
      <c r="R72" s="21">
        <f t="shared" si="11"/>
        <v>1150.3406115584805</v>
      </c>
      <c r="S72" s="21">
        <f t="shared" si="11"/>
        <v>1181.43617352816</v>
      </c>
      <c r="T72" s="21">
        <f t="shared" si="11"/>
        <v>1203.5042350275692</v>
      </c>
      <c r="U72" s="21">
        <f t="shared" si="11"/>
        <v>1218.4315971192761</v>
      </c>
      <c r="V72" s="21">
        <f t="shared" si="11"/>
        <v>1227.7578247539318</v>
      </c>
      <c r="W72" s="21">
        <f t="shared" si="9"/>
        <v>1225.7258205995365</v>
      </c>
    </row>
    <row r="73" spans="1:23" x14ac:dyDescent="0.3">
      <c r="A73" s="1">
        <v>5</v>
      </c>
      <c r="B73" s="19">
        <f t="shared" si="5"/>
        <v>1.1462500093209544</v>
      </c>
      <c r="C73" s="20">
        <f t="shared" si="10"/>
        <v>0.52815264080902191</v>
      </c>
      <c r="D73" s="20">
        <f t="shared" si="10"/>
        <v>0.58003973934966258</v>
      </c>
      <c r="E73" s="20">
        <f t="shared" si="10"/>
        <v>0.60657589318938698</v>
      </c>
      <c r="F73" s="20">
        <f t="shared" si="10"/>
        <v>0.55436995372371289</v>
      </c>
      <c r="G73" s="20">
        <f t="shared" si="10"/>
        <v>0.42301458212605486</v>
      </c>
      <c r="H73" s="20">
        <f t="shared" si="10"/>
        <v>0.27378923129950516</v>
      </c>
      <c r="I73" s="20">
        <f t="shared" si="10"/>
        <v>0.17036391910503143</v>
      </c>
      <c r="J73" s="20">
        <f t="shared" si="10"/>
        <v>9.7756306769746948E-2</v>
      </c>
      <c r="K73" s="21">
        <f t="shared" si="7"/>
        <v>0</v>
      </c>
      <c r="M73" s="1">
        <v>5</v>
      </c>
      <c r="N73" s="18">
        <f t="shared" si="3"/>
        <v>723.5367494426622</v>
      </c>
      <c r="O73" s="21">
        <f t="shared" si="11"/>
        <v>918.30864566596688</v>
      </c>
      <c r="P73" s="21">
        <f t="shared" si="11"/>
        <v>1030.0414303613027</v>
      </c>
      <c r="Q73" s="21">
        <f t="shared" si="11"/>
        <v>1116.063094250934</v>
      </c>
      <c r="R73" s="21">
        <f t="shared" si="11"/>
        <v>1172.80576197147</v>
      </c>
      <c r="S73" s="21">
        <f t="shared" si="11"/>
        <v>1203.7700133789601</v>
      </c>
      <c r="T73" s="21">
        <f t="shared" si="11"/>
        <v>1219.2866336954537</v>
      </c>
      <c r="U73" s="21">
        <f t="shared" si="11"/>
        <v>1229.5343894752966</v>
      </c>
      <c r="V73" s="21">
        <f t="shared" si="11"/>
        <v>1235.892269018299</v>
      </c>
      <c r="W73" s="21">
        <f t="shared" si="9"/>
        <v>1234.7134824444774</v>
      </c>
    </row>
    <row r="74" spans="1:23" x14ac:dyDescent="0.3">
      <c r="A74" s="1">
        <v>5.0999999999999996</v>
      </c>
      <c r="B74" s="19">
        <f t="shared" si="5"/>
        <v>-9.9732447903920621E-2</v>
      </c>
      <c r="C74" s="20">
        <f t="shared" si="10"/>
        <v>-0.61127652959295808</v>
      </c>
      <c r="D74" s="20">
        <f t="shared" si="10"/>
        <v>-0.38379579998291596</v>
      </c>
      <c r="E74" s="20">
        <f t="shared" si="10"/>
        <v>-0.11951652100131087</v>
      </c>
      <c r="F74" s="20">
        <f t="shared" si="10"/>
        <v>9.2864283389728353E-2</v>
      </c>
      <c r="G74" s="20">
        <f t="shared" si="10"/>
        <v>0.19044674009961382</v>
      </c>
      <c r="H74" s="20">
        <f t="shared" si="10"/>
        <v>0.17273060095196757</v>
      </c>
      <c r="I74" s="20">
        <f t="shared" si="10"/>
        <v>0.10589387577593663</v>
      </c>
      <c r="J74" s="20">
        <f t="shared" si="10"/>
        <v>6.0267919132189464E-2</v>
      </c>
      <c r="K74" s="21">
        <f t="shared" si="7"/>
        <v>0</v>
      </c>
      <c r="M74" s="1">
        <v>5.0999999999999996</v>
      </c>
      <c r="N74" s="18">
        <f t="shared" si="3"/>
        <v>723.5367494426622</v>
      </c>
      <c r="O74" s="21">
        <f t="shared" si="11"/>
        <v>906.22488499547308</v>
      </c>
      <c r="P74" s="21">
        <f t="shared" si="11"/>
        <v>1013.1088395167313</v>
      </c>
      <c r="Q74" s="21">
        <f t="shared" si="11"/>
        <v>1102.7581046749285</v>
      </c>
      <c r="R74" s="21">
        <f t="shared" si="11"/>
        <v>1169.4594554411754</v>
      </c>
      <c r="S74" s="21">
        <f t="shared" si="11"/>
        <v>1210.6329126248618</v>
      </c>
      <c r="T74" s="21">
        <f t="shared" si="11"/>
        <v>1229.7869127336523</v>
      </c>
      <c r="U74" s="21">
        <f t="shared" si="11"/>
        <v>1236.7409958835538</v>
      </c>
      <c r="V74" s="21">
        <f t="shared" si="11"/>
        <v>1240.9807694714661</v>
      </c>
      <c r="W74" s="21">
        <f t="shared" si="9"/>
        <v>1240.3850058068542</v>
      </c>
    </row>
    <row r="75" spans="1:23" x14ac:dyDescent="0.3">
      <c r="A75" s="1">
        <v>5.2</v>
      </c>
      <c r="B75" s="19">
        <f t="shared" si="5"/>
        <v>-1.2341284710476166</v>
      </c>
      <c r="C75" s="20">
        <f t="shared" si="10"/>
        <v>-1.6342180893129197</v>
      </c>
      <c r="D75" s="20">
        <f t="shared" si="10"/>
        <v>-1.3103738587415006</v>
      </c>
      <c r="E75" s="20">
        <f t="shared" si="10"/>
        <v>-0.89728672829816281</v>
      </c>
      <c r="F75" s="20">
        <f t="shared" si="10"/>
        <v>-0.48329239264550172</v>
      </c>
      <c r="G75" s="20">
        <f t="shared" si="10"/>
        <v>-0.15731817741313123</v>
      </c>
      <c r="H75" s="20">
        <f t="shared" si="10"/>
        <v>2.2606915597485983E-2</v>
      </c>
      <c r="I75" s="20">
        <f t="shared" si="10"/>
        <v>6.2659950486502941E-2</v>
      </c>
      <c r="J75" s="20">
        <f t="shared" si="10"/>
        <v>3.5420177373330565E-2</v>
      </c>
      <c r="K75" s="21">
        <f t="shared" si="7"/>
        <v>0</v>
      </c>
      <c r="M75" s="1">
        <v>5.2</v>
      </c>
      <c r="N75" s="18">
        <f t="shared" si="3"/>
        <v>723.5367494426622</v>
      </c>
      <c r="O75" s="21">
        <f t="shared" si="11"/>
        <v>883.09058409998386</v>
      </c>
      <c r="P75" s="21">
        <f t="shared" si="11"/>
        <v>978.92606805057551</v>
      </c>
      <c r="Q75" s="21">
        <f t="shared" si="11"/>
        <v>1066.5036877981645</v>
      </c>
      <c r="R75" s="21">
        <f t="shared" si="11"/>
        <v>1140.5812216796824</v>
      </c>
      <c r="S75" s="21">
        <f t="shared" si="11"/>
        <v>1195.4711171508461</v>
      </c>
      <c r="T75" s="21">
        <f t="shared" si="11"/>
        <v>1228.082663457521</v>
      </c>
      <c r="U75" s="21">
        <f t="shared" si="11"/>
        <v>1241.2305191613884</v>
      </c>
      <c r="V75" s="21">
        <f t="shared" si="11"/>
        <v>1244.0681846060261</v>
      </c>
      <c r="W75" s="21">
        <f t="shared" si="9"/>
        <v>1243.8160814209125</v>
      </c>
    </row>
    <row r="76" spans="1:23" x14ac:dyDescent="0.3">
      <c r="A76" s="1">
        <v>5.3</v>
      </c>
      <c r="B76" s="19">
        <f t="shared" si="5"/>
        <v>-2.2017833633812707</v>
      </c>
      <c r="C76" s="20">
        <f t="shared" si="10"/>
        <v>-2.4994024970972624</v>
      </c>
      <c r="D76" s="20">
        <f t="shared" si="10"/>
        <v>-2.1467122215957719</v>
      </c>
      <c r="E76" s="20">
        <f t="shared" si="10"/>
        <v>-1.6736197673408539</v>
      </c>
      <c r="F76" s="20">
        <f t="shared" si="10"/>
        <v>-1.1472354107237179</v>
      </c>
      <c r="G76" s="20">
        <f t="shared" si="10"/>
        <v>-0.65105189975204847</v>
      </c>
      <c r="H76" s="20">
        <f t="shared" si="10"/>
        <v>-0.26737176352033598</v>
      </c>
      <c r="I76" s="20">
        <f t="shared" si="10"/>
        <v>-4.7858532780615283E-2</v>
      </c>
      <c r="J76" s="20">
        <f t="shared" si="10"/>
        <v>1.8895286202587475E-2</v>
      </c>
      <c r="K76" s="21">
        <f t="shared" si="7"/>
        <v>0</v>
      </c>
      <c r="M76" s="1">
        <v>5.3</v>
      </c>
      <c r="N76" s="18">
        <f t="shared" si="3"/>
        <v>723.5367494426622</v>
      </c>
      <c r="O76" s="21">
        <f t="shared" si="11"/>
        <v>855.19519399899946</v>
      </c>
      <c r="P76" s="21">
        <f t="shared" si="11"/>
        <v>936.48612582544661</v>
      </c>
      <c r="Q76" s="21">
        <f t="shared" si="11"/>
        <v>1016.7558488472258</v>
      </c>
      <c r="R76" s="21">
        <f t="shared" si="11"/>
        <v>1092.5182593479497</v>
      </c>
      <c r="S76" s="21">
        <f t="shared" si="11"/>
        <v>1158.0314178791552</v>
      </c>
      <c r="T76" s="21">
        <f t="shared" si="11"/>
        <v>1206.9146526129553</v>
      </c>
      <c r="U76" s="21">
        <f t="shared" si="11"/>
        <v>1235.4092913184677</v>
      </c>
      <c r="V76" s="21">
        <f t="shared" si="11"/>
        <v>1245.7808503789797</v>
      </c>
      <c r="W76" s="21">
        <f t="shared" si="9"/>
        <v>1245.7835486893709</v>
      </c>
    </row>
    <row r="77" spans="1:23" x14ac:dyDescent="0.3">
      <c r="A77" s="1">
        <v>5.4</v>
      </c>
      <c r="B77" s="19">
        <f t="shared" si="5"/>
        <v>-2.9841343810954708</v>
      </c>
      <c r="C77" s="20">
        <f t="shared" si="10"/>
        <v>-3.1954504388658154</v>
      </c>
      <c r="D77" s="20">
        <f t="shared" si="10"/>
        <v>-2.8607167946599685</v>
      </c>
      <c r="E77" s="20">
        <f t="shared" si="10"/>
        <v>-2.3955296733743516</v>
      </c>
      <c r="F77" s="20">
        <f t="shared" si="10"/>
        <v>-1.8407388603448045</v>
      </c>
      <c r="G77" s="20">
        <f t="shared" si="10"/>
        <v>-1.2569998834245011</v>
      </c>
      <c r="H77" s="20">
        <f t="shared" si="10"/>
        <v>-0.72142406662266223</v>
      </c>
      <c r="I77" s="20">
        <f t="shared" si="10"/>
        <v>-0.31111761242716218</v>
      </c>
      <c r="J77" s="20">
        <f t="shared" si="10"/>
        <v>-7.3816553061775037E-2</v>
      </c>
      <c r="K77" s="21">
        <f t="shared" si="7"/>
        <v>0</v>
      </c>
      <c r="M77" s="1">
        <v>5.4</v>
      </c>
      <c r="N77" s="18">
        <f t="shared" si="3"/>
        <v>723.5367494426622</v>
      </c>
      <c r="O77" s="21">
        <f t="shared" si="11"/>
        <v>827.14846405723972</v>
      </c>
      <c r="P77" s="21">
        <f t="shared" si="11"/>
        <v>893.04567111740289</v>
      </c>
      <c r="Q77" s="21">
        <f t="shared" si="11"/>
        <v>962.54234127643338</v>
      </c>
      <c r="R77" s="21">
        <f t="shared" si="11"/>
        <v>1034.2331303141698</v>
      </c>
      <c r="S77" s="21">
        <f t="shared" si="11"/>
        <v>1103.9745801927952</v>
      </c>
      <c r="T77" s="21">
        <f t="shared" si="11"/>
        <v>1165.3617698215912</v>
      </c>
      <c r="U77" s="21">
        <f t="shared" si="11"/>
        <v>1211.4653822912346</v>
      </c>
      <c r="V77" s="21">
        <f t="shared" si="11"/>
        <v>1238.1083622235183</v>
      </c>
      <c r="W77" s="21">
        <f t="shared" si="9"/>
        <v>1246.7645232039713</v>
      </c>
    </row>
    <row r="78" spans="1:23" x14ac:dyDescent="0.3">
      <c r="A78" s="1">
        <v>5.5</v>
      </c>
      <c r="B78" s="19">
        <f t="shared" si="5"/>
        <v>-3.5884341257120513</v>
      </c>
      <c r="C78" s="20">
        <f t="shared" si="10"/>
        <v>-3.7324438515814364</v>
      </c>
      <c r="D78" s="20">
        <f t="shared" si="10"/>
        <v>-3.4417964524357929</v>
      </c>
      <c r="E78" s="20">
        <f t="shared" si="10"/>
        <v>-3.0262061313962292</v>
      </c>
      <c r="F78" s="20">
        <f t="shared" si="10"/>
        <v>-2.5041946144337848</v>
      </c>
      <c r="G78" s="20">
        <f t="shared" si="10"/>
        <v>-1.9104847828156479</v>
      </c>
      <c r="H78" s="20">
        <f t="shared" si="10"/>
        <v>-1.3004606214204828</v>
      </c>
      <c r="I78" s="20">
        <f t="shared" si="10"/>
        <v>-0.7472882615657892</v>
      </c>
      <c r="J78" s="20">
        <f t="shared" si="10"/>
        <v>-0.32527714360463966</v>
      </c>
      <c r="K78" s="21">
        <f t="shared" si="7"/>
        <v>0</v>
      </c>
      <c r="M78" s="1">
        <v>5.5</v>
      </c>
      <c r="N78" s="18">
        <f t="shared" si="3"/>
        <v>723.5367494426622</v>
      </c>
      <c r="O78" s="21">
        <f t="shared" si="11"/>
        <v>801.87516254683726</v>
      </c>
      <c r="P78" s="21">
        <f t="shared" si="11"/>
        <v>853.2602816189185</v>
      </c>
      <c r="Q78" s="21">
        <f t="shared" si="11"/>
        <v>910.61406905759475</v>
      </c>
      <c r="R78" s="21">
        <f t="shared" si="11"/>
        <v>974.06974408944188</v>
      </c>
      <c r="S78" s="21">
        <f t="shared" si="11"/>
        <v>1041.6073971591486</v>
      </c>
      <c r="T78" s="21">
        <f t="shared" si="11"/>
        <v>1108.5459965348844</v>
      </c>
      <c r="U78" s="21">
        <f t="shared" si="11"/>
        <v>1168.0675092572201</v>
      </c>
      <c r="V78" s="21">
        <f t="shared" si="11"/>
        <v>1212.9406636970925</v>
      </c>
      <c r="W78" s="21">
        <f t="shared" si="9"/>
        <v>1238.5988860957336</v>
      </c>
    </row>
    <row r="79" spans="1:23" x14ac:dyDescent="0.3">
      <c r="A79" s="1">
        <v>5.6</v>
      </c>
      <c r="B79" s="19">
        <f t="shared" si="5"/>
        <v>-4.0374704812675342</v>
      </c>
      <c r="C79" s="20">
        <f t="shared" si="10"/>
        <v>-4.1315252757171406</v>
      </c>
      <c r="D79" s="20">
        <f t="shared" si="10"/>
        <v>-3.8953131330720572</v>
      </c>
      <c r="E79" s="20">
        <f t="shared" si="10"/>
        <v>-3.5485186184683792</v>
      </c>
      <c r="F79" s="20">
        <f t="shared" si="10"/>
        <v>-3.0944316897372994</v>
      </c>
      <c r="G79" s="20">
        <f t="shared" si="10"/>
        <v>-2.5466145103785158</v>
      </c>
      <c r="H79" s="20">
        <f t="shared" si="10"/>
        <v>-1.9357499434013241</v>
      </c>
      <c r="I79" s="20">
        <f t="shared" si="10"/>
        <v>-1.3143459864277418</v>
      </c>
      <c r="J79" s="20">
        <f t="shared" si="10"/>
        <v>-0.71264975251544727</v>
      </c>
      <c r="K79" s="21">
        <f t="shared" si="7"/>
        <v>0</v>
      </c>
      <c r="M79" s="1">
        <v>5.6</v>
      </c>
      <c r="N79" s="18">
        <f t="shared" si="3"/>
        <v>723.5367494426622</v>
      </c>
      <c r="O79" s="21">
        <f t="shared" si="11"/>
        <v>780.7753747177793</v>
      </c>
      <c r="P79" s="21">
        <f t="shared" si="11"/>
        <v>819.52993265131875</v>
      </c>
      <c r="Q79" s="21">
        <f t="shared" si="11"/>
        <v>864.92240029143761</v>
      </c>
      <c r="R79" s="21">
        <f t="shared" si="11"/>
        <v>918.10807023894347</v>
      </c>
      <c r="S79" s="21">
        <f t="shared" si="11"/>
        <v>978.72942444067712</v>
      </c>
      <c r="T79" s="21">
        <f t="shared" si="11"/>
        <v>1044.3661359434516</v>
      </c>
      <c r="U79" s="21">
        <f t="shared" si="11"/>
        <v>1110.0460633180815</v>
      </c>
      <c r="V79" s="21">
        <f t="shared" si="11"/>
        <v>1164.4834708088667</v>
      </c>
      <c r="W79" s="21">
        <f t="shared" si="9"/>
        <v>1208.8593653919875</v>
      </c>
    </row>
    <row r="80" spans="1:23" x14ac:dyDescent="0.3">
      <c r="A80" s="1">
        <v>5.7</v>
      </c>
      <c r="B80" s="19">
        <f t="shared" si="5"/>
        <v>-4.3599785387062884</v>
      </c>
      <c r="C80" s="20">
        <f t="shared" si="10"/>
        <v>-4.4185754838109759</v>
      </c>
      <c r="D80" s="20">
        <f t="shared" si="10"/>
        <v>-4.2357828071251253</v>
      </c>
      <c r="E80" s="20">
        <f t="shared" si="10"/>
        <v>-3.9615018566333586</v>
      </c>
      <c r="F80" s="20">
        <f t="shared" si="10"/>
        <v>-3.5891284360395237</v>
      </c>
      <c r="G80" s="20">
        <f t="shared" si="10"/>
        <v>-3.1182517728604764</v>
      </c>
      <c r="H80" s="20">
        <f t="shared" si="10"/>
        <v>-2.5594980419257487</v>
      </c>
      <c r="I80" s="20">
        <f t="shared" si="10"/>
        <v>-1.9005480085275119</v>
      </c>
      <c r="J80" s="20">
        <f t="shared" si="10"/>
        <v>-1.1318311206398881</v>
      </c>
      <c r="K80" s="21">
        <f t="shared" si="7"/>
        <v>0</v>
      </c>
      <c r="M80" s="1">
        <v>5.7</v>
      </c>
      <c r="N80" s="18">
        <f t="shared" si="3"/>
        <v>723.5367494426622</v>
      </c>
      <c r="O80" s="21">
        <f t="shared" si="11"/>
        <v>764.14314341140891</v>
      </c>
      <c r="P80" s="21">
        <f t="shared" si="11"/>
        <v>792.54064782864941</v>
      </c>
      <c r="Q80" s="21">
        <f t="shared" si="11"/>
        <v>827.1841819889903</v>
      </c>
      <c r="R80" s="21">
        <f t="shared" si="11"/>
        <v>869.74048411615979</v>
      </c>
      <c r="S80" s="21">
        <f t="shared" si="11"/>
        <v>921.00109481266145</v>
      </c>
      <c r="T80" s="21">
        <f t="shared" si="11"/>
        <v>980.32589019109616</v>
      </c>
      <c r="U80" s="21">
        <f t="shared" si="11"/>
        <v>1040.8392602266854</v>
      </c>
      <c r="V80" s="21">
        <f t="shared" si="11"/>
        <v>1091.1231768293796</v>
      </c>
      <c r="W80" s="21">
        <f t="shared" si="9"/>
        <v>1149.6224589798092</v>
      </c>
    </row>
    <row r="81" spans="1:23" x14ac:dyDescent="0.3">
      <c r="A81" s="1">
        <v>5.8</v>
      </c>
      <c r="B81" s="19">
        <f t="shared" si="5"/>
        <v>-4.5847001202967066</v>
      </c>
      <c r="C81" s="20">
        <f t="shared" si="10"/>
        <v>-4.6186367018677794</v>
      </c>
      <c r="D81" s="20">
        <f t="shared" si="10"/>
        <v>-4.4826398979750692</v>
      </c>
      <c r="E81" s="20">
        <f t="shared" si="10"/>
        <v>-4.2744604455691082</v>
      </c>
      <c r="F81" s="20">
        <f t="shared" si="10"/>
        <v>-3.9834102147387571</v>
      </c>
      <c r="G81" s="20">
        <f t="shared" si="10"/>
        <v>-3.6002763580078891</v>
      </c>
      <c r="H81" s="20">
        <f t="shared" si="10"/>
        <v>-3.0816848018010639</v>
      </c>
      <c r="I81" s="20">
        <f t="shared" si="10"/>
        <v>-2.3761224920505613</v>
      </c>
      <c r="J81" s="20">
        <f t="shared" si="10"/>
        <v>-1.4723109380526134</v>
      </c>
      <c r="K81" s="21">
        <f t="shared" si="7"/>
        <v>0</v>
      </c>
      <c r="M81" s="1">
        <v>5.8</v>
      </c>
      <c r="N81" s="18">
        <f t="shared" si="3"/>
        <v>723.5367494426622</v>
      </c>
      <c r="O81" s="21">
        <f t="shared" si="11"/>
        <v>751.58227225391045</v>
      </c>
      <c r="P81" s="21">
        <f t="shared" si="11"/>
        <v>771.90225920240005</v>
      </c>
      <c r="Q81" s="21">
        <f t="shared" si="11"/>
        <v>797.52355057324428</v>
      </c>
      <c r="R81" s="21">
        <f t="shared" si="11"/>
        <v>830.25524892089709</v>
      </c>
      <c r="S81" s="21">
        <f t="shared" si="11"/>
        <v>871.50637997910303</v>
      </c>
      <c r="T81" s="21">
        <f t="shared" si="11"/>
        <v>917.61580791364997</v>
      </c>
      <c r="U81" s="21">
        <f t="shared" si="11"/>
        <v>961.5044648904352</v>
      </c>
      <c r="V81" s="21">
        <f t="shared" si="11"/>
        <v>996.42639793756791</v>
      </c>
      <c r="W81" s="21">
        <f t="shared" si="9"/>
        <v>1061.5317235904963</v>
      </c>
    </row>
    <row r="82" spans="1:23" x14ac:dyDescent="0.3">
      <c r="A82" s="1">
        <v>5.9</v>
      </c>
      <c r="B82" s="19">
        <f t="shared" si="5"/>
        <v>-4.7366279630314159</v>
      </c>
      <c r="C82" s="20">
        <f t="shared" si="10"/>
        <v>-4.7539325481140775</v>
      </c>
      <c r="D82" s="20">
        <f t="shared" si="10"/>
        <v>-4.6556060612621</v>
      </c>
      <c r="E82" s="20">
        <f t="shared" si="10"/>
        <v>-4.5028592698791634</v>
      </c>
      <c r="F82" s="20">
        <f t="shared" si="10"/>
        <v>-4.2837805697749598</v>
      </c>
      <c r="G82" s="20">
        <f t="shared" si="10"/>
        <v>-3.9450492182019827</v>
      </c>
      <c r="H82" s="20">
        <f t="shared" si="10"/>
        <v>-3.4154089182363552</v>
      </c>
      <c r="I82" s="20">
        <f t="shared" si="10"/>
        <v>-2.6524891141052604</v>
      </c>
      <c r="J82" s="20">
        <f t="shared" si="10"/>
        <v>-1.6673830084065713</v>
      </c>
      <c r="K82" s="21">
        <f t="shared" si="7"/>
        <v>0</v>
      </c>
      <c r="M82" s="1">
        <v>5.9</v>
      </c>
      <c r="N82" s="18">
        <f t="shared" si="3"/>
        <v>723.5367494426622</v>
      </c>
      <c r="O82" s="21">
        <f t="shared" si="11"/>
        <v>742.41382270192412</v>
      </c>
      <c r="P82" s="21">
        <f t="shared" si="11"/>
        <v>756.66062264102652</v>
      </c>
      <c r="Q82" s="21">
        <f t="shared" si="11"/>
        <v>775.12583758468554</v>
      </c>
      <c r="R82" s="21">
        <f t="shared" si="11"/>
        <v>799.46679559373695</v>
      </c>
      <c r="S82" s="21">
        <f t="shared" si="11"/>
        <v>827.05822437840675</v>
      </c>
      <c r="T82" s="21">
        <f t="shared" si="11"/>
        <v>852.86598873503374</v>
      </c>
      <c r="U82" s="21">
        <f t="shared" si="11"/>
        <v>873.35494435342173</v>
      </c>
      <c r="V82" s="21">
        <f t="shared" si="11"/>
        <v>887.99001970638926</v>
      </c>
      <c r="W82" s="21">
        <f t="shared" si="9"/>
        <v>952.43737389342004</v>
      </c>
    </row>
    <row r="83" spans="1:23" x14ac:dyDescent="0.3">
      <c r="A83" s="1">
        <v>6</v>
      </c>
      <c r="B83" s="19">
        <f t="shared" si="5"/>
        <v>-4.8361059771824264</v>
      </c>
      <c r="C83" s="20">
        <f t="shared" si="10"/>
        <v>-4.842187300007156</v>
      </c>
      <c r="D83" s="20">
        <f t="shared" si="10"/>
        <v>-4.7728555892596543</v>
      </c>
      <c r="E83" s="20">
        <f t="shared" si="10"/>
        <v>-4.6635480048902096</v>
      </c>
      <c r="F83" s="20">
        <f t="shared" si="10"/>
        <v>-4.4629496040156926</v>
      </c>
      <c r="G83" s="20">
        <f t="shared" si="10"/>
        <v>-4.0973885440909346</v>
      </c>
      <c r="H83" s="20">
        <f t="shared" si="10"/>
        <v>-3.5146306530405456</v>
      </c>
      <c r="I83" s="20">
        <f t="shared" si="10"/>
        <v>-2.7059730848329968</v>
      </c>
      <c r="J83" s="20">
        <f t="shared" si="10"/>
        <v>-1.7044299305305595</v>
      </c>
      <c r="K83" s="21">
        <f t="shared" si="7"/>
        <v>0</v>
      </c>
      <c r="M83" s="1">
        <v>6</v>
      </c>
      <c r="N83" s="18">
        <f t="shared" si="3"/>
        <v>723.5367494426622</v>
      </c>
      <c r="O83" s="21">
        <f t="shared" si="11"/>
        <v>735.88670393621737</v>
      </c>
      <c r="P83" s="21">
        <f t="shared" si="11"/>
        <v>745.71759695761943</v>
      </c>
      <c r="Q83" s="21">
        <f t="shared" si="11"/>
        <v>758.73405561835034</v>
      </c>
      <c r="R83" s="21">
        <f t="shared" si="11"/>
        <v>772.09375770711426</v>
      </c>
      <c r="S83" s="21">
        <f t="shared" si="11"/>
        <v>781.02314430446359</v>
      </c>
      <c r="T83" s="21">
        <f t="shared" si="11"/>
        <v>783.01112688472733</v>
      </c>
      <c r="U83" s="21">
        <f t="shared" si="11"/>
        <v>779.55397405054271</v>
      </c>
      <c r="V83" s="21">
        <f t="shared" si="11"/>
        <v>775.00070347187284</v>
      </c>
      <c r="W83" s="21">
        <f t="shared" si="9"/>
        <v>833.53078183022387</v>
      </c>
    </row>
    <row r="84" spans="1:23" x14ac:dyDescent="0.3">
      <c r="A84" s="1">
        <v>6.1</v>
      </c>
      <c r="B84" s="19">
        <f t="shared" si="5"/>
        <v>-4.8985530253545519</v>
      </c>
      <c r="C84" s="20">
        <f t="shared" si="10"/>
        <v>-4.8973114346162667</v>
      </c>
      <c r="D84" s="20">
        <f t="shared" si="10"/>
        <v>-4.849194824587558</v>
      </c>
      <c r="E84" s="20">
        <f t="shared" si="10"/>
        <v>-4.7319474699586017</v>
      </c>
      <c r="F84" s="20">
        <f t="shared" si="10"/>
        <v>-4.4761058201864836</v>
      </c>
      <c r="G84" s="20">
        <f t="shared" si="10"/>
        <v>-4.0316207523176057</v>
      </c>
      <c r="H84" s="20">
        <f t="shared" si="10"/>
        <v>-3.3873915993044124</v>
      </c>
      <c r="I84" s="20">
        <f t="shared" si="10"/>
        <v>-2.566437980690786</v>
      </c>
      <c r="J84" s="20">
        <f t="shared" si="10"/>
        <v>-1.6103575410400504</v>
      </c>
      <c r="K84" s="21">
        <f t="shared" si="7"/>
        <v>0</v>
      </c>
      <c r="M84" s="1">
        <v>6.1</v>
      </c>
      <c r="N84" s="18">
        <f t="shared" si="3"/>
        <v>723.5367494426622</v>
      </c>
      <c r="O84" s="21">
        <f t="shared" si="11"/>
        <v>731.33905906734503</v>
      </c>
      <c r="P84" s="21">
        <f t="shared" si="11"/>
        <v>738.02369136009474</v>
      </c>
      <c r="Q84" s="21">
        <f t="shared" si="11"/>
        <v>742.79498021224992</v>
      </c>
      <c r="R84" s="21">
        <f t="shared" si="11"/>
        <v>740.44631349233885</v>
      </c>
      <c r="S84" s="21">
        <f t="shared" si="11"/>
        <v>728.25310432071899</v>
      </c>
      <c r="T84" s="21">
        <f t="shared" si="11"/>
        <v>707.95403683302698</v>
      </c>
      <c r="U84" s="21">
        <f t="shared" si="11"/>
        <v>684.89967781650694</v>
      </c>
      <c r="V84" s="21">
        <f t="shared" si="11"/>
        <v>665.8664724508144</v>
      </c>
      <c r="W84" s="21">
        <f t="shared" si="9"/>
        <v>715.65686810296063</v>
      </c>
    </row>
    <row r="85" spans="1:23" x14ac:dyDescent="0.3">
      <c r="A85" s="1">
        <v>6.2</v>
      </c>
      <c r="B85" s="19">
        <f t="shared" si="5"/>
        <v>-4.9354485159111903</v>
      </c>
      <c r="C85" s="20">
        <f t="shared" si="10"/>
        <v>-4.9293037126754431</v>
      </c>
      <c r="D85" s="20">
        <f t="shared" si="10"/>
        <v>-4.8558238285049864</v>
      </c>
      <c r="E85" s="20">
        <f t="shared" si="10"/>
        <v>-4.6612515315128196</v>
      </c>
      <c r="F85" s="20">
        <f t="shared" si="10"/>
        <v>-4.3002756822568493</v>
      </c>
      <c r="G85" s="20">
        <f t="shared" si="10"/>
        <v>-3.7660579031514172</v>
      </c>
      <c r="H85" s="20">
        <f t="shared" si="10"/>
        <v>-3.0837067726308662</v>
      </c>
      <c r="I85" s="20">
        <f t="shared" si="10"/>
        <v>-2.2922678670897905</v>
      </c>
      <c r="J85" s="20">
        <f t="shared" si="10"/>
        <v>-1.4291513764137167</v>
      </c>
      <c r="K85" s="21">
        <f t="shared" si="7"/>
        <v>0</v>
      </c>
      <c r="M85" s="1">
        <v>6.2</v>
      </c>
      <c r="N85" s="18">
        <f t="shared" si="3"/>
        <v>723.5367494426622</v>
      </c>
      <c r="O85" s="21">
        <f t="shared" si="11"/>
        <v>728.21430249162108</v>
      </c>
      <c r="P85" s="21">
        <f t="shared" si="11"/>
        <v>728.47046298808095</v>
      </c>
      <c r="Q85" s="21">
        <f t="shared" si="11"/>
        <v>719.83969552065605</v>
      </c>
      <c r="R85" s="21">
        <f t="shared" si="11"/>
        <v>699.11695596741413</v>
      </c>
      <c r="S85" s="21">
        <f t="shared" si="11"/>
        <v>667.60221735053972</v>
      </c>
      <c r="T85" s="21">
        <f t="shared" si="11"/>
        <v>630.4069146114789</v>
      </c>
      <c r="U85" s="21">
        <f t="shared" si="11"/>
        <v>594.52815479128139</v>
      </c>
      <c r="V85" s="21">
        <f t="shared" si="11"/>
        <v>566.85632584797531</v>
      </c>
      <c r="W85" s="21">
        <f t="shared" si="9"/>
        <v>607.04334135278827</v>
      </c>
    </row>
    <row r="86" spans="1:23" x14ac:dyDescent="0.3">
      <c r="A86" s="1">
        <v>6.3</v>
      </c>
      <c r="B86" s="19">
        <f t="shared" si="5"/>
        <v>-4.9548514790697791</v>
      </c>
      <c r="C86" s="20">
        <f t="shared" si="10"/>
        <v>-4.9049981810468521</v>
      </c>
      <c r="D86" s="20">
        <f t="shared" si="10"/>
        <v>-4.7412152627034549</v>
      </c>
      <c r="E86" s="20">
        <f t="shared" si="10"/>
        <v>-4.4242882584272687</v>
      </c>
      <c r="F86" s="20">
        <f t="shared" si="10"/>
        <v>-3.95169421540928</v>
      </c>
      <c r="G86" s="20">
        <f t="shared" si="10"/>
        <v>-3.3531867658412162</v>
      </c>
      <c r="H86" s="20">
        <f t="shared" si="10"/>
        <v>-2.6719385884961206</v>
      </c>
      <c r="I86" s="20">
        <f t="shared" si="10"/>
        <v>-1.9473643181208113</v>
      </c>
      <c r="J86" s="20">
        <f t="shared" si="10"/>
        <v>-1.2047428775390221</v>
      </c>
      <c r="K86" s="21">
        <f t="shared" si="7"/>
        <v>0</v>
      </c>
      <c r="M86" s="1">
        <v>6.3</v>
      </c>
      <c r="N86" s="18">
        <f t="shared" si="3"/>
        <v>723.5367494426622</v>
      </c>
      <c r="O86" s="21">
        <f t="shared" si="11"/>
        <v>721.86426622618785</v>
      </c>
      <c r="P86" s="21">
        <f t="shared" si="11"/>
        <v>710.09212426303804</v>
      </c>
      <c r="Q86" s="21">
        <f t="shared" si="11"/>
        <v>684.91310912164454</v>
      </c>
      <c r="R86" s="21">
        <f t="shared" si="11"/>
        <v>647.1834807655805</v>
      </c>
      <c r="S86" s="21">
        <f t="shared" si="11"/>
        <v>601.51718952415695</v>
      </c>
      <c r="T86" s="21">
        <f t="shared" si="11"/>
        <v>554.44807631679259</v>
      </c>
      <c r="U86" s="21">
        <f t="shared" si="11"/>
        <v>512.61660462912528</v>
      </c>
      <c r="V86" s="21">
        <f t="shared" si="11"/>
        <v>481.61700305461017</v>
      </c>
      <c r="W86" s="21">
        <f t="shared" si="9"/>
        <v>512.65188872298484</v>
      </c>
    </row>
    <row r="87" spans="1:23" x14ac:dyDescent="0.3">
      <c r="A87" s="1">
        <v>6.4</v>
      </c>
      <c r="B87" s="19">
        <f t="shared" si="5"/>
        <v>-4.9217348737069511</v>
      </c>
      <c r="C87" s="20">
        <f t="shared" si="10"/>
        <v>-4.7692892524852555</v>
      </c>
      <c r="D87" s="20">
        <f t="shared" si="10"/>
        <v>-4.4738779679613883</v>
      </c>
      <c r="E87" s="20">
        <f t="shared" si="10"/>
        <v>-4.0325239389943599</v>
      </c>
      <c r="F87" s="20">
        <f t="shared" si="10"/>
        <v>-3.478467337685371</v>
      </c>
      <c r="G87" s="20">
        <f t="shared" si="10"/>
        <v>-2.85905018665748</v>
      </c>
      <c r="H87" s="20">
        <f t="shared" si="10"/>
        <v>-2.2182631222711962</v>
      </c>
      <c r="I87" s="20">
        <f t="shared" si="10"/>
        <v>-1.5855349733516866</v>
      </c>
      <c r="J87" s="20">
        <f t="shared" si="10"/>
        <v>-0.97271558601495722</v>
      </c>
      <c r="K87" s="21">
        <f t="shared" si="7"/>
        <v>0</v>
      </c>
      <c r="M87" s="1">
        <v>6.4</v>
      </c>
      <c r="N87" s="18">
        <f t="shared" si="3"/>
        <v>723.5367494426622</v>
      </c>
      <c r="O87" s="21">
        <f t="shared" si="11"/>
        <v>705.70841791603232</v>
      </c>
      <c r="P87" s="21">
        <f t="shared" si="11"/>
        <v>678.39862842230491</v>
      </c>
      <c r="Q87" s="21">
        <f t="shared" si="11"/>
        <v>637.59386018504529</v>
      </c>
      <c r="R87" s="21">
        <f t="shared" si="11"/>
        <v>587.53278771786313</v>
      </c>
      <c r="S87" s="21">
        <f t="shared" si="11"/>
        <v>534.28598612109033</v>
      </c>
      <c r="T87" s="21">
        <f t="shared" si="11"/>
        <v>483.98294889643466</v>
      </c>
      <c r="U87" s="21">
        <f t="shared" si="11"/>
        <v>441.75754851958277</v>
      </c>
      <c r="V87" s="21">
        <f t="shared" si="11"/>
        <v>411.39594881233842</v>
      </c>
      <c r="W87" s="21">
        <f t="shared" si="9"/>
        <v>434.50286919736379</v>
      </c>
    </row>
    <row r="88" spans="1:23" x14ac:dyDescent="0.3">
      <c r="A88" s="1">
        <v>6.5</v>
      </c>
      <c r="B88" s="19">
        <f t="shared" si="5"/>
        <v>-4.7593361100189124</v>
      </c>
      <c r="C88" s="20">
        <f t="shared" si="10"/>
        <v>-4.4674900138619273</v>
      </c>
      <c r="D88" s="20">
        <f t="shared" si="10"/>
        <v>-4.0616681065414388</v>
      </c>
      <c r="E88" s="20">
        <f t="shared" si="10"/>
        <v>-3.5295922925060097</v>
      </c>
      <c r="F88" s="20">
        <f t="shared" si="10"/>
        <v>-2.9416762539088301</v>
      </c>
      <c r="G88" s="20">
        <f t="shared" si="10"/>
        <v>-2.3453125753888089</v>
      </c>
      <c r="H88" s="20">
        <f t="shared" si="10"/>
        <v>-1.7741372284199148</v>
      </c>
      <c r="I88" s="20">
        <f t="shared" si="10"/>
        <v>-1.244673417470413</v>
      </c>
      <c r="J88" s="20">
        <f t="shared" si="10"/>
        <v>-0.75712777925080588</v>
      </c>
      <c r="K88" s="21">
        <f t="shared" si="7"/>
        <v>0</v>
      </c>
      <c r="M88" s="1">
        <v>6.5</v>
      </c>
      <c r="N88" s="18">
        <f t="shared" ref="N88:N151" si="12">$B$5-$B$13^2/$B$17</f>
        <v>723.5367494426622</v>
      </c>
      <c r="O88" s="21">
        <f t="shared" si="11"/>
        <v>677.68552441902841</v>
      </c>
      <c r="P88" s="21">
        <f t="shared" si="11"/>
        <v>633.34976716505093</v>
      </c>
      <c r="Q88" s="21">
        <f t="shared" si="11"/>
        <v>581.2182551458036</v>
      </c>
      <c r="R88" s="21">
        <f t="shared" si="11"/>
        <v>524.93540330739529</v>
      </c>
      <c r="S88" s="21">
        <f t="shared" si="11"/>
        <v>470.2442275911651</v>
      </c>
      <c r="T88" s="21">
        <f t="shared" si="11"/>
        <v>421.81578684136088</v>
      </c>
      <c r="U88" s="21">
        <f t="shared" si="11"/>
        <v>382.93707842368178</v>
      </c>
      <c r="V88" s="21">
        <f t="shared" si="11"/>
        <v>355.70233254106455</v>
      </c>
      <c r="W88" s="21">
        <f t="shared" si="9"/>
        <v>372.38030321111785</v>
      </c>
    </row>
    <row r="89" spans="1:23" x14ac:dyDescent="0.3">
      <c r="A89" s="1">
        <v>6.6</v>
      </c>
      <c r="B89" s="19">
        <f t="shared" ref="B89:B152" si="13">0.5*(B88+C88+$B$16/$B$15*(N88-O88)-$B$18*$B$14/(2*$B$4)*(B88*ABS(B88)-C88*ABS(C88)))</f>
        <v>-4.3921157767834282</v>
      </c>
      <c r="C89" s="20">
        <f t="shared" si="10"/>
        <v>-3.9650789597847989</v>
      </c>
      <c r="D89" s="20">
        <f t="shared" si="10"/>
        <v>-3.5249342732592344</v>
      </c>
      <c r="E89" s="20">
        <f t="shared" si="10"/>
        <v>-2.9727908739860727</v>
      </c>
      <c r="F89" s="20">
        <f t="shared" si="10"/>
        <v>-2.3984170912755625</v>
      </c>
      <c r="G89" s="20">
        <f t="shared" si="10"/>
        <v>-1.8584868163906261</v>
      </c>
      <c r="H89" s="20">
        <f t="shared" si="10"/>
        <v>-1.3730360526676235</v>
      </c>
      <c r="I89" s="20">
        <f t="shared" si="10"/>
        <v>-0.94658972113165962</v>
      </c>
      <c r="J89" s="20">
        <f t="shared" si="10"/>
        <v>-0.57110685635265312</v>
      </c>
      <c r="K89" s="21">
        <f t="shared" ref="K89:K152" si="14">$B$13*0*SQRT(W89/$B$5)</f>
        <v>0</v>
      </c>
      <c r="M89" s="1">
        <v>6.6</v>
      </c>
      <c r="N89" s="18">
        <f t="shared" si="12"/>
        <v>723.5367494426622</v>
      </c>
      <c r="O89" s="21">
        <f t="shared" si="11"/>
        <v>642.1743962705533</v>
      </c>
      <c r="P89" s="21">
        <f t="shared" si="11"/>
        <v>580.69431415138479</v>
      </c>
      <c r="Q89" s="21">
        <f t="shared" si="11"/>
        <v>520.91841696672998</v>
      </c>
      <c r="R89" s="21">
        <f t="shared" si="11"/>
        <v>464.164697592312</v>
      </c>
      <c r="S89" s="21">
        <f t="shared" si="11"/>
        <v>412.67904640925087</v>
      </c>
      <c r="T89" s="21">
        <f t="shared" si="11"/>
        <v>369.37174061128724</v>
      </c>
      <c r="U89" s="21">
        <f t="shared" si="11"/>
        <v>335.88756934179327</v>
      </c>
      <c r="V89" s="21">
        <f t="shared" si="11"/>
        <v>312.95123579260292</v>
      </c>
      <c r="W89" s="21">
        <f t="shared" ref="W89:W152" si="15">0.5*(W88+V88+$B$15/$B$16*(J88-K88)-$B$18*$B$14/($B$17/$B$4)*(J88*ABS(J88)-K88*ABS(K88)))</f>
        <v>324.68005967303446</v>
      </c>
    </row>
    <row r="90" spans="1:23" x14ac:dyDescent="0.3">
      <c r="A90" s="1">
        <v>6.7</v>
      </c>
      <c r="B90" s="19">
        <f t="shared" si="13"/>
        <v>-3.7862708576303525</v>
      </c>
      <c r="C90" s="20">
        <f t="shared" si="10"/>
        <v>-3.2621180869986635</v>
      </c>
      <c r="D90" s="20">
        <f t="shared" si="10"/>
        <v>-2.8784777077594694</v>
      </c>
      <c r="E90" s="20">
        <f t="shared" si="10"/>
        <v>-2.3958588585096612</v>
      </c>
      <c r="F90" s="20">
        <f t="shared" si="10"/>
        <v>-1.891451979137311</v>
      </c>
      <c r="G90" s="20">
        <f t="shared" si="10"/>
        <v>-1.4275955407915635</v>
      </c>
      <c r="H90" s="20">
        <f t="shared" si="10"/>
        <v>-1.0319582345922997</v>
      </c>
      <c r="I90" s="20">
        <f t="shared" si="10"/>
        <v>-0.7000926143201156</v>
      </c>
      <c r="J90" s="20">
        <f t="shared" si="10"/>
        <v>-0.41913145032709387</v>
      </c>
      <c r="K90" s="21">
        <f t="shared" si="14"/>
        <v>0</v>
      </c>
      <c r="M90" s="1">
        <v>6.7</v>
      </c>
      <c r="N90" s="18">
        <f t="shared" si="12"/>
        <v>723.5367494426622</v>
      </c>
      <c r="O90" s="21">
        <f t="shared" si="11"/>
        <v>607.03419621619048</v>
      </c>
      <c r="P90" s="21">
        <f t="shared" si="11"/>
        <v>529.96106321879677</v>
      </c>
      <c r="Q90" s="21">
        <f t="shared" si="11"/>
        <v>463.86584534151865</v>
      </c>
      <c r="R90" s="21">
        <f t="shared" si="11"/>
        <v>408.86972351354262</v>
      </c>
      <c r="S90" s="21">
        <f t="shared" si="11"/>
        <v>363.46179000893972</v>
      </c>
      <c r="T90" s="21">
        <f t="shared" si="11"/>
        <v>326.87637058502418</v>
      </c>
      <c r="U90" s="21">
        <f t="shared" si="11"/>
        <v>299.47131899115209</v>
      </c>
      <c r="V90" s="21">
        <f t="shared" si="11"/>
        <v>281.07292318706925</v>
      </c>
      <c r="W90" s="21">
        <f t="shared" si="15"/>
        <v>289.12514823683534</v>
      </c>
    </row>
    <row r="91" spans="1:23" x14ac:dyDescent="0.3">
      <c r="A91" s="1">
        <v>6.8</v>
      </c>
      <c r="B91" s="19">
        <f t="shared" si="13"/>
        <v>-2.962847307026979</v>
      </c>
      <c r="C91" s="20">
        <f t="shared" si="10"/>
        <v>-2.3947249962478994</v>
      </c>
      <c r="D91" s="20">
        <f t="shared" si="10"/>
        <v>-2.1356088075894486</v>
      </c>
      <c r="E91" s="20">
        <f t="shared" si="10"/>
        <v>-1.7991034356699809</v>
      </c>
      <c r="F91" s="20">
        <f t="shared" si="10"/>
        <v>-1.4265712784813469</v>
      </c>
      <c r="G91" s="20">
        <f t="shared" si="10"/>
        <v>-1.066022522305262</v>
      </c>
      <c r="H91" s="20">
        <f t="shared" si="10"/>
        <v>-0.75536769413426319</v>
      </c>
      <c r="I91" s="20">
        <f t="shared" si="10"/>
        <v>-0.50491242884061283</v>
      </c>
      <c r="J91" s="20">
        <f t="shared" si="10"/>
        <v>-0.30014654246596417</v>
      </c>
      <c r="K91" s="21">
        <f t="shared" si="14"/>
        <v>0</v>
      </c>
      <c r="M91" s="1">
        <v>6.8</v>
      </c>
      <c r="N91" s="18">
        <f t="shared" si="12"/>
        <v>723.5367494426622</v>
      </c>
      <c r="O91" s="21">
        <f t="shared" si="11"/>
        <v>579.55608439607272</v>
      </c>
      <c r="P91" s="21">
        <f t="shared" si="11"/>
        <v>490.41620452946222</v>
      </c>
      <c r="Q91" s="21">
        <f t="shared" si="11"/>
        <v>418.1031543022799</v>
      </c>
      <c r="R91" s="21">
        <f t="shared" si="11"/>
        <v>363.32677543996937</v>
      </c>
      <c r="S91" s="21">
        <f t="shared" si="11"/>
        <v>323.1904331153799</v>
      </c>
      <c r="T91" s="21">
        <f t="shared" si="11"/>
        <v>293.6456384768648</v>
      </c>
      <c r="U91" s="21">
        <f t="shared" si="11"/>
        <v>272.11534408260701</v>
      </c>
      <c r="V91" s="21">
        <f t="shared" si="11"/>
        <v>257.90208821274121</v>
      </c>
      <c r="W91" s="21">
        <f t="shared" si="15"/>
        <v>263.30936553527613</v>
      </c>
    </row>
    <row r="92" spans="1:23" x14ac:dyDescent="0.3">
      <c r="A92" s="1">
        <v>6.9</v>
      </c>
      <c r="B92" s="19">
        <f t="shared" si="13"/>
        <v>-1.9854965548575694</v>
      </c>
      <c r="C92" s="20">
        <f t="shared" si="10"/>
        <v>-1.4241957049856255</v>
      </c>
      <c r="D92" s="20">
        <f t="shared" si="10"/>
        <v>-1.3178274826427041</v>
      </c>
      <c r="E92" s="20">
        <f t="shared" si="10"/>
        <v>-1.1679630972988335</v>
      </c>
      <c r="F92" s="20">
        <f t="shared" si="10"/>
        <v>-0.97483413684054654</v>
      </c>
      <c r="G92" s="20">
        <f t="shared" si="10"/>
        <v>-0.75510446544603194</v>
      </c>
      <c r="H92" s="20">
        <f t="shared" si="10"/>
        <v>-0.53943950459302081</v>
      </c>
      <c r="I92" s="20">
        <f t="shared" si="10"/>
        <v>-0.35567473971650626</v>
      </c>
      <c r="J92" s="20">
        <f t="shared" si="10"/>
        <v>-0.2100334320960251</v>
      </c>
      <c r="K92" s="21">
        <f t="shared" si="14"/>
        <v>0</v>
      </c>
      <c r="M92" s="1">
        <v>6.9</v>
      </c>
      <c r="N92" s="18">
        <f t="shared" si="12"/>
        <v>723.5367494426622</v>
      </c>
      <c r="O92" s="21">
        <f t="shared" si="11"/>
        <v>563.9711124768022</v>
      </c>
      <c r="P92" s="21">
        <f t="shared" si="11"/>
        <v>467.86512798257519</v>
      </c>
      <c r="Q92" s="21">
        <f t="shared" si="11"/>
        <v>390.01076165560625</v>
      </c>
      <c r="R92" s="21">
        <f t="shared" si="11"/>
        <v>332.53601089257171</v>
      </c>
      <c r="S92" s="21">
        <f t="shared" si="11"/>
        <v>293.59214989510832</v>
      </c>
      <c r="T92" s="21">
        <f t="shared" si="11"/>
        <v>268.48221939894427</v>
      </c>
      <c r="U92" s="21">
        <f t="shared" si="11"/>
        <v>252.10803653348265</v>
      </c>
      <c r="V92" s="21">
        <f t="shared" si="11"/>
        <v>241.46314031717614</v>
      </c>
      <c r="W92" s="21">
        <f t="shared" si="15"/>
        <v>245.00179779859712</v>
      </c>
    </row>
    <row r="93" spans="1:23" x14ac:dyDescent="0.3">
      <c r="A93" s="1">
        <v>7</v>
      </c>
      <c r="B93" s="19">
        <f t="shared" si="13"/>
        <v>-0.93694969824830154</v>
      </c>
      <c r="C93" s="20">
        <f t="shared" si="10"/>
        <v>-0.42048077683305063</v>
      </c>
      <c r="D93" s="20">
        <f t="shared" si="10"/>
        <v>-0.45851830215617712</v>
      </c>
      <c r="E93" s="20">
        <f t="shared" si="10"/>
        <v>-0.49475188236031992</v>
      </c>
      <c r="F93" s="20">
        <f t="shared" si="10"/>
        <v>-0.49729412076484153</v>
      </c>
      <c r="G93" s="20">
        <f t="shared" si="10"/>
        <v>-0.44874151696723702</v>
      </c>
      <c r="H93" s="20">
        <f t="shared" si="10"/>
        <v>-0.35569107690039931</v>
      </c>
      <c r="I93" s="20">
        <f t="shared" si="10"/>
        <v>-0.24470607791556198</v>
      </c>
      <c r="J93" s="20">
        <f t="shared" si="10"/>
        <v>-0.14362681784814682</v>
      </c>
      <c r="K93" s="21">
        <f t="shared" si="14"/>
        <v>0</v>
      </c>
      <c r="M93" s="1">
        <v>7</v>
      </c>
      <c r="N93" s="18">
        <f t="shared" si="12"/>
        <v>723.5367494426622</v>
      </c>
      <c r="O93" s="21">
        <f t="shared" si="11"/>
        <v>560.99079438812544</v>
      </c>
      <c r="P93" s="21">
        <f t="shared" si="11"/>
        <v>463.67012043027734</v>
      </c>
      <c r="Q93" s="21">
        <f t="shared" si="11"/>
        <v>382.36928231446063</v>
      </c>
      <c r="R93" s="21">
        <f t="shared" si="11"/>
        <v>320.3380300508968</v>
      </c>
      <c r="S93" s="21">
        <f t="shared" si="11"/>
        <v>277.87406375255631</v>
      </c>
      <c r="T93" s="21">
        <f t="shared" si="11"/>
        <v>252.08473007205779</v>
      </c>
      <c r="U93" s="21">
        <f t="shared" si="11"/>
        <v>237.84764727541111</v>
      </c>
      <c r="V93" s="21">
        <f t="shared" si="11"/>
        <v>230.06420900683881</v>
      </c>
      <c r="W93" s="21">
        <f t="shared" si="15"/>
        <v>232.31330941044752</v>
      </c>
    </row>
    <row r="94" spans="1:23" x14ac:dyDescent="0.3">
      <c r="A94" s="1">
        <v>7.1</v>
      </c>
      <c r="B94" s="19">
        <f t="shared" si="13"/>
        <v>0.10314963435901744</v>
      </c>
      <c r="C94" s="20">
        <f t="shared" si="10"/>
        <v>0.55224478649932551</v>
      </c>
      <c r="D94" s="20">
        <f t="shared" si="10"/>
        <v>0.4014693176784519</v>
      </c>
      <c r="E94" s="20">
        <f t="shared" si="10"/>
        <v>0.21148960805494307</v>
      </c>
      <c r="F94" s="20">
        <f t="shared" si="10"/>
        <v>3.0886043483207413E-2</v>
      </c>
      <c r="G94" s="20">
        <f t="shared" si="10"/>
        <v>-9.8162518665545803E-2</v>
      </c>
      <c r="H94" s="20">
        <f t="shared" si="10"/>
        <v>-0.15416554693043025</v>
      </c>
      <c r="I94" s="20">
        <f t="shared" si="10"/>
        <v>-0.14372205921485692</v>
      </c>
      <c r="J94" s="20">
        <f t="shared" si="10"/>
        <v>-9.5721442921023969E-2</v>
      </c>
      <c r="K94" s="21">
        <f t="shared" si="14"/>
        <v>0</v>
      </c>
      <c r="M94" s="1">
        <v>7.1</v>
      </c>
      <c r="N94" s="18">
        <f t="shared" si="12"/>
        <v>723.5367494426622</v>
      </c>
      <c r="O94" s="21">
        <f t="shared" si="11"/>
        <v>568.73100008049414</v>
      </c>
      <c r="P94" s="21">
        <f t="shared" si="11"/>
        <v>475.54121252291162</v>
      </c>
      <c r="Q94" s="21">
        <f t="shared" si="11"/>
        <v>394.01993541643964</v>
      </c>
      <c r="R94" s="21">
        <f t="shared" si="11"/>
        <v>327.72970630306042</v>
      </c>
      <c r="S94" s="21">
        <f t="shared" si="11"/>
        <v>278.84978022728114</v>
      </c>
      <c r="T94" s="21">
        <f t="shared" si="11"/>
        <v>247.25353933679381</v>
      </c>
      <c r="U94" s="21">
        <f t="shared" si="11"/>
        <v>230.0497451825683</v>
      </c>
      <c r="V94" s="21">
        <f t="shared" si="11"/>
        <v>222.3587686761625</v>
      </c>
      <c r="W94" s="21">
        <f t="shared" si="15"/>
        <v>223.72192607513335</v>
      </c>
    </row>
    <row r="95" spans="1:23" x14ac:dyDescent="0.3">
      <c r="A95" s="1">
        <v>7.2</v>
      </c>
      <c r="B95" s="19">
        <f t="shared" si="13"/>
        <v>1.0722189305497054</v>
      </c>
      <c r="C95" s="20">
        <f t="shared" si="10"/>
        <v>1.4448247682606123</v>
      </c>
      <c r="D95" s="20">
        <f t="shared" si="10"/>
        <v>1.2219170962092518</v>
      </c>
      <c r="E95" s="20">
        <f t="shared" si="10"/>
        <v>0.92692855086385872</v>
      </c>
      <c r="F95" s="20">
        <f t="shared" si="10"/>
        <v>0.61048598240511653</v>
      </c>
      <c r="G95" s="20">
        <f t="shared" si="10"/>
        <v>0.32536276891687449</v>
      </c>
      <c r="H95" s="20">
        <f t="shared" si="10"/>
        <v>0.11373754404676038</v>
      </c>
      <c r="I95" s="20">
        <f t="shared" si="10"/>
        <v>-5.2190694636124833E-3</v>
      </c>
      <c r="J95" s="20">
        <f t="shared" si="10"/>
        <v>-4.1425475120983379E-2</v>
      </c>
      <c r="K95" s="21">
        <f t="shared" si="14"/>
        <v>0</v>
      </c>
      <c r="M95" s="1">
        <v>7.2</v>
      </c>
      <c r="N95" s="18">
        <f t="shared" si="12"/>
        <v>723.5367494426622</v>
      </c>
      <c r="O95" s="21">
        <f t="shared" si="11"/>
        <v>584.03003939825646</v>
      </c>
      <c r="P95" s="21">
        <f t="shared" si="11"/>
        <v>499.09051210322923</v>
      </c>
      <c r="Q95" s="21">
        <f t="shared" si="11"/>
        <v>420.90122165578174</v>
      </c>
      <c r="R95" s="21">
        <f t="shared" si="11"/>
        <v>352.53296878073024</v>
      </c>
      <c r="S95" s="21">
        <f t="shared" si="11"/>
        <v>297.11203651075044</v>
      </c>
      <c r="T95" s="21">
        <f t="shared" si="11"/>
        <v>256.81829911074612</v>
      </c>
      <c r="U95" s="21">
        <f t="shared" si="11"/>
        <v>231.7677786904992</v>
      </c>
      <c r="V95" s="21">
        <f t="shared" si="11"/>
        <v>219.41405111526302</v>
      </c>
      <c r="W95" s="21">
        <f t="shared" si="15"/>
        <v>218.06400524329112</v>
      </c>
    </row>
    <row r="96" spans="1:23" x14ac:dyDescent="0.3">
      <c r="A96" s="1">
        <v>7.3</v>
      </c>
      <c r="B96" s="19">
        <f t="shared" si="13"/>
        <v>1.9296660074699414</v>
      </c>
      <c r="C96" s="20">
        <f t="shared" si="10"/>
        <v>2.2255985299260939</v>
      </c>
      <c r="D96" s="20">
        <f t="shared" si="10"/>
        <v>1.9694514457411882</v>
      </c>
      <c r="E96" s="20">
        <f t="shared" si="10"/>
        <v>1.6204118684837416</v>
      </c>
      <c r="F96" s="20">
        <f t="shared" si="10"/>
        <v>1.2211368503063065</v>
      </c>
      <c r="G96" s="20">
        <f t="shared" si="10"/>
        <v>0.82227117446621423</v>
      </c>
      <c r="H96" s="20">
        <f t="shared" si="10"/>
        <v>0.47426914377487767</v>
      </c>
      <c r="I96" s="20">
        <f t="shared" si="10"/>
        <v>0.21602310047814618</v>
      </c>
      <c r="J96" s="20">
        <f t="shared" si="10"/>
        <v>6.3289501624260211E-2</v>
      </c>
      <c r="K96" s="21">
        <f t="shared" si="14"/>
        <v>0</v>
      </c>
      <c r="M96" s="1">
        <v>7.3</v>
      </c>
      <c r="N96" s="18">
        <f t="shared" si="12"/>
        <v>723.5367494426622</v>
      </c>
      <c r="O96" s="21">
        <f t="shared" si="11"/>
        <v>603.53123210584511</v>
      </c>
      <c r="P96" s="21">
        <f t="shared" si="11"/>
        <v>529.3896312585581</v>
      </c>
      <c r="Q96" s="21">
        <f t="shared" si="11"/>
        <v>457.59843513013425</v>
      </c>
      <c r="R96" s="21">
        <f t="shared" si="11"/>
        <v>390.28052711263462</v>
      </c>
      <c r="S96" s="21">
        <f t="shared" si="11"/>
        <v>330.50039797448545</v>
      </c>
      <c r="T96" s="21">
        <f t="shared" si="11"/>
        <v>281.62609632610054</v>
      </c>
      <c r="U96" s="21">
        <f t="shared" si="11"/>
        <v>246.18275090079649</v>
      </c>
      <c r="V96" s="21">
        <f t="shared" si="11"/>
        <v>224.64456420254649</v>
      </c>
      <c r="W96" s="21">
        <f t="shared" si="15"/>
        <v>216.58541058027848</v>
      </c>
    </row>
    <row r="97" spans="1:23" x14ac:dyDescent="0.3">
      <c r="A97" s="1">
        <v>7.4</v>
      </c>
      <c r="B97" s="19">
        <f t="shared" si="13"/>
        <v>2.6550860669478156</v>
      </c>
      <c r="C97" s="20">
        <f t="shared" si="10"/>
        <v>2.8809000990495752</v>
      </c>
      <c r="D97" s="20">
        <f t="shared" si="10"/>
        <v>2.6224993985681646</v>
      </c>
      <c r="E97" s="20">
        <f t="shared" si="10"/>
        <v>2.2626363181385853</v>
      </c>
      <c r="F97" s="20">
        <f t="shared" si="10"/>
        <v>1.8315442303921221</v>
      </c>
      <c r="G97" s="20">
        <f t="shared" si="10"/>
        <v>1.3696887911898352</v>
      </c>
      <c r="H97" s="20">
        <f t="shared" si="10"/>
        <v>0.92439925461554473</v>
      </c>
      <c r="I97" s="20">
        <f t="shared" si="10"/>
        <v>0.54272485982683516</v>
      </c>
      <c r="J97" s="20">
        <f t="shared" si="10"/>
        <v>0.25032595446430073</v>
      </c>
      <c r="K97" s="21">
        <f t="shared" si="14"/>
        <v>0</v>
      </c>
      <c r="M97" s="1">
        <v>7.4</v>
      </c>
      <c r="N97" s="18">
        <f t="shared" si="12"/>
        <v>723.5367494426622</v>
      </c>
      <c r="O97" s="21">
        <f t="shared" si="11"/>
        <v>624.39486800965994</v>
      </c>
      <c r="P97" s="21">
        <f t="shared" si="11"/>
        <v>562.02663032337648</v>
      </c>
      <c r="Q97" s="21">
        <f t="shared" si="11"/>
        <v>498.73776459186894</v>
      </c>
      <c r="R97" s="21">
        <f t="shared" si="11"/>
        <v>435.54254495121057</v>
      </c>
      <c r="S97" s="21">
        <f t="shared" si="11"/>
        <v>374.78102075442092</v>
      </c>
      <c r="T97" s="21">
        <f t="shared" si="11"/>
        <v>319.85892134885557</v>
      </c>
      <c r="U97" s="21">
        <f t="shared" si="11"/>
        <v>274.50119627855446</v>
      </c>
      <c r="V97" s="21">
        <f t="shared" si="11"/>
        <v>242.61462932008095</v>
      </c>
      <c r="W97" s="21">
        <f t="shared" si="15"/>
        <v>223.90526642020905</v>
      </c>
    </row>
    <row r="98" spans="1:23" x14ac:dyDescent="0.3">
      <c r="A98" s="1">
        <v>7.5</v>
      </c>
      <c r="B98" s="19">
        <f t="shared" si="13"/>
        <v>3.2451234579877046</v>
      </c>
      <c r="C98" s="20">
        <f t="shared" si="10"/>
        <v>3.4112935143806857</v>
      </c>
      <c r="D98" s="20">
        <f t="shared" si="10"/>
        <v>3.1720103374839512</v>
      </c>
      <c r="E98" s="20">
        <f t="shared" si="10"/>
        <v>2.8321956753361515</v>
      </c>
      <c r="F98" s="20">
        <f t="shared" si="10"/>
        <v>2.410152609974991</v>
      </c>
      <c r="G98" s="20">
        <f t="shared" si="10"/>
        <v>1.9330127296055633</v>
      </c>
      <c r="H98" s="20">
        <f t="shared" si="10"/>
        <v>1.4377844386336325</v>
      </c>
      <c r="I98" s="20">
        <f t="shared" si="10"/>
        <v>0.95854196395303359</v>
      </c>
      <c r="J98" s="20">
        <f t="shared" si="10"/>
        <v>0.51458107314510848</v>
      </c>
      <c r="K98" s="21">
        <f t="shared" si="14"/>
        <v>0</v>
      </c>
      <c r="M98" s="1">
        <v>7.5</v>
      </c>
      <c r="N98" s="18">
        <f t="shared" si="12"/>
        <v>723.5367494426622</v>
      </c>
      <c r="O98" s="21">
        <f t="shared" si="11"/>
        <v>644.47576057890444</v>
      </c>
      <c r="P98" s="21">
        <f t="shared" si="11"/>
        <v>593.70777763120191</v>
      </c>
      <c r="Q98" s="21">
        <f t="shared" si="11"/>
        <v>539.90381401355091</v>
      </c>
      <c r="R98" s="21">
        <f t="shared" si="11"/>
        <v>483.18103494426799</v>
      </c>
      <c r="S98" s="21">
        <f t="shared" si="11"/>
        <v>424.86063096450852</v>
      </c>
      <c r="T98" s="21">
        <f t="shared" si="11"/>
        <v>367.63277283017783</v>
      </c>
      <c r="U98" s="21">
        <f t="shared" si="11"/>
        <v>316.28016898213548</v>
      </c>
      <c r="V98" s="21">
        <f t="shared" si="11"/>
        <v>277.41822108967756</v>
      </c>
      <c r="W98" s="21">
        <f t="shared" si="15"/>
        <v>246.27382176703054</v>
      </c>
    </row>
    <row r="99" spans="1:23" x14ac:dyDescent="0.3">
      <c r="A99" s="1">
        <v>7.6</v>
      </c>
      <c r="B99" s="19">
        <f t="shared" si="13"/>
        <v>3.7087302445772892</v>
      </c>
      <c r="C99" s="20">
        <f t="shared" si="10"/>
        <v>3.826721481968276</v>
      </c>
      <c r="D99" s="20">
        <f t="shared" si="10"/>
        <v>3.6187225179255016</v>
      </c>
      <c r="E99" s="20">
        <f t="shared" si="10"/>
        <v>3.3178298730382378</v>
      </c>
      <c r="F99" s="20">
        <f t="shared" si="10"/>
        <v>2.932303610545492</v>
      </c>
      <c r="G99" s="20">
        <f t="shared" si="10"/>
        <v>2.4772598578676748</v>
      </c>
      <c r="H99" s="20">
        <f t="shared" si="10"/>
        <v>1.9665267684950651</v>
      </c>
      <c r="I99" s="20">
        <f t="shared" si="10"/>
        <v>1.4093098830774746</v>
      </c>
      <c r="J99" s="20">
        <f t="shared" si="10"/>
        <v>0.81564385498454561</v>
      </c>
      <c r="K99" s="21">
        <f t="shared" si="14"/>
        <v>0</v>
      </c>
      <c r="M99" s="1">
        <v>7.6</v>
      </c>
      <c r="N99" s="18">
        <f t="shared" si="12"/>
        <v>723.5367494426622</v>
      </c>
      <c r="O99" s="21">
        <f t="shared" si="11"/>
        <v>662.42314929590577</v>
      </c>
      <c r="P99" s="21">
        <f t="shared" si="11"/>
        <v>622.29500391295835</v>
      </c>
      <c r="Q99" s="21">
        <f t="shared" si="11"/>
        <v>578.0507627626497</v>
      </c>
      <c r="R99" s="21">
        <f t="shared" si="11"/>
        <v>529.12780352902325</v>
      </c>
      <c r="S99" s="21">
        <f t="shared" si="11"/>
        <v>475.95733969781463</v>
      </c>
      <c r="T99" s="21">
        <f t="shared" si="11"/>
        <v>421.23034613027687</v>
      </c>
      <c r="U99" s="21">
        <f t="shared" si="11"/>
        <v>370.52038650200609</v>
      </c>
      <c r="V99" s="21">
        <f t="shared" si="11"/>
        <v>331.10925215883248</v>
      </c>
      <c r="W99" s="21">
        <f t="shared" si="15"/>
        <v>288.59788500681515</v>
      </c>
    </row>
    <row r="100" spans="1:23" x14ac:dyDescent="0.3">
      <c r="A100" s="1">
        <v>7.7</v>
      </c>
      <c r="B100" s="19">
        <f t="shared" si="13"/>
        <v>4.0618767838048981</v>
      </c>
      <c r="C100" s="20">
        <f t="shared" si="10"/>
        <v>4.1425351756238307</v>
      </c>
      <c r="D100" s="20">
        <f t="shared" si="10"/>
        <v>3.9703216647997799</v>
      </c>
      <c r="E100" s="20">
        <f t="shared" si="10"/>
        <v>3.7170377474010996</v>
      </c>
      <c r="F100" s="20">
        <f t="shared" si="10"/>
        <v>3.3833570983220809</v>
      </c>
      <c r="G100" s="20">
        <f t="shared" si="10"/>
        <v>2.9645400006004143</v>
      </c>
      <c r="H100" s="20">
        <f t="shared" si="10"/>
        <v>2.4478787229562253</v>
      </c>
      <c r="I100" s="20">
        <f t="shared" si="10"/>
        <v>1.8231036957636544</v>
      </c>
      <c r="J100" s="20">
        <f t="shared" si="10"/>
        <v>1.0980106918911523</v>
      </c>
      <c r="K100" s="21">
        <f t="shared" si="14"/>
        <v>0</v>
      </c>
      <c r="M100" s="1">
        <v>7.7</v>
      </c>
      <c r="N100" s="18">
        <f t="shared" si="12"/>
        <v>723.5367494426622</v>
      </c>
      <c r="O100" s="21">
        <f t="shared" si="11"/>
        <v>677.5950338482445</v>
      </c>
      <c r="P100" s="21">
        <f t="shared" si="11"/>
        <v>646.69230307114799</v>
      </c>
      <c r="Q100" s="21">
        <f t="shared" si="11"/>
        <v>611.39581123471714</v>
      </c>
      <c r="R100" s="21">
        <f t="shared" si="11"/>
        <v>570.70234918123742</v>
      </c>
      <c r="S100" s="21">
        <f t="shared" si="11"/>
        <v>525.38662667998528</v>
      </c>
      <c r="T100" s="21">
        <f t="shared" si="11"/>
        <v>478.7582944280295</v>
      </c>
      <c r="U100" s="21">
        <f t="shared" si="11"/>
        <v>436.00093538507866</v>
      </c>
      <c r="V100" s="21">
        <f t="shared" si="11"/>
        <v>402.8255779505194</v>
      </c>
      <c r="W100" s="21">
        <f t="shared" si="15"/>
        <v>352.25692689219545</v>
      </c>
    </row>
    <row r="101" spans="1:23" x14ac:dyDescent="0.3">
      <c r="A101" s="1">
        <v>7.8</v>
      </c>
      <c r="B101" s="19">
        <f t="shared" si="13"/>
        <v>4.3233298612004916</v>
      </c>
      <c r="C101" s="20">
        <f t="shared" si="10"/>
        <v>4.375964000237011</v>
      </c>
      <c r="D101" s="20">
        <f t="shared" si="10"/>
        <v>4.238845352516508</v>
      </c>
      <c r="E101" s="20">
        <f t="shared" si="10"/>
        <v>4.0341086832333639</v>
      </c>
      <c r="F101" s="20">
        <f t="shared" si="10"/>
        <v>3.7476188705661748</v>
      </c>
      <c r="G101" s="20">
        <f t="shared" si="10"/>
        <v>3.3525354114181671</v>
      </c>
      <c r="H101" s="20">
        <f t="shared" si="10"/>
        <v>2.8200327387296977</v>
      </c>
      <c r="I101" s="20">
        <f t="shared" si="10"/>
        <v>2.1359351155382673</v>
      </c>
      <c r="J101" s="20">
        <f t="shared" ref="J101:J163" si="16">0.5*(I100+K100+$B$16/$B$15*(U100-W100)-$B$18*$B$14/(2*$B$4)*(I100*ABS(I100)+K100*ABS(K100)))</f>
        <v>1.3132661390781248</v>
      </c>
      <c r="K101" s="21">
        <f t="shared" si="14"/>
        <v>0</v>
      </c>
      <c r="M101" s="1">
        <v>7.8</v>
      </c>
      <c r="N101" s="18">
        <f t="shared" si="12"/>
        <v>723.5367494426622</v>
      </c>
      <c r="O101" s="21">
        <f t="shared" si="11"/>
        <v>689.87411238350569</v>
      </c>
      <c r="P101" s="21">
        <f t="shared" si="11"/>
        <v>666.61535578535904</v>
      </c>
      <c r="Q101" s="21">
        <f t="shared" si="11"/>
        <v>639.21136375946958</v>
      </c>
      <c r="R101" s="21">
        <f t="shared" si="11"/>
        <v>607.51080217175786</v>
      </c>
      <c r="S101" s="21">
        <f t="shared" si="11"/>
        <v>573.36256640883732</v>
      </c>
      <c r="T101" s="21">
        <f t="shared" si="11"/>
        <v>540.03331647336825</v>
      </c>
      <c r="U101" s="21">
        <f t="shared" si="11"/>
        <v>510.96751946307728</v>
      </c>
      <c r="V101" s="21">
        <f t="shared" ref="V101:V163" si="17">0.5*(U100+W100+$B$15/$B$16*(I100-K100)-$B$18*$B$14/($B$17/$B$4)*(I100*ABS(I100)-K100*ABS(K100)))</f>
        <v>488.90729866168795</v>
      </c>
      <c r="W101" s="21">
        <f t="shared" si="15"/>
        <v>434.6241145665349</v>
      </c>
    </row>
    <row r="102" spans="1:23" x14ac:dyDescent="0.3">
      <c r="A102" s="1">
        <v>7.9</v>
      </c>
      <c r="B102" s="19">
        <f t="shared" si="13"/>
        <v>4.5116618043330812</v>
      </c>
      <c r="C102" s="20">
        <f t="shared" ref="C102:I138" si="18">0.5*(B101+D101+$B$16/$B$15*(N101-P101)-$B$18*$B$14/(2*$B$4)*(B101*ABS(B101)+D101*ABS(D101)))</f>
        <v>4.5438285766604389</v>
      </c>
      <c r="D102" s="20">
        <f t="shared" si="18"/>
        <v>4.4380508983196023</v>
      </c>
      <c r="E102" s="20">
        <f t="shared" si="18"/>
        <v>4.2678637322016488</v>
      </c>
      <c r="F102" s="20">
        <f t="shared" si="18"/>
        <v>4.0017335401346603</v>
      </c>
      <c r="G102" s="20">
        <f t="shared" si="18"/>
        <v>3.6017221946895517</v>
      </c>
      <c r="H102" s="20">
        <f t="shared" si="18"/>
        <v>3.0395474378433422</v>
      </c>
      <c r="I102" s="20">
        <f t="shared" si="18"/>
        <v>2.3096058849811536</v>
      </c>
      <c r="J102" s="20">
        <f t="shared" si="16"/>
        <v>1.4337225626018857</v>
      </c>
      <c r="K102" s="21">
        <f t="shared" si="14"/>
        <v>0</v>
      </c>
      <c r="M102" s="1">
        <v>7.9</v>
      </c>
      <c r="N102" s="18">
        <f t="shared" si="12"/>
        <v>723.5367494426622</v>
      </c>
      <c r="O102" s="21">
        <f t="shared" ref="O102:U138" si="19">0.5*(N101+P101+$B$15/$B$16*(B101-D101)-$B$18*$B$14/($B$17/$B$4)*(B101*ABS(B101)-D101*ABS(D101)))</f>
        <v>699.46805611126047</v>
      </c>
      <c r="P102" s="21">
        <f t="shared" si="19"/>
        <v>682.31440683926712</v>
      </c>
      <c r="Q102" s="21">
        <f t="shared" si="19"/>
        <v>662.59999293565249</v>
      </c>
      <c r="R102" s="21">
        <f t="shared" si="19"/>
        <v>641.71934172534156</v>
      </c>
      <c r="S102" s="21">
        <f t="shared" si="19"/>
        <v>621.99386509126782</v>
      </c>
      <c r="T102" s="21">
        <f t="shared" si="19"/>
        <v>605.41192247108813</v>
      </c>
      <c r="U102" s="21">
        <f t="shared" si="19"/>
        <v>592.8023833057789</v>
      </c>
      <c r="V102" s="21">
        <f t="shared" si="17"/>
        <v>583.83732201227008</v>
      </c>
      <c r="W102" s="21">
        <f t="shared" si="15"/>
        <v>530.03910590453938</v>
      </c>
    </row>
    <row r="103" spans="1:23" x14ac:dyDescent="0.3">
      <c r="A103" s="1">
        <v>8</v>
      </c>
      <c r="B103" s="19">
        <f t="shared" si="13"/>
        <v>4.6435745659843777</v>
      </c>
      <c r="C103" s="20">
        <f t="shared" si="18"/>
        <v>4.6610869064910494</v>
      </c>
      <c r="D103" s="20">
        <f t="shared" si="18"/>
        <v>4.5714944071187755</v>
      </c>
      <c r="E103" s="20">
        <f t="shared" si="18"/>
        <v>4.4044070479887054</v>
      </c>
      <c r="F103" s="20">
        <f t="shared" si="18"/>
        <v>4.1207162279288383</v>
      </c>
      <c r="G103" s="20">
        <f t="shared" si="18"/>
        <v>3.6876701029526795</v>
      </c>
      <c r="H103" s="20">
        <f t="shared" si="18"/>
        <v>3.0905555761055568</v>
      </c>
      <c r="I103" s="20">
        <f t="shared" si="18"/>
        <v>2.3369993539583476</v>
      </c>
      <c r="J103" s="20">
        <f t="shared" si="16"/>
        <v>1.4550221816949054</v>
      </c>
      <c r="K103" s="21">
        <f t="shared" si="14"/>
        <v>0</v>
      </c>
      <c r="M103" s="1">
        <v>8</v>
      </c>
      <c r="N103" s="18">
        <f t="shared" si="12"/>
        <v>723.5367494426622</v>
      </c>
      <c r="O103" s="21">
        <f t="shared" si="19"/>
        <v>706.75230137008145</v>
      </c>
      <c r="P103" s="21">
        <f t="shared" si="19"/>
        <v>695.3802912437252</v>
      </c>
      <c r="Q103" s="21">
        <f t="shared" si="19"/>
        <v>684.69923789246707</v>
      </c>
      <c r="R103" s="21">
        <f t="shared" si="19"/>
        <v>676.92699901019148</v>
      </c>
      <c r="S103" s="21">
        <f t="shared" si="19"/>
        <v>673.58606438364654</v>
      </c>
      <c r="T103" s="21">
        <f t="shared" si="19"/>
        <v>674.57070349716253</v>
      </c>
      <c r="U103" s="21">
        <f t="shared" si="19"/>
        <v>678.10630856884131</v>
      </c>
      <c r="V103" s="21">
        <f t="shared" si="17"/>
        <v>681.49083709442618</v>
      </c>
      <c r="W103" s="21">
        <f t="shared" si="15"/>
        <v>631.47380175147055</v>
      </c>
    </row>
    <row r="104" spans="1:23" x14ac:dyDescent="0.3">
      <c r="A104" s="1">
        <v>8.1</v>
      </c>
      <c r="B104" s="19">
        <f t="shared" si="13"/>
        <v>4.7330930079487175</v>
      </c>
      <c r="C104" s="20">
        <f t="shared" si="18"/>
        <v>4.7302114246100633</v>
      </c>
      <c r="D104" s="20">
        <f t="shared" si="18"/>
        <v>4.626474310455035</v>
      </c>
      <c r="E104" s="20">
        <f t="shared" si="18"/>
        <v>4.4234944712481097</v>
      </c>
      <c r="F104" s="20">
        <f t="shared" si="18"/>
        <v>4.0895929107502891</v>
      </c>
      <c r="G104" s="20">
        <f t="shared" si="18"/>
        <v>3.609017297539693</v>
      </c>
      <c r="H104" s="20">
        <f t="shared" si="18"/>
        <v>2.9848866675838224</v>
      </c>
      <c r="I104" s="20">
        <f t="shared" si="18"/>
        <v>2.2360149609064761</v>
      </c>
      <c r="J104" s="20">
        <f t="shared" si="16"/>
        <v>1.39111074873421</v>
      </c>
      <c r="K104" s="21">
        <f t="shared" si="14"/>
        <v>0</v>
      </c>
      <c r="M104" s="1">
        <v>8.1</v>
      </c>
      <c r="N104" s="18">
        <f t="shared" si="12"/>
        <v>723.5367494426622</v>
      </c>
      <c r="O104" s="21">
        <f t="shared" si="19"/>
        <v>713.20566226365963</v>
      </c>
      <c r="P104" s="21">
        <f t="shared" si="19"/>
        <v>709.06947579991288</v>
      </c>
      <c r="Q104" s="21">
        <f t="shared" si="19"/>
        <v>709.58774318872111</v>
      </c>
      <c r="R104" s="21">
        <f t="shared" si="19"/>
        <v>716.40294200471658</v>
      </c>
      <c r="S104" s="21">
        <f t="shared" si="19"/>
        <v>729.30298627716718</v>
      </c>
      <c r="T104" s="21">
        <f t="shared" si="19"/>
        <v>746.06277165652932</v>
      </c>
      <c r="U104" s="21">
        <f t="shared" si="19"/>
        <v>763.05688152684218</v>
      </c>
      <c r="V104" s="21">
        <f t="shared" si="17"/>
        <v>776.28424523292074</v>
      </c>
      <c r="W104" s="21">
        <f t="shared" si="15"/>
        <v>732.12521346587641</v>
      </c>
    </row>
    <row r="105" spans="1:23" x14ac:dyDescent="0.3">
      <c r="A105" s="1">
        <v>8.1999999999999993</v>
      </c>
      <c r="B105" s="19">
        <f t="shared" si="13"/>
        <v>4.7813244208132888</v>
      </c>
      <c r="C105" s="20">
        <f t="shared" si="18"/>
        <v>4.7362287018155165</v>
      </c>
      <c r="D105" s="20">
        <f t="shared" si="18"/>
        <v>4.5816839299569914</v>
      </c>
      <c r="E105" s="20">
        <f t="shared" si="18"/>
        <v>4.3113438358859169</v>
      </c>
      <c r="F105" s="20">
        <f t="shared" si="18"/>
        <v>3.911683273642153</v>
      </c>
      <c r="G105" s="20">
        <f t="shared" si="18"/>
        <v>3.3869302077492676</v>
      </c>
      <c r="H105" s="20">
        <f t="shared" si="18"/>
        <v>2.7547989237590684</v>
      </c>
      <c r="I105" s="20">
        <f t="shared" si="18"/>
        <v>2.0394196153707509</v>
      </c>
      <c r="J105" s="20">
        <f t="shared" si="16"/>
        <v>1.2652543573275219</v>
      </c>
      <c r="K105" s="21">
        <f t="shared" si="14"/>
        <v>0</v>
      </c>
      <c r="M105" s="1">
        <v>8.1999999999999993</v>
      </c>
      <c r="N105" s="18">
        <f t="shared" si="12"/>
        <v>723.5367494426622</v>
      </c>
      <c r="O105" s="21">
        <f t="shared" si="19"/>
        <v>721.84576340589103</v>
      </c>
      <c r="P105" s="21">
        <f t="shared" si="19"/>
        <v>727.34162109396459</v>
      </c>
      <c r="Q105" s="21">
        <f t="shared" si="19"/>
        <v>740.6464554313103</v>
      </c>
      <c r="R105" s="21">
        <f t="shared" si="19"/>
        <v>761.78679024200312</v>
      </c>
      <c r="S105" s="21">
        <f t="shared" si="19"/>
        <v>788.66236658609944</v>
      </c>
      <c r="T105" s="21">
        <f t="shared" si="19"/>
        <v>817.55751287896726</v>
      </c>
      <c r="U105" s="21">
        <f t="shared" si="19"/>
        <v>844.02884191891781</v>
      </c>
      <c r="V105" s="21">
        <f t="shared" si="17"/>
        <v>863.83538496513984</v>
      </c>
      <c r="W105" s="21">
        <f t="shared" si="15"/>
        <v>826.5250502760548</v>
      </c>
    </row>
    <row r="106" spans="1:23" x14ac:dyDescent="0.3">
      <c r="A106" s="1">
        <v>8.3000000000000007</v>
      </c>
      <c r="B106" s="19">
        <f t="shared" si="13"/>
        <v>4.7667796152349853</v>
      </c>
      <c r="C106" s="20">
        <f t="shared" si="18"/>
        <v>4.6500677761103271</v>
      </c>
      <c r="D106" s="20">
        <f t="shared" si="18"/>
        <v>4.4210865574001037</v>
      </c>
      <c r="E106" s="20">
        <f t="shared" si="18"/>
        <v>4.0701685267446974</v>
      </c>
      <c r="F106" s="20">
        <f t="shared" si="18"/>
        <v>3.6092305419449353</v>
      </c>
      <c r="G106" s="20">
        <f t="shared" si="18"/>
        <v>3.0581910535908903</v>
      </c>
      <c r="H106" s="20">
        <f t="shared" si="18"/>
        <v>2.4422439977896007</v>
      </c>
      <c r="I106" s="20">
        <f t="shared" si="18"/>
        <v>1.7847310265217793</v>
      </c>
      <c r="J106" s="20">
        <f t="shared" si="16"/>
        <v>1.1026362408461601</v>
      </c>
      <c r="K106" s="21">
        <f t="shared" si="14"/>
        <v>0</v>
      </c>
      <c r="M106" s="1">
        <v>8.3000000000000007</v>
      </c>
      <c r="N106" s="18">
        <f t="shared" si="12"/>
        <v>723.5367494426622</v>
      </c>
      <c r="O106" s="21">
        <f t="shared" si="19"/>
        <v>735.81764170557199</v>
      </c>
      <c r="P106" s="21">
        <f t="shared" si="19"/>
        <v>753.33408805904742</v>
      </c>
      <c r="Q106" s="21">
        <f t="shared" si="19"/>
        <v>779.39480502384401</v>
      </c>
      <c r="R106" s="21">
        <f t="shared" si="19"/>
        <v>812.71106235853665</v>
      </c>
      <c r="S106" s="21">
        <f t="shared" si="19"/>
        <v>849.81430700014607</v>
      </c>
      <c r="T106" s="21">
        <f t="shared" si="19"/>
        <v>886.39807963932083</v>
      </c>
      <c r="U106" s="21">
        <f t="shared" si="19"/>
        <v>918.13324182811334</v>
      </c>
      <c r="V106" s="21">
        <f t="shared" si="17"/>
        <v>941.30091344904042</v>
      </c>
      <c r="W106" s="21">
        <f t="shared" si="15"/>
        <v>910.95761851577879</v>
      </c>
    </row>
    <row r="107" spans="1:23" x14ac:dyDescent="0.3">
      <c r="A107" s="1">
        <v>8.4</v>
      </c>
      <c r="B107" s="19">
        <f t="shared" si="13"/>
        <v>4.649037746355317</v>
      </c>
      <c r="C107" s="20">
        <f t="shared" si="18"/>
        <v>4.4379783157751111</v>
      </c>
      <c r="D107" s="20">
        <f t="shared" si="18"/>
        <v>4.1391207456169052</v>
      </c>
      <c r="E107" s="20">
        <f t="shared" si="18"/>
        <v>3.7198655925774515</v>
      </c>
      <c r="F107" s="20">
        <f t="shared" si="18"/>
        <v>3.2177788982451458</v>
      </c>
      <c r="G107" s="20">
        <f t="shared" si="18"/>
        <v>2.6656991898722215</v>
      </c>
      <c r="H107" s="20">
        <f t="shared" si="18"/>
        <v>2.0891706953483231</v>
      </c>
      <c r="I107" s="20">
        <f t="shared" si="18"/>
        <v>1.5062706608093235</v>
      </c>
      <c r="J107" s="20">
        <f t="shared" si="16"/>
        <v>0.92591743301541585</v>
      </c>
      <c r="K107" s="21">
        <f t="shared" si="14"/>
        <v>0</v>
      </c>
      <c r="M107" s="1">
        <v>8.4</v>
      </c>
      <c r="N107" s="18">
        <f t="shared" si="12"/>
        <v>723.5367494426622</v>
      </c>
      <c r="O107" s="21">
        <f t="shared" si="19"/>
        <v>756.40653752475839</v>
      </c>
      <c r="P107" s="21">
        <f t="shared" si="19"/>
        <v>787.75278969770943</v>
      </c>
      <c r="Q107" s="21">
        <f t="shared" si="19"/>
        <v>825.22773752407443</v>
      </c>
      <c r="R107" s="21">
        <f t="shared" si="19"/>
        <v>867.21343498867839</v>
      </c>
      <c r="S107" s="21">
        <f t="shared" si="19"/>
        <v>910.22205857384688</v>
      </c>
      <c r="T107" s="21">
        <f t="shared" si="19"/>
        <v>950.17677548665517</v>
      </c>
      <c r="U107" s="21">
        <f t="shared" si="19"/>
        <v>983.4916792876212</v>
      </c>
      <c r="V107" s="21">
        <f t="shared" si="17"/>
        <v>1007.3289184288691</v>
      </c>
      <c r="W107" s="21">
        <f t="shared" si="15"/>
        <v>983.45259787522036</v>
      </c>
    </row>
    <row r="108" spans="1:23" x14ac:dyDescent="0.3">
      <c r="A108" s="1">
        <v>8.5</v>
      </c>
      <c r="B108" s="19">
        <f t="shared" si="13"/>
        <v>4.3848683689132963</v>
      </c>
      <c r="C108" s="20">
        <f t="shared" si="18"/>
        <v>4.0736663904505761</v>
      </c>
      <c r="D108" s="20">
        <f t="shared" si="18"/>
        <v>3.737925592025118</v>
      </c>
      <c r="E108" s="20">
        <f t="shared" si="18"/>
        <v>3.2881019692580549</v>
      </c>
      <c r="F108" s="20">
        <f t="shared" si="18"/>
        <v>2.7777845385871291</v>
      </c>
      <c r="G108" s="20">
        <f t="shared" si="18"/>
        <v>2.2501086249966944</v>
      </c>
      <c r="H108" s="20">
        <f t="shared" si="18"/>
        <v>1.7308353193812991</v>
      </c>
      <c r="I108" s="20">
        <f t="shared" si="18"/>
        <v>1.2311448630481734</v>
      </c>
      <c r="J108" s="20">
        <f t="shared" si="16"/>
        <v>0.75264346038613561</v>
      </c>
      <c r="K108" s="21">
        <f t="shared" si="14"/>
        <v>0</v>
      </c>
      <c r="M108" s="1">
        <v>8.5</v>
      </c>
      <c r="N108" s="18">
        <f t="shared" si="12"/>
        <v>723.5367494426622</v>
      </c>
      <c r="O108" s="21">
        <f t="shared" si="19"/>
        <v>782.1532403618553</v>
      </c>
      <c r="P108" s="21">
        <f t="shared" si="19"/>
        <v>828.14893931907432</v>
      </c>
      <c r="Q108" s="21">
        <f t="shared" si="19"/>
        <v>875.38014230065835</v>
      </c>
      <c r="R108" s="21">
        <f t="shared" si="19"/>
        <v>922.52719030248227</v>
      </c>
      <c r="S108" s="21">
        <f t="shared" si="19"/>
        <v>967.36762205481261</v>
      </c>
      <c r="T108" s="21">
        <f t="shared" si="19"/>
        <v>1007.131916614182</v>
      </c>
      <c r="U108" s="21">
        <f t="shared" si="19"/>
        <v>1039.2270235299609</v>
      </c>
      <c r="V108" s="21">
        <f t="shared" si="17"/>
        <v>1061.779293601438</v>
      </c>
      <c r="W108" s="21">
        <f t="shared" si="15"/>
        <v>1043.5269517907539</v>
      </c>
    </row>
    <row r="109" spans="1:23" x14ac:dyDescent="0.3">
      <c r="A109" s="1">
        <v>8.6</v>
      </c>
      <c r="B109" s="19">
        <f t="shared" si="13"/>
        <v>3.9466023109974917</v>
      </c>
      <c r="C109" s="20">
        <f t="shared" si="18"/>
        <v>3.5483881069666636</v>
      </c>
      <c r="D109" s="20">
        <f t="shared" si="18"/>
        <v>3.2243608130695174</v>
      </c>
      <c r="E109" s="20">
        <f t="shared" si="18"/>
        <v>2.7975083818219462</v>
      </c>
      <c r="F109" s="20">
        <f t="shared" si="18"/>
        <v>2.3219973046032911</v>
      </c>
      <c r="G109" s="20">
        <f t="shared" si="18"/>
        <v>1.8442511789826481</v>
      </c>
      <c r="H109" s="20">
        <f t="shared" si="18"/>
        <v>1.3930964153848842</v>
      </c>
      <c r="I109" s="20">
        <f t="shared" si="18"/>
        <v>0.97788245286331121</v>
      </c>
      <c r="J109" s="20">
        <f t="shared" si="16"/>
        <v>0.59444068771118186</v>
      </c>
      <c r="K109" s="21">
        <f t="shared" si="14"/>
        <v>0</v>
      </c>
      <c r="M109" s="1">
        <v>8.6</v>
      </c>
      <c r="N109" s="18">
        <f t="shared" si="12"/>
        <v>723.5367494426622</v>
      </c>
      <c r="O109" s="21">
        <f t="shared" si="19"/>
        <v>809.474810901718</v>
      </c>
      <c r="P109" s="21">
        <f t="shared" si="19"/>
        <v>869.60517267825958</v>
      </c>
      <c r="Q109" s="21">
        <f t="shared" si="19"/>
        <v>925.25229258200045</v>
      </c>
      <c r="R109" s="21">
        <f t="shared" si="19"/>
        <v>975.33558722449607</v>
      </c>
      <c r="S109" s="21">
        <f t="shared" si="19"/>
        <v>1019.2570783556444</v>
      </c>
      <c r="T109" s="21">
        <f t="shared" si="19"/>
        <v>1056.270201652995</v>
      </c>
      <c r="U109" s="21">
        <f t="shared" si="19"/>
        <v>1085.3090871733289</v>
      </c>
      <c r="V109" s="21">
        <f t="shared" si="17"/>
        <v>1105.3811306350381</v>
      </c>
      <c r="W109" s="21">
        <f t="shared" si="15"/>
        <v>1091.7812526463872</v>
      </c>
    </row>
    <row r="110" spans="1:23" x14ac:dyDescent="0.3">
      <c r="A110" s="1">
        <v>8.6999999999999993</v>
      </c>
      <c r="B110" s="19">
        <f t="shared" si="13"/>
        <v>3.3333399713047598</v>
      </c>
      <c r="C110" s="20">
        <f t="shared" si="18"/>
        <v>2.875282367143293</v>
      </c>
      <c r="D110" s="20">
        <f t="shared" si="18"/>
        <v>2.6100772797810814</v>
      </c>
      <c r="E110" s="20">
        <f t="shared" si="18"/>
        <v>2.2600096145252024</v>
      </c>
      <c r="F110" s="20">
        <f t="shared" si="18"/>
        <v>1.8654633650165233</v>
      </c>
      <c r="G110" s="20">
        <f t="shared" si="18"/>
        <v>1.4661496112680583</v>
      </c>
      <c r="H110" s="20">
        <f t="shared" si="18"/>
        <v>1.0921287388333989</v>
      </c>
      <c r="I110" s="20">
        <f t="shared" si="18"/>
        <v>0.75691539670678598</v>
      </c>
      <c r="J110" s="20">
        <f t="shared" si="16"/>
        <v>0.4575312067386807</v>
      </c>
      <c r="K110" s="21">
        <f t="shared" si="14"/>
        <v>0</v>
      </c>
      <c r="M110" s="1">
        <v>8.6999999999999993</v>
      </c>
      <c r="N110" s="18">
        <f t="shared" si="12"/>
        <v>723.5367494426622</v>
      </c>
      <c r="O110" s="21">
        <f t="shared" si="19"/>
        <v>834.11755649799784</v>
      </c>
      <c r="P110" s="21">
        <f t="shared" si="19"/>
        <v>906.39907485838341</v>
      </c>
      <c r="Q110" s="21">
        <f t="shared" si="19"/>
        <v>969.38115456895139</v>
      </c>
      <c r="R110" s="21">
        <f t="shared" si="19"/>
        <v>1021.8114359372253</v>
      </c>
      <c r="S110" s="21">
        <f t="shared" si="19"/>
        <v>1064.0936265757427</v>
      </c>
      <c r="T110" s="21">
        <f t="shared" si="19"/>
        <v>1097.3231263713255</v>
      </c>
      <c r="U110" s="21">
        <f t="shared" si="19"/>
        <v>1122.3456488674753</v>
      </c>
      <c r="V110" s="21">
        <f t="shared" si="17"/>
        <v>1139.3828873819832</v>
      </c>
      <c r="W110" s="21">
        <f t="shared" si="15"/>
        <v>1129.4847590164838</v>
      </c>
    </row>
    <row r="111" spans="1:23" x14ac:dyDescent="0.3">
      <c r="A111" s="1">
        <v>8.8000000000000007</v>
      </c>
      <c r="B111" s="19">
        <f t="shared" si="13"/>
        <v>2.5716954754865236</v>
      </c>
      <c r="C111" s="20">
        <f t="shared" si="18"/>
        <v>2.0869855877904442</v>
      </c>
      <c r="D111" s="20">
        <f t="shared" si="18"/>
        <v>1.9131797594360871</v>
      </c>
      <c r="E111" s="20">
        <f t="shared" si="18"/>
        <v>1.679688762618905</v>
      </c>
      <c r="F111" s="20">
        <f t="shared" si="18"/>
        <v>1.4054495956062278</v>
      </c>
      <c r="G111" s="20">
        <f t="shared" si="18"/>
        <v>1.1142735986697188</v>
      </c>
      <c r="H111" s="20">
        <f t="shared" si="18"/>
        <v>0.8305930735437661</v>
      </c>
      <c r="I111" s="20">
        <f t="shared" si="18"/>
        <v>0.57215190552394668</v>
      </c>
      <c r="J111" s="20">
        <f t="shared" si="16"/>
        <v>0.34395531579156985</v>
      </c>
      <c r="K111" s="21">
        <f t="shared" si="14"/>
        <v>0</v>
      </c>
      <c r="M111" s="1">
        <v>8.8000000000000007</v>
      </c>
      <c r="N111" s="18">
        <f t="shared" si="12"/>
        <v>723.5367494426622</v>
      </c>
      <c r="O111" s="21">
        <f t="shared" si="19"/>
        <v>852.56778888411031</v>
      </c>
      <c r="P111" s="21">
        <f t="shared" si="19"/>
        <v>933.73532443443776</v>
      </c>
      <c r="Q111" s="21">
        <f t="shared" si="19"/>
        <v>1002.8153449190546</v>
      </c>
      <c r="R111" s="21">
        <f t="shared" si="19"/>
        <v>1058.0077558393155</v>
      </c>
      <c r="S111" s="21">
        <f t="shared" si="19"/>
        <v>1099.77072395512</v>
      </c>
      <c r="T111" s="21">
        <f t="shared" si="19"/>
        <v>1130.0907979306905</v>
      </c>
      <c r="U111" s="21">
        <f t="shared" si="19"/>
        <v>1151.3441017598084</v>
      </c>
      <c r="V111" s="21">
        <f t="shared" si="17"/>
        <v>1165.2654209207135</v>
      </c>
      <c r="W111" s="21">
        <f t="shared" si="15"/>
        <v>1158.2198036577026</v>
      </c>
    </row>
    <row r="112" spans="1:23" x14ac:dyDescent="0.3">
      <c r="A112" s="1">
        <v>8.9</v>
      </c>
      <c r="B112" s="19">
        <f t="shared" si="13"/>
        <v>1.7081764462491162</v>
      </c>
      <c r="C112" s="20">
        <f t="shared" si="18"/>
        <v>1.2285514497619032</v>
      </c>
      <c r="D112" s="20">
        <f t="shared" si="18"/>
        <v>1.1586728215160869</v>
      </c>
      <c r="E112" s="20">
        <f t="shared" si="18"/>
        <v>1.0600219324080056</v>
      </c>
      <c r="F112" s="20">
        <f t="shared" si="18"/>
        <v>0.92952250634291811</v>
      </c>
      <c r="G112" s="20">
        <f t="shared" si="18"/>
        <v>0.77058815186082319</v>
      </c>
      <c r="H112" s="20">
        <f t="shared" si="18"/>
        <v>0.59473537800846132</v>
      </c>
      <c r="I112" s="20">
        <f t="shared" si="18"/>
        <v>0.41788348565405981</v>
      </c>
      <c r="J112" s="20">
        <f t="shared" si="16"/>
        <v>0.25291383095917863</v>
      </c>
      <c r="K112" s="21">
        <f t="shared" si="14"/>
        <v>0</v>
      </c>
      <c r="M112" s="1">
        <v>8.9</v>
      </c>
      <c r="N112" s="18">
        <f t="shared" si="12"/>
        <v>723.5367494426622</v>
      </c>
      <c r="O112" s="21">
        <f t="shared" si="19"/>
        <v>862.87015587912049</v>
      </c>
      <c r="P112" s="21">
        <f t="shared" si="19"/>
        <v>948.86568554413736</v>
      </c>
      <c r="Q112" s="21">
        <f t="shared" si="19"/>
        <v>1022.2669310095674</v>
      </c>
      <c r="R112" s="21">
        <f t="shared" si="19"/>
        <v>1080.6873625992575</v>
      </c>
      <c r="S112" s="21">
        <f t="shared" si="19"/>
        <v>1123.9345042682373</v>
      </c>
      <c r="T112" s="21">
        <f t="shared" si="19"/>
        <v>1153.7409103774373</v>
      </c>
      <c r="U112" s="21">
        <f t="shared" si="19"/>
        <v>1172.977195619342</v>
      </c>
      <c r="V112" s="21">
        <f t="shared" si="17"/>
        <v>1184.5267817180261</v>
      </c>
      <c r="W112" s="21">
        <f t="shared" si="15"/>
        <v>1179.6240555464624</v>
      </c>
    </row>
    <row r="113" spans="1:23" x14ac:dyDescent="0.3">
      <c r="A113" s="1">
        <v>9</v>
      </c>
      <c r="B113" s="19">
        <f t="shared" si="13"/>
        <v>0.79791215380735081</v>
      </c>
      <c r="C113" s="20">
        <f t="shared" si="18"/>
        <v>0.34858102290834597</v>
      </c>
      <c r="D113" s="20">
        <f t="shared" si="18"/>
        <v>0.37698681891350039</v>
      </c>
      <c r="E113" s="20">
        <f t="shared" si="18"/>
        <v>0.40952934759871329</v>
      </c>
      <c r="F113" s="20">
        <f t="shared" si="18"/>
        <v>0.42588903113150905</v>
      </c>
      <c r="G113" s="20">
        <f t="shared" si="18"/>
        <v>0.41046246211082899</v>
      </c>
      <c r="H113" s="20">
        <f t="shared" si="18"/>
        <v>0.35816792863287167</v>
      </c>
      <c r="I113" s="20">
        <f t="shared" si="18"/>
        <v>0.27565563576782975</v>
      </c>
      <c r="J113" s="20">
        <f t="shared" si="16"/>
        <v>0.17692584383373811</v>
      </c>
      <c r="K113" s="21">
        <f t="shared" si="14"/>
        <v>0</v>
      </c>
      <c r="M113" s="1">
        <v>9</v>
      </c>
      <c r="N113" s="18">
        <f t="shared" si="12"/>
        <v>723.5367494426622</v>
      </c>
      <c r="O113" s="21">
        <f t="shared" si="19"/>
        <v>864.76834121194452</v>
      </c>
      <c r="P113" s="21">
        <f t="shared" si="19"/>
        <v>951.32993284414192</v>
      </c>
      <c r="Q113" s="21">
        <f t="shared" si="19"/>
        <v>1026.6894332092752</v>
      </c>
      <c r="R113" s="21">
        <f t="shared" si="19"/>
        <v>1088.1476183871159</v>
      </c>
      <c r="S113" s="21">
        <f t="shared" si="19"/>
        <v>1134.6188607947358</v>
      </c>
      <c r="T113" s="21">
        <f t="shared" si="19"/>
        <v>1166.7920868854874</v>
      </c>
      <c r="U113" s="21">
        <f t="shared" si="19"/>
        <v>1186.9043221028101</v>
      </c>
      <c r="V113" s="21">
        <f t="shared" si="17"/>
        <v>1198.025417089644</v>
      </c>
      <c r="W113" s="21">
        <f t="shared" si="15"/>
        <v>1195.2238301673181</v>
      </c>
    </row>
    <row r="114" spans="1:23" x14ac:dyDescent="0.3">
      <c r="A114" s="1">
        <v>9.1</v>
      </c>
      <c r="B114" s="19">
        <f t="shared" si="13"/>
        <v>-0.10606556681927594</v>
      </c>
      <c r="C114" s="20">
        <f t="shared" si="18"/>
        <v>-0.50820107700129158</v>
      </c>
      <c r="D114" s="20">
        <f t="shared" si="18"/>
        <v>-0.39968143043287707</v>
      </c>
      <c r="E114" s="20">
        <f t="shared" si="18"/>
        <v>-0.25659110945350372</v>
      </c>
      <c r="F114" s="20">
        <f t="shared" si="18"/>
        <v>-0.10911839823468852</v>
      </c>
      <c r="G114" s="20">
        <f t="shared" si="18"/>
        <v>1.3748325569232493E-2</v>
      </c>
      <c r="H114" s="20">
        <f t="shared" si="18"/>
        <v>9.1554244276312091E-2</v>
      </c>
      <c r="I114" s="20">
        <f t="shared" si="18"/>
        <v>0.11730349671029361</v>
      </c>
      <c r="J114" s="20">
        <f t="shared" si="16"/>
        <v>9.7798004400505803E-2</v>
      </c>
      <c r="K114" s="21">
        <f t="shared" si="14"/>
        <v>0</v>
      </c>
      <c r="M114" s="1">
        <v>9.1</v>
      </c>
      <c r="N114" s="18">
        <f t="shared" si="12"/>
        <v>723.5367494426622</v>
      </c>
      <c r="O114" s="21">
        <f t="shared" si="19"/>
        <v>859.31620194343168</v>
      </c>
      <c r="P114" s="21">
        <f t="shared" si="19"/>
        <v>942.56032993262647</v>
      </c>
      <c r="Q114" s="21">
        <f t="shared" si="19"/>
        <v>1017.1964673213693</v>
      </c>
      <c r="R114" s="21">
        <f t="shared" si="19"/>
        <v>1080.605636628221</v>
      </c>
      <c r="S114" s="21">
        <f t="shared" si="19"/>
        <v>1130.9905100123142</v>
      </c>
      <c r="T114" s="21">
        <f t="shared" si="19"/>
        <v>1167.7698772662059</v>
      </c>
      <c r="U114" s="21">
        <f t="shared" si="19"/>
        <v>1191.8311022520968</v>
      </c>
      <c r="V114" s="21">
        <f t="shared" si="17"/>
        <v>1205.3947807156385</v>
      </c>
      <c r="W114" s="21">
        <f t="shared" si="15"/>
        <v>1205.8225964615619</v>
      </c>
    </row>
    <row r="115" spans="1:23" x14ac:dyDescent="0.3">
      <c r="A115" s="1">
        <v>9.1999999999999993</v>
      </c>
      <c r="B115" s="19">
        <f t="shared" si="13"/>
        <v>-0.9601467609194253</v>
      </c>
      <c r="C115" s="20">
        <f t="shared" si="18"/>
        <v>-1.3060680114802663</v>
      </c>
      <c r="D115" s="20">
        <f t="shared" si="18"/>
        <v>-1.1415173173954765</v>
      </c>
      <c r="E115" s="20">
        <f t="shared" si="18"/>
        <v>-0.91818400196438632</v>
      </c>
      <c r="F115" s="20">
        <f t="shared" si="18"/>
        <v>-0.66861719153494803</v>
      </c>
      <c r="G115" s="20">
        <f t="shared" si="18"/>
        <v>-0.42793847220897446</v>
      </c>
      <c r="H115" s="20">
        <f t="shared" si="18"/>
        <v>-0.22704993987989724</v>
      </c>
      <c r="I115" s="20">
        <f t="shared" si="18"/>
        <v>-8.6260773928277426E-2</v>
      </c>
      <c r="J115" s="20">
        <f t="shared" si="16"/>
        <v>-8.635001090460408E-3</v>
      </c>
      <c r="K115" s="21">
        <f t="shared" si="14"/>
        <v>0</v>
      </c>
      <c r="M115" s="1">
        <v>9.1999999999999993</v>
      </c>
      <c r="N115" s="18">
        <f t="shared" si="12"/>
        <v>723.5367494426622</v>
      </c>
      <c r="O115" s="21">
        <f t="shared" si="19"/>
        <v>848.31294063126177</v>
      </c>
      <c r="P115" s="21">
        <f t="shared" si="19"/>
        <v>925.17573601667084</v>
      </c>
      <c r="Q115" s="21">
        <f t="shared" si="19"/>
        <v>996.47729208386818</v>
      </c>
      <c r="R115" s="21">
        <f t="shared" si="19"/>
        <v>1060.0391593268052</v>
      </c>
      <c r="S115" s="21">
        <f t="shared" si="19"/>
        <v>1113.7552386655318</v>
      </c>
      <c r="T115" s="21">
        <f t="shared" si="19"/>
        <v>1156.0272069177217</v>
      </c>
      <c r="U115" s="21">
        <f t="shared" si="19"/>
        <v>1186.2577300981586</v>
      </c>
      <c r="V115" s="21">
        <f t="shared" si="17"/>
        <v>1204.9251932845209</v>
      </c>
      <c r="W115" s="21">
        <f t="shared" si="15"/>
        <v>1210.6929864290278</v>
      </c>
    </row>
    <row r="116" spans="1:23" x14ac:dyDescent="0.3">
      <c r="A116" s="1">
        <v>9.3000000000000007</v>
      </c>
      <c r="B116" s="19">
        <f t="shared" si="13"/>
        <v>-1.733368956244963</v>
      </c>
      <c r="C116" s="20">
        <f t="shared" si="18"/>
        <v>-2.0198116924769667</v>
      </c>
      <c r="D116" s="20">
        <f t="shared" si="18"/>
        <v>-1.8238585181890548</v>
      </c>
      <c r="E116" s="20">
        <f t="shared" si="18"/>
        <v>-1.5530772799877721</v>
      </c>
      <c r="F116" s="20">
        <f t="shared" si="18"/>
        <v>-1.236722712472464</v>
      </c>
      <c r="G116" s="20">
        <f t="shared" si="18"/>
        <v>-0.90927375405952027</v>
      </c>
      <c r="H116" s="20">
        <f t="shared" si="18"/>
        <v>-0.60569420950905928</v>
      </c>
      <c r="I116" s="20">
        <f t="shared" si="18"/>
        <v>-0.35296878933083514</v>
      </c>
      <c r="J116" s="20">
        <f t="shared" si="16"/>
        <v>-0.16063299306575632</v>
      </c>
      <c r="K116" s="21">
        <f t="shared" si="14"/>
        <v>0</v>
      </c>
      <c r="M116" s="1">
        <v>9.3000000000000007</v>
      </c>
      <c r="N116" s="18">
        <f t="shared" si="12"/>
        <v>723.5367494426622</v>
      </c>
      <c r="O116" s="21">
        <f t="shared" si="19"/>
        <v>833.78521006935478</v>
      </c>
      <c r="P116" s="21">
        <f t="shared" si="19"/>
        <v>902.23008047425435</v>
      </c>
      <c r="Q116" s="21">
        <f t="shared" si="19"/>
        <v>968.02261222368008</v>
      </c>
      <c r="R116" s="21">
        <f t="shared" si="19"/>
        <v>1029.6296384059276</v>
      </c>
      <c r="S116" s="21">
        <f t="shared" si="19"/>
        <v>1085.0771735848627</v>
      </c>
      <c r="T116" s="21">
        <f t="shared" si="19"/>
        <v>1132.2434618692632</v>
      </c>
      <c r="U116" s="21">
        <f t="shared" si="19"/>
        <v>1169.1213062349134</v>
      </c>
      <c r="V116" s="21">
        <f t="shared" si="17"/>
        <v>1193.9908548171493</v>
      </c>
      <c r="W116" s="21">
        <f t="shared" si="15"/>
        <v>1207.3601754432302</v>
      </c>
    </row>
    <row r="117" spans="1:23" x14ac:dyDescent="0.3">
      <c r="A117" s="1">
        <v>9.4</v>
      </c>
      <c r="B117" s="19">
        <f t="shared" si="13"/>
        <v>-2.4070778346559685</v>
      </c>
      <c r="C117" s="20">
        <f t="shared" si="18"/>
        <v>-2.6360214948523142</v>
      </c>
      <c r="D117" s="20">
        <f t="shared" si="18"/>
        <v>-2.4300233890899308</v>
      </c>
      <c r="E117" s="20">
        <f t="shared" si="18"/>
        <v>-2.1414776429659015</v>
      </c>
      <c r="F117" s="20">
        <f t="shared" si="18"/>
        <v>-1.7930998106271627</v>
      </c>
      <c r="G117" s="20">
        <f t="shared" si="18"/>
        <v>-1.4140920353841615</v>
      </c>
      <c r="H117" s="20">
        <f t="shared" si="18"/>
        <v>-1.0349896208906773</v>
      </c>
      <c r="I117" s="20">
        <f t="shared" si="18"/>
        <v>-0.67997826391169724</v>
      </c>
      <c r="J117" s="20">
        <f t="shared" si="16"/>
        <v>-0.3603310392243832</v>
      </c>
      <c r="K117" s="21">
        <f t="shared" si="14"/>
        <v>0</v>
      </c>
      <c r="M117" s="1">
        <v>9.4</v>
      </c>
      <c r="N117" s="18">
        <f t="shared" si="12"/>
        <v>723.5367494426622</v>
      </c>
      <c r="O117" s="21">
        <f t="shared" si="19"/>
        <v>817.58769518580471</v>
      </c>
      <c r="P117" s="21">
        <f t="shared" si="19"/>
        <v>876.6397940826289</v>
      </c>
      <c r="Q117" s="21">
        <f t="shared" si="19"/>
        <v>935.40637090054361</v>
      </c>
      <c r="R117" s="21">
        <f t="shared" si="19"/>
        <v>993.08033000049011</v>
      </c>
      <c r="S117" s="21">
        <f t="shared" si="19"/>
        <v>1048.1310401314629</v>
      </c>
      <c r="T117" s="21">
        <f t="shared" si="19"/>
        <v>1098.1783395908301</v>
      </c>
      <c r="U117" s="21">
        <f t="shared" si="19"/>
        <v>1139.9794935239861</v>
      </c>
      <c r="V117" s="21">
        <f t="shared" si="17"/>
        <v>1169.8907085820927</v>
      </c>
      <c r="W117" s="21">
        <f t="shared" si="15"/>
        <v>1192.324570038608</v>
      </c>
    </row>
    <row r="118" spans="1:23" x14ac:dyDescent="0.3">
      <c r="A118" s="1">
        <v>9.5</v>
      </c>
      <c r="B118" s="19">
        <f t="shared" si="13"/>
        <v>-2.9741700088638927</v>
      </c>
      <c r="C118" s="20">
        <f t="shared" si="18"/>
        <v>-3.1512908058120539</v>
      </c>
      <c r="D118" s="20">
        <f t="shared" si="18"/>
        <v>-2.9518627481961528</v>
      </c>
      <c r="E118" s="20">
        <f t="shared" si="18"/>
        <v>-2.668770938389915</v>
      </c>
      <c r="F118" s="20">
        <f t="shared" si="18"/>
        <v>-2.317884672594281</v>
      </c>
      <c r="G118" s="20">
        <f t="shared" si="18"/>
        <v>-1.9181581794345943</v>
      </c>
      <c r="H118" s="20">
        <f t="shared" si="18"/>
        <v>-1.4879804675521831</v>
      </c>
      <c r="I118" s="20">
        <f t="shared" si="18"/>
        <v>-1.0421525946490728</v>
      </c>
      <c r="J118" s="20">
        <f t="shared" si="16"/>
        <v>-0.59156882958885337</v>
      </c>
      <c r="K118" s="21">
        <f t="shared" si="14"/>
        <v>0</v>
      </c>
      <c r="M118" s="1">
        <v>9.5</v>
      </c>
      <c r="N118" s="18">
        <f t="shared" si="12"/>
        <v>723.5367494426622</v>
      </c>
      <c r="O118" s="21">
        <f t="shared" si="19"/>
        <v>801.2811357470232</v>
      </c>
      <c r="P118" s="21">
        <f t="shared" si="19"/>
        <v>850.78731665463658</v>
      </c>
      <c r="Q118" s="21">
        <f t="shared" si="19"/>
        <v>901.74841274606376</v>
      </c>
      <c r="R118" s="21">
        <f t="shared" si="19"/>
        <v>953.95411473175079</v>
      </c>
      <c r="S118" s="21">
        <f t="shared" si="19"/>
        <v>1006.2173452773815</v>
      </c>
      <c r="T118" s="21">
        <f t="shared" si="19"/>
        <v>1055.8906654201414</v>
      </c>
      <c r="U118" s="21">
        <f t="shared" si="19"/>
        <v>1098.9607355141834</v>
      </c>
      <c r="V118" s="21">
        <f t="shared" si="17"/>
        <v>1130.801580509971</v>
      </c>
      <c r="W118" s="21">
        <f t="shared" si="15"/>
        <v>1162.3748612604534</v>
      </c>
    </row>
    <row r="119" spans="1:23" x14ac:dyDescent="0.3">
      <c r="A119" s="1">
        <v>9.6</v>
      </c>
      <c r="B119" s="19">
        <f t="shared" si="13"/>
        <v>-3.4369145190814092</v>
      </c>
      <c r="C119" s="20">
        <f t="shared" si="18"/>
        <v>-3.5696807224644713</v>
      </c>
      <c r="D119" s="20">
        <f t="shared" si="18"/>
        <v>-3.3880507729315057</v>
      </c>
      <c r="E119" s="20">
        <f t="shared" si="18"/>
        <v>-3.1267640872171572</v>
      </c>
      <c r="F119" s="20">
        <f t="shared" si="18"/>
        <v>-2.7926007645934674</v>
      </c>
      <c r="G119" s="20">
        <f t="shared" si="18"/>
        <v>-2.3908542924138567</v>
      </c>
      <c r="H119" s="20">
        <f t="shared" si="18"/>
        <v>-1.9247141451592378</v>
      </c>
      <c r="I119" s="20">
        <f t="shared" si="18"/>
        <v>-1.399239768113109</v>
      </c>
      <c r="J119" s="20">
        <f t="shared" si="16"/>
        <v>-0.82569821947341182</v>
      </c>
      <c r="K119" s="21">
        <f t="shared" si="14"/>
        <v>0</v>
      </c>
      <c r="M119" s="1">
        <v>9.6</v>
      </c>
      <c r="N119" s="18">
        <f t="shared" si="12"/>
        <v>723.5367494426622</v>
      </c>
      <c r="O119" s="21">
        <f t="shared" si="19"/>
        <v>786.00235714904602</v>
      </c>
      <c r="P119" s="21">
        <f t="shared" si="19"/>
        <v>826.43025499412045</v>
      </c>
      <c r="Q119" s="21">
        <f t="shared" si="19"/>
        <v>869.41233828388602</v>
      </c>
      <c r="R119" s="21">
        <f t="shared" si="19"/>
        <v>914.96094702363382</v>
      </c>
      <c r="S119" s="21">
        <f t="shared" si="19"/>
        <v>961.77821087023483</v>
      </c>
      <c r="T119" s="21">
        <f t="shared" si="19"/>
        <v>1007.0480302977966</v>
      </c>
      <c r="U119" s="21">
        <f t="shared" si="19"/>
        <v>1046.7440889614948</v>
      </c>
      <c r="V119" s="21">
        <f t="shared" si="17"/>
        <v>1076.4888479897843</v>
      </c>
      <c r="W119" s="21">
        <f t="shared" si="15"/>
        <v>1115.8339542604158</v>
      </c>
    </row>
    <row r="120" spans="1:23" x14ac:dyDescent="0.3">
      <c r="A120" s="1">
        <v>9.6999999999999993</v>
      </c>
      <c r="B120" s="19">
        <f t="shared" si="13"/>
        <v>-3.8039624282009243</v>
      </c>
      <c r="C120" s="20">
        <f t="shared" si="18"/>
        <v>-3.9003006990124316</v>
      </c>
      <c r="D120" s="20">
        <f t="shared" si="18"/>
        <v>-3.7425789366596534</v>
      </c>
      <c r="E120" s="20">
        <f t="shared" si="18"/>
        <v>-3.510278211588107</v>
      </c>
      <c r="F120" s="20">
        <f t="shared" si="18"/>
        <v>-3.1983383224130035</v>
      </c>
      <c r="G120" s="20">
        <f t="shared" si="18"/>
        <v>-2.7980413529022239</v>
      </c>
      <c r="H120" s="20">
        <f t="shared" si="18"/>
        <v>-2.3013336013513412</v>
      </c>
      <c r="I120" s="20">
        <f t="shared" si="18"/>
        <v>-1.7078205725178546</v>
      </c>
      <c r="J120" s="20">
        <f t="shared" si="16"/>
        <v>-1.0312742256566612</v>
      </c>
      <c r="K120" s="21">
        <f t="shared" si="14"/>
        <v>0</v>
      </c>
      <c r="M120" s="1">
        <v>9.6999999999999993</v>
      </c>
      <c r="N120" s="18">
        <f t="shared" si="12"/>
        <v>723.5367494426622</v>
      </c>
      <c r="O120" s="21">
        <f t="shared" si="19"/>
        <v>772.44325775410903</v>
      </c>
      <c r="P120" s="21">
        <f t="shared" si="19"/>
        <v>804.68174642482086</v>
      </c>
      <c r="Q120" s="21">
        <f t="shared" si="19"/>
        <v>839.74028569819461</v>
      </c>
      <c r="R120" s="21">
        <f t="shared" si="19"/>
        <v>877.33785131640559</v>
      </c>
      <c r="S120" s="21">
        <f t="shared" si="19"/>
        <v>915.88589223608449</v>
      </c>
      <c r="T120" s="21">
        <f t="shared" si="19"/>
        <v>952.71014281716259</v>
      </c>
      <c r="U120" s="21">
        <f t="shared" si="19"/>
        <v>984.63371279188425</v>
      </c>
      <c r="V120" s="21">
        <f t="shared" si="17"/>
        <v>1008.5460960530303</v>
      </c>
      <c r="W120" s="21">
        <f t="shared" si="15"/>
        <v>1053.2353424447133</v>
      </c>
    </row>
    <row r="121" spans="1:23" x14ac:dyDescent="0.3">
      <c r="A121" s="1">
        <v>9.8000000000000007</v>
      </c>
      <c r="B121" s="19">
        <f t="shared" si="13"/>
        <v>-4.08753671814911</v>
      </c>
      <c r="C121" s="20">
        <f t="shared" si="18"/>
        <v>-4.1549502105897309</v>
      </c>
      <c r="D121" s="20">
        <f t="shared" si="18"/>
        <v>-4.0206589796464929</v>
      </c>
      <c r="E121" s="20">
        <f t="shared" si="18"/>
        <v>-3.8125872140107218</v>
      </c>
      <c r="F121" s="20">
        <f t="shared" si="18"/>
        <v>-3.5142927872894805</v>
      </c>
      <c r="G121" s="20">
        <f t="shared" si="18"/>
        <v>-3.107636174201541</v>
      </c>
      <c r="H121" s="20">
        <f t="shared" si="18"/>
        <v>-2.5803074184401003</v>
      </c>
      <c r="I121" s="20">
        <f t="shared" si="18"/>
        <v>-1.9329036422460202</v>
      </c>
      <c r="J121" s="20">
        <f t="shared" si="16"/>
        <v>-1.182929514135761</v>
      </c>
      <c r="K121" s="21">
        <f t="shared" si="14"/>
        <v>0</v>
      </c>
      <c r="M121" s="1">
        <v>9.8000000000000007</v>
      </c>
      <c r="N121" s="18">
        <f t="shared" si="12"/>
        <v>723.5367494426622</v>
      </c>
      <c r="O121" s="21">
        <f t="shared" si="19"/>
        <v>760.91815810497121</v>
      </c>
      <c r="P121" s="21">
        <f t="shared" si="19"/>
        <v>785.81600262097379</v>
      </c>
      <c r="Q121" s="21">
        <f t="shared" si="19"/>
        <v>812.71676681519091</v>
      </c>
      <c r="R121" s="21">
        <f t="shared" si="19"/>
        <v>840.78646298916067</v>
      </c>
      <c r="S121" s="21">
        <f t="shared" si="19"/>
        <v>868.39179825347321</v>
      </c>
      <c r="T121" s="21">
        <f t="shared" si="19"/>
        <v>893.58272757584439</v>
      </c>
      <c r="U121" s="21">
        <f t="shared" si="19"/>
        <v>914.60148938925352</v>
      </c>
      <c r="V121" s="21">
        <f t="shared" si="17"/>
        <v>930.1493836817707</v>
      </c>
      <c r="W121" s="21">
        <f t="shared" si="15"/>
        <v>977.27730605904185</v>
      </c>
    </row>
    <row r="122" spans="1:23" x14ac:dyDescent="0.3">
      <c r="A122" s="1">
        <v>9.9</v>
      </c>
      <c r="B122" s="19">
        <f t="shared" si="13"/>
        <v>-4.3011705502459447</v>
      </c>
      <c r="C122" s="20">
        <f t="shared" si="18"/>
        <v>-4.3437380026903671</v>
      </c>
      <c r="D122" s="20">
        <f t="shared" si="18"/>
        <v>-4.2233311608014681</v>
      </c>
      <c r="E122" s="20">
        <f t="shared" si="18"/>
        <v>-4.0232750211134931</v>
      </c>
      <c r="F122" s="20">
        <f t="shared" si="18"/>
        <v>-3.72059418926312</v>
      </c>
      <c r="G122" s="20">
        <f t="shared" si="18"/>
        <v>-3.2954926694148226</v>
      </c>
      <c r="H122" s="20">
        <f t="shared" si="18"/>
        <v>-2.7384711188192283</v>
      </c>
      <c r="I122" s="20">
        <f t="shared" si="18"/>
        <v>-2.0550468876978765</v>
      </c>
      <c r="J122" s="20">
        <f t="shared" si="16"/>
        <v>-1.2667293273972895</v>
      </c>
      <c r="K122" s="21">
        <f t="shared" si="14"/>
        <v>0</v>
      </c>
      <c r="M122" s="1">
        <v>9.9</v>
      </c>
      <c r="N122" s="18">
        <f t="shared" si="12"/>
        <v>723.5367494426622</v>
      </c>
      <c r="O122" s="21">
        <f t="shared" si="19"/>
        <v>751.19966977558022</v>
      </c>
      <c r="P122" s="21">
        <f t="shared" si="19"/>
        <v>769.01936850535321</v>
      </c>
      <c r="Q122" s="21">
        <f t="shared" si="19"/>
        <v>786.97721564789026</v>
      </c>
      <c r="R122" s="21">
        <f t="shared" si="19"/>
        <v>803.90651393082578</v>
      </c>
      <c r="S122" s="21">
        <f t="shared" si="19"/>
        <v>818.63002041706193</v>
      </c>
      <c r="T122" s="21">
        <f t="shared" si="19"/>
        <v>830.42621125967082</v>
      </c>
      <c r="U122" s="21">
        <f t="shared" si="19"/>
        <v>839.22064291844936</v>
      </c>
      <c r="V122" s="21">
        <f t="shared" si="17"/>
        <v>845.45286589941304</v>
      </c>
      <c r="W122" s="21">
        <f t="shared" si="15"/>
        <v>892.21578490537627</v>
      </c>
    </row>
    <row r="123" spans="1:23" x14ac:dyDescent="0.3">
      <c r="A123" s="1">
        <v>10</v>
      </c>
      <c r="B123" s="19">
        <f t="shared" si="13"/>
        <v>-4.4555906383528292</v>
      </c>
      <c r="C123" s="20">
        <f t="shared" si="18"/>
        <v>-4.4700813752041269</v>
      </c>
      <c r="D123" s="20">
        <f t="shared" si="18"/>
        <v>-4.3450511049370686</v>
      </c>
      <c r="E123" s="20">
        <f t="shared" si="18"/>
        <v>-4.1302368615878748</v>
      </c>
      <c r="F123" s="20">
        <f t="shared" si="18"/>
        <v>-3.8034926234288493</v>
      </c>
      <c r="G123" s="20">
        <f t="shared" si="18"/>
        <v>-3.3506665782674188</v>
      </c>
      <c r="H123" s="20">
        <f t="shared" si="18"/>
        <v>-2.7697670508798735</v>
      </c>
      <c r="I123" s="20">
        <f t="shared" si="18"/>
        <v>-2.0721330150040775</v>
      </c>
      <c r="J123" s="20">
        <f t="shared" si="16"/>
        <v>-1.2811023459964783</v>
      </c>
      <c r="K123" s="21">
        <f t="shared" si="14"/>
        <v>0</v>
      </c>
      <c r="M123" s="1">
        <v>10</v>
      </c>
      <c r="N123" s="18">
        <f t="shared" si="12"/>
        <v>723.5367494426622</v>
      </c>
      <c r="O123" s="21">
        <f t="shared" si="19"/>
        <v>742.23150736432854</v>
      </c>
      <c r="P123" s="21">
        <f t="shared" si="19"/>
        <v>752.42887152834237</v>
      </c>
      <c r="Q123" s="21">
        <f t="shared" si="19"/>
        <v>760.32763796317261</v>
      </c>
      <c r="R123" s="21">
        <f t="shared" si="19"/>
        <v>764.9689980501638</v>
      </c>
      <c r="S123" s="21">
        <f t="shared" si="19"/>
        <v>766.10935790584153</v>
      </c>
      <c r="T123" s="21">
        <f t="shared" si="19"/>
        <v>764.43876979947629</v>
      </c>
      <c r="U123" s="21">
        <f t="shared" si="19"/>
        <v>761.42825186037885</v>
      </c>
      <c r="V123" s="21">
        <f t="shared" si="17"/>
        <v>758.88183349061956</v>
      </c>
      <c r="W123" s="21">
        <f t="shared" si="15"/>
        <v>802.98024491919307</v>
      </c>
    </row>
    <row r="124" spans="1:23" x14ac:dyDescent="0.3">
      <c r="A124" s="1">
        <v>10.1</v>
      </c>
      <c r="B124" s="19">
        <f t="shared" si="13"/>
        <v>-4.5527745519763698</v>
      </c>
      <c r="C124" s="20">
        <f t="shared" si="18"/>
        <v>-4.5276529673089225</v>
      </c>
      <c r="D124" s="20">
        <f t="shared" si="18"/>
        <v>-4.3760819446413635</v>
      </c>
      <c r="E124" s="20">
        <f t="shared" si="18"/>
        <v>-4.1245838012386269</v>
      </c>
      <c r="F124" s="20">
        <f t="shared" si="18"/>
        <v>-3.7597798378541789</v>
      </c>
      <c r="G124" s="20">
        <f t="shared" si="18"/>
        <v>-3.2774469048185213</v>
      </c>
      <c r="H124" s="20">
        <f t="shared" si="18"/>
        <v>-2.6842387862123895</v>
      </c>
      <c r="I124" s="20">
        <f t="shared" si="18"/>
        <v>-1.9959220104959219</v>
      </c>
      <c r="J124" s="20">
        <f t="shared" si="16"/>
        <v>-1.2345961969881942</v>
      </c>
      <c r="K124" s="21">
        <f t="shared" si="14"/>
        <v>0</v>
      </c>
      <c r="M124" s="1">
        <v>10.1</v>
      </c>
      <c r="N124" s="18">
        <f t="shared" si="12"/>
        <v>723.5367494426622</v>
      </c>
      <c r="O124" s="21">
        <f t="shared" si="19"/>
        <v>732.23631873208615</v>
      </c>
      <c r="P124" s="21">
        <f t="shared" si="19"/>
        <v>733.61245147052921</v>
      </c>
      <c r="Q124" s="21">
        <f t="shared" si="19"/>
        <v>730.54547917385128</v>
      </c>
      <c r="R124" s="21">
        <f t="shared" si="19"/>
        <v>722.69164904802767</v>
      </c>
      <c r="S124" s="21">
        <f t="shared" si="19"/>
        <v>710.96427862471842</v>
      </c>
      <c r="T124" s="21">
        <f t="shared" si="19"/>
        <v>697.30220876870908</v>
      </c>
      <c r="U124" s="21">
        <f t="shared" si="19"/>
        <v>684.26925999515947</v>
      </c>
      <c r="V124" s="21">
        <f t="shared" si="17"/>
        <v>674.47961370745929</v>
      </c>
      <c r="W124" s="21">
        <f t="shared" si="15"/>
        <v>714.32974554482428</v>
      </c>
    </row>
    <row r="125" spans="1:23" x14ac:dyDescent="0.3">
      <c r="A125" s="1">
        <v>10.199999999999999</v>
      </c>
      <c r="B125" s="19">
        <f t="shared" si="13"/>
        <v>-4.5819801041549812</v>
      </c>
      <c r="C125" s="20">
        <f t="shared" si="18"/>
        <v>-4.5009321020276989</v>
      </c>
      <c r="D125" s="20">
        <f t="shared" si="18"/>
        <v>-4.3067479347195556</v>
      </c>
      <c r="E125" s="20">
        <f t="shared" si="18"/>
        <v>-4.0054413349945381</v>
      </c>
      <c r="F125" s="20">
        <f t="shared" si="18"/>
        <v>-3.5985370548698503</v>
      </c>
      <c r="G125" s="20">
        <f t="shared" si="18"/>
        <v>-3.0935216424470555</v>
      </c>
      <c r="H125" s="20">
        <f t="shared" si="18"/>
        <v>-2.5039007302047329</v>
      </c>
      <c r="I125" s="20">
        <f t="shared" si="18"/>
        <v>-1.8470521192035396</v>
      </c>
      <c r="J125" s="20">
        <f t="shared" si="16"/>
        <v>-1.1413229560873586</v>
      </c>
      <c r="K125" s="21">
        <f t="shared" si="14"/>
        <v>0</v>
      </c>
      <c r="M125" s="1">
        <v>10.199999999999999</v>
      </c>
      <c r="N125" s="18">
        <f t="shared" si="12"/>
        <v>723.5367494426622</v>
      </c>
      <c r="O125" s="21">
        <f t="shared" si="19"/>
        <v>719.38908976823438</v>
      </c>
      <c r="P125" s="21">
        <f t="shared" si="19"/>
        <v>710.43699217387064</v>
      </c>
      <c r="Q125" s="21">
        <f t="shared" si="19"/>
        <v>696.11297133575965</v>
      </c>
      <c r="R125" s="21">
        <f t="shared" si="19"/>
        <v>676.71548814341509</v>
      </c>
      <c r="S125" s="21">
        <f t="shared" si="19"/>
        <v>654.08345978150953</v>
      </c>
      <c r="T125" s="21">
        <f t="shared" si="19"/>
        <v>630.99462240721107</v>
      </c>
      <c r="U125" s="21">
        <f t="shared" si="19"/>
        <v>610.528466173825</v>
      </c>
      <c r="V125" s="21">
        <f t="shared" si="17"/>
        <v>595.53684057226099</v>
      </c>
      <c r="W125" s="21">
        <f t="shared" si="15"/>
        <v>630.22111135769512</v>
      </c>
    </row>
    <row r="126" spans="1:23" x14ac:dyDescent="0.3">
      <c r="A126" s="1">
        <v>10.3</v>
      </c>
      <c r="B126" s="19">
        <f t="shared" si="13"/>
        <v>-4.521290169802934</v>
      </c>
      <c r="C126" s="20">
        <f t="shared" si="18"/>
        <v>-4.369521622588926</v>
      </c>
      <c r="D126" s="20">
        <f t="shared" si="18"/>
        <v>-4.130378983733098</v>
      </c>
      <c r="E126" s="20">
        <f t="shared" si="18"/>
        <v>-3.7810442655873233</v>
      </c>
      <c r="F126" s="20">
        <f t="shared" si="18"/>
        <v>-3.3396945467442798</v>
      </c>
      <c r="G126" s="20">
        <f t="shared" si="18"/>
        <v>-2.8255968193821328</v>
      </c>
      <c r="H126" s="20">
        <f t="shared" si="18"/>
        <v>-2.2569490214129431</v>
      </c>
      <c r="I126" s="20">
        <f t="shared" si="18"/>
        <v>-1.6498328224766958</v>
      </c>
      <c r="J126" s="20">
        <f t="shared" si="16"/>
        <v>-1.0172023124123879</v>
      </c>
      <c r="K126" s="21">
        <f t="shared" si="14"/>
        <v>0</v>
      </c>
      <c r="M126" s="1">
        <v>10.3</v>
      </c>
      <c r="N126" s="18">
        <f t="shared" si="12"/>
        <v>723.5367494426622</v>
      </c>
      <c r="O126" s="21">
        <f t="shared" si="19"/>
        <v>702.67869743770848</v>
      </c>
      <c r="P126" s="21">
        <f t="shared" si="19"/>
        <v>681.99248943975419</v>
      </c>
      <c r="Q126" s="21">
        <f t="shared" si="19"/>
        <v>656.75915656079655</v>
      </c>
      <c r="R126" s="21">
        <f t="shared" si="19"/>
        <v>627.69095608769658</v>
      </c>
      <c r="S126" s="21">
        <f t="shared" si="19"/>
        <v>596.94881091182049</v>
      </c>
      <c r="T126" s="21">
        <f t="shared" si="19"/>
        <v>567.5061359868821</v>
      </c>
      <c r="U126" s="21">
        <f t="shared" si="19"/>
        <v>542.42943633175423</v>
      </c>
      <c r="V126" s="21">
        <f t="shared" si="17"/>
        <v>524.35141530878411</v>
      </c>
      <c r="W126" s="21">
        <f t="shared" si="15"/>
        <v>553.54442701367202</v>
      </c>
    </row>
    <row r="127" spans="1:23" x14ac:dyDescent="0.3">
      <c r="A127" s="1">
        <v>10.4</v>
      </c>
      <c r="B127" s="19">
        <f t="shared" si="13"/>
        <v>-4.3446989066329085</v>
      </c>
      <c r="C127" s="20">
        <f t="shared" si="18"/>
        <v>-4.114818978877981</v>
      </c>
      <c r="D127" s="20">
        <f t="shared" si="18"/>
        <v>-3.8444597762239088</v>
      </c>
      <c r="E127" s="20">
        <f t="shared" si="18"/>
        <v>-3.4654567637954523</v>
      </c>
      <c r="F127" s="20">
        <f t="shared" si="18"/>
        <v>-3.0090274017675442</v>
      </c>
      <c r="G127" s="20">
        <f t="shared" si="18"/>
        <v>-2.5040354766596633</v>
      </c>
      <c r="H127" s="20">
        <f t="shared" si="18"/>
        <v>-1.972332995639132</v>
      </c>
      <c r="I127" s="20">
        <f t="shared" si="18"/>
        <v>-1.4277159702073743</v>
      </c>
      <c r="J127" s="20">
        <f t="shared" si="16"/>
        <v>-0.87755087491241823</v>
      </c>
      <c r="K127" s="21">
        <f t="shared" si="14"/>
        <v>0</v>
      </c>
      <c r="M127" s="1">
        <v>10.4</v>
      </c>
      <c r="N127" s="18">
        <f t="shared" si="12"/>
        <v>723.5367494426622</v>
      </c>
      <c r="O127" s="21">
        <f t="shared" si="19"/>
        <v>682.44275594778742</v>
      </c>
      <c r="P127" s="21">
        <f t="shared" si="19"/>
        <v>649.12634729382114</v>
      </c>
      <c r="Q127" s="21">
        <f t="shared" si="19"/>
        <v>613.73709007845628</v>
      </c>
      <c r="R127" s="21">
        <f t="shared" si="19"/>
        <v>577.18377838509889</v>
      </c>
      <c r="S127" s="21">
        <f t="shared" si="19"/>
        <v>541.3103427434387</v>
      </c>
      <c r="T127" s="21">
        <f t="shared" si="19"/>
        <v>508.56492395970622</v>
      </c>
      <c r="U127" s="21">
        <f t="shared" si="19"/>
        <v>481.47799569742472</v>
      </c>
      <c r="V127" s="21">
        <f t="shared" si="17"/>
        <v>462.21639901405297</v>
      </c>
      <c r="W127" s="21">
        <f t="shared" si="15"/>
        <v>486.0660690501216</v>
      </c>
    </row>
    <row r="128" spans="1:23" x14ac:dyDescent="0.3">
      <c r="A128" s="1">
        <v>10.5</v>
      </c>
      <c r="B128" s="19">
        <f t="shared" si="13"/>
        <v>-4.0315625062537706</v>
      </c>
      <c r="C128" s="20">
        <f t="shared" si="18"/>
        <v>-3.7266685702221296</v>
      </c>
      <c r="D128" s="20">
        <f t="shared" si="18"/>
        <v>-3.4510729503301363</v>
      </c>
      <c r="E128" s="20">
        <f t="shared" si="18"/>
        <v>-3.0736431624339922</v>
      </c>
      <c r="F128" s="20">
        <f t="shared" si="18"/>
        <v>-2.6309816444953689</v>
      </c>
      <c r="G128" s="20">
        <f t="shared" si="18"/>
        <v>-2.1568257820448173</v>
      </c>
      <c r="H128" s="20">
        <f t="shared" si="18"/>
        <v>-1.6756630669934114</v>
      </c>
      <c r="I128" s="20">
        <f t="shared" si="18"/>
        <v>-1.2006637454590963</v>
      </c>
      <c r="J128" s="20">
        <f t="shared" si="16"/>
        <v>-0.73531047176486741</v>
      </c>
      <c r="K128" s="21">
        <f t="shared" si="14"/>
        <v>0</v>
      </c>
      <c r="M128" s="1">
        <v>10.5</v>
      </c>
      <c r="N128" s="18">
        <f t="shared" si="12"/>
        <v>723.5367494426622</v>
      </c>
      <c r="O128" s="21">
        <f t="shared" si="19"/>
        <v>660.32612468789125</v>
      </c>
      <c r="P128" s="21">
        <f t="shared" si="19"/>
        <v>614.33210287408792</v>
      </c>
      <c r="Q128" s="21">
        <f t="shared" si="19"/>
        <v>569.72404540443415</v>
      </c>
      <c r="R128" s="21">
        <f t="shared" si="19"/>
        <v>527.54281962046366</v>
      </c>
      <c r="S128" s="21">
        <f t="shared" si="19"/>
        <v>488.98004775707312</v>
      </c>
      <c r="T128" s="21">
        <f t="shared" si="19"/>
        <v>455.43964229673259</v>
      </c>
      <c r="U128" s="21">
        <f t="shared" si="19"/>
        <v>428.47606237917836</v>
      </c>
      <c r="V128" s="21">
        <f t="shared" si="17"/>
        <v>409.54871016773194</v>
      </c>
      <c r="W128" s="21">
        <f t="shared" si="15"/>
        <v>428.51949078221327</v>
      </c>
    </row>
    <row r="129" spans="1:23" x14ac:dyDescent="0.3">
      <c r="A129" s="1">
        <v>10.6</v>
      </c>
      <c r="B129" s="19">
        <f t="shared" si="13"/>
        <v>-3.5744380532572135</v>
      </c>
      <c r="C129" s="20">
        <f t="shared" si="18"/>
        <v>-3.2077333822169671</v>
      </c>
      <c r="D129" s="20">
        <f t="shared" si="18"/>
        <v>-2.9574745932075253</v>
      </c>
      <c r="E129" s="20">
        <f t="shared" si="18"/>
        <v>-2.6180304124971716</v>
      </c>
      <c r="F129" s="20">
        <f t="shared" si="18"/>
        <v>-2.2227263631624501</v>
      </c>
      <c r="G129" s="20">
        <f t="shared" si="18"/>
        <v>-1.8036755709078272</v>
      </c>
      <c r="H129" s="20">
        <f t="shared" si="18"/>
        <v>-1.3859660101847486</v>
      </c>
      <c r="I129" s="20">
        <f t="shared" si="18"/>
        <v>-0.98380207083978444</v>
      </c>
      <c r="J129" s="20">
        <f t="shared" si="16"/>
        <v>-0.60010877414964214</v>
      </c>
      <c r="K129" s="21">
        <f t="shared" si="14"/>
        <v>0</v>
      </c>
      <c r="M129" s="1">
        <v>10.6</v>
      </c>
      <c r="N129" s="18">
        <f t="shared" si="12"/>
        <v>723.5367494426622</v>
      </c>
      <c r="O129" s="21">
        <f t="shared" si="19"/>
        <v>638.75701580066766</v>
      </c>
      <c r="P129" s="21">
        <f t="shared" si="19"/>
        <v>581.07671884089439</v>
      </c>
      <c r="Q129" s="21">
        <f t="shared" si="19"/>
        <v>528.30383107915259</v>
      </c>
      <c r="R129" s="21">
        <f t="shared" si="19"/>
        <v>481.6898018247424</v>
      </c>
      <c r="S129" s="21">
        <f t="shared" si="19"/>
        <v>441.82724660008722</v>
      </c>
      <c r="T129" s="21">
        <f t="shared" si="19"/>
        <v>409.02002433934678</v>
      </c>
      <c r="U129" s="21">
        <f t="shared" si="19"/>
        <v>383.60783771014883</v>
      </c>
      <c r="V129" s="21">
        <f t="shared" si="17"/>
        <v>366.07826272334887</v>
      </c>
      <c r="W129" s="21">
        <f t="shared" si="15"/>
        <v>380.80706829307451</v>
      </c>
    </row>
    <row r="130" spans="1:23" x14ac:dyDescent="0.3">
      <c r="A130" s="1">
        <v>10.7</v>
      </c>
      <c r="B130" s="19">
        <f t="shared" si="13"/>
        <v>-2.9826497550795281</v>
      </c>
      <c r="C130" s="20">
        <f t="shared" si="18"/>
        <v>-2.5744422582113837</v>
      </c>
      <c r="D130" s="20">
        <f t="shared" si="18"/>
        <v>-2.3765953535998512</v>
      </c>
      <c r="E130" s="20">
        <f t="shared" si="18"/>
        <v>-2.1080653088658523</v>
      </c>
      <c r="F130" s="20">
        <f t="shared" si="18"/>
        <v>-1.7919739443910574</v>
      </c>
      <c r="G130" s="20">
        <f t="shared" si="18"/>
        <v>-1.4528341963627238</v>
      </c>
      <c r="H130" s="20">
        <f t="shared" si="18"/>
        <v>-1.1125072048523759</v>
      </c>
      <c r="I130" s="20">
        <f t="shared" si="18"/>
        <v>-0.78585458313635581</v>
      </c>
      <c r="J130" s="20">
        <f t="shared" si="16"/>
        <v>-0.47814263208905372</v>
      </c>
      <c r="K130" s="21">
        <f t="shared" si="14"/>
        <v>0</v>
      </c>
      <c r="M130" s="1">
        <v>10.7</v>
      </c>
      <c r="N130" s="18">
        <f t="shared" si="12"/>
        <v>723.5367494426622</v>
      </c>
      <c r="O130" s="21">
        <f t="shared" si="19"/>
        <v>620.23305864238046</v>
      </c>
      <c r="P130" s="21">
        <f t="shared" si="19"/>
        <v>552.87383053545295</v>
      </c>
      <c r="Q130" s="21">
        <f t="shared" si="19"/>
        <v>493.18616885468316</v>
      </c>
      <c r="R130" s="21">
        <f t="shared" si="19"/>
        <v>442.72983263969223</v>
      </c>
      <c r="S130" s="21">
        <f t="shared" si="19"/>
        <v>401.85426780883733</v>
      </c>
      <c r="T130" s="21">
        <f t="shared" si="19"/>
        <v>370.09464679680514</v>
      </c>
      <c r="U130" s="21">
        <f t="shared" si="19"/>
        <v>346.69452002772556</v>
      </c>
      <c r="V130" s="21">
        <f t="shared" si="17"/>
        <v>331.06199033439304</v>
      </c>
      <c r="W130" s="21">
        <f t="shared" si="15"/>
        <v>342.24442844628692</v>
      </c>
    </row>
    <row r="131" spans="1:23" x14ac:dyDescent="0.3">
      <c r="A131" s="1">
        <v>10.8</v>
      </c>
      <c r="B131" s="19">
        <f t="shared" si="13"/>
        <v>-2.2810971032692762</v>
      </c>
      <c r="C131" s="20">
        <f t="shared" si="18"/>
        <v>-1.8545768201324517</v>
      </c>
      <c r="D131" s="20">
        <f t="shared" si="18"/>
        <v>-1.7269903496039947</v>
      </c>
      <c r="E131" s="20">
        <f t="shared" si="18"/>
        <v>-1.551967105581588</v>
      </c>
      <c r="F131" s="20">
        <f t="shared" si="18"/>
        <v>-1.3392868128458399</v>
      </c>
      <c r="G131" s="20">
        <f t="shared" si="18"/>
        <v>-1.1016177972410726</v>
      </c>
      <c r="H131" s="20">
        <f t="shared" si="18"/>
        <v>-0.85327343018811797</v>
      </c>
      <c r="I131" s="20">
        <f t="shared" si="18"/>
        <v>-0.60718442303486031</v>
      </c>
      <c r="J131" s="20">
        <f t="shared" si="16"/>
        <v>-0.37134254753422902</v>
      </c>
      <c r="K131" s="21">
        <f t="shared" si="14"/>
        <v>0</v>
      </c>
      <c r="M131" s="1">
        <v>10.8</v>
      </c>
      <c r="N131" s="18">
        <f t="shared" si="12"/>
        <v>723.5367494426622</v>
      </c>
      <c r="O131" s="21">
        <f t="shared" si="19"/>
        <v>606.69858183011092</v>
      </c>
      <c r="P131" s="21">
        <f t="shared" si="19"/>
        <v>532.46419279640315</v>
      </c>
      <c r="Q131" s="21">
        <f t="shared" si="19"/>
        <v>467.4092002736042</v>
      </c>
      <c r="R131" s="21">
        <f t="shared" si="19"/>
        <v>413.45672356769751</v>
      </c>
      <c r="S131" s="21">
        <f t="shared" si="19"/>
        <v>371.08871048560025</v>
      </c>
      <c r="T131" s="21">
        <f t="shared" si="19"/>
        <v>339.59993791867237</v>
      </c>
      <c r="U131" s="21">
        <f t="shared" si="19"/>
        <v>317.59934030113152</v>
      </c>
      <c r="V131" s="21">
        <f t="shared" si="17"/>
        <v>303.61478328129573</v>
      </c>
      <c r="W131" s="21">
        <f t="shared" si="15"/>
        <v>311.7956911403611</v>
      </c>
    </row>
    <row r="132" spans="1:23" x14ac:dyDescent="0.3">
      <c r="A132" s="1">
        <v>10.9</v>
      </c>
      <c r="B132" s="19">
        <f t="shared" si="13"/>
        <v>-1.5054543081634266</v>
      </c>
      <c r="C132" s="20">
        <f t="shared" si="18"/>
        <v>-1.0827568161926155</v>
      </c>
      <c r="D132" s="20">
        <f t="shared" si="18"/>
        <v>-1.0317016805908534</v>
      </c>
      <c r="E132" s="20">
        <f t="shared" si="18"/>
        <v>-0.95942159640503599</v>
      </c>
      <c r="F132" s="20">
        <f t="shared" si="18"/>
        <v>-0.86251892126951557</v>
      </c>
      <c r="G132" s="20">
        <f t="shared" si="18"/>
        <v>-0.74036028794827347</v>
      </c>
      <c r="H132" s="20">
        <f t="shared" si="18"/>
        <v>-0.59670609041030886</v>
      </c>
      <c r="I132" s="20">
        <f t="shared" si="18"/>
        <v>-0.43900226361479944</v>
      </c>
      <c r="J132" s="20">
        <f t="shared" si="16"/>
        <v>-0.27557302307934034</v>
      </c>
      <c r="K132" s="21">
        <f t="shared" si="14"/>
        <v>0</v>
      </c>
      <c r="M132" s="1">
        <v>10.9</v>
      </c>
      <c r="N132" s="18">
        <f t="shared" si="12"/>
        <v>723.5367494426622</v>
      </c>
      <c r="O132" s="21">
        <f t="shared" si="19"/>
        <v>599.19418156712618</v>
      </c>
      <c r="P132" s="21">
        <f t="shared" si="19"/>
        <v>521.3221119980019</v>
      </c>
      <c r="Q132" s="21">
        <f t="shared" si="19"/>
        <v>452.80487566869931</v>
      </c>
      <c r="R132" s="21">
        <f t="shared" si="19"/>
        <v>395.83656041039171</v>
      </c>
      <c r="S132" s="21">
        <f t="shared" si="19"/>
        <v>351.2618119863302</v>
      </c>
      <c r="T132" s="21">
        <f t="shared" si="19"/>
        <v>318.6397220128776</v>
      </c>
      <c r="U132" s="21">
        <f t="shared" si="19"/>
        <v>296.55297838505544</v>
      </c>
      <c r="V132" s="21">
        <f t="shared" si="17"/>
        <v>283.13143332906293</v>
      </c>
      <c r="W132" s="21">
        <f t="shared" si="15"/>
        <v>288.39999718043873</v>
      </c>
    </row>
    <row r="133" spans="1:23" x14ac:dyDescent="0.3">
      <c r="A133" s="1">
        <v>11</v>
      </c>
      <c r="B133" s="19">
        <f t="shared" si="13"/>
        <v>-0.69583629671457237</v>
      </c>
      <c r="C133" s="20">
        <f t="shared" si="18"/>
        <v>-0.29516549502330081</v>
      </c>
      <c r="D133" s="20">
        <f t="shared" si="18"/>
        <v>-0.31650179584316251</v>
      </c>
      <c r="E133" s="20">
        <f t="shared" si="18"/>
        <v>-0.34313060096389936</v>
      </c>
      <c r="F133" s="20">
        <f t="shared" si="18"/>
        <v>-0.36114823139176089</v>
      </c>
      <c r="G133" s="20">
        <f t="shared" si="18"/>
        <v>-0.35805694582729763</v>
      </c>
      <c r="H133" s="20">
        <f t="shared" si="18"/>
        <v>-0.32637417006431035</v>
      </c>
      <c r="I133" s="20">
        <f t="shared" si="18"/>
        <v>-0.2652570248353836</v>
      </c>
      <c r="J133" s="20">
        <f t="shared" si="16"/>
        <v>-0.18023713924044352</v>
      </c>
      <c r="K133" s="21">
        <f t="shared" si="14"/>
        <v>0</v>
      </c>
      <c r="M133" s="1">
        <v>11</v>
      </c>
      <c r="N133" s="18">
        <f t="shared" si="12"/>
        <v>723.5367494426622</v>
      </c>
      <c r="O133" s="21">
        <f t="shared" si="19"/>
        <v>597.80035094219613</v>
      </c>
      <c r="P133" s="21">
        <f t="shared" si="19"/>
        <v>519.58766071863079</v>
      </c>
      <c r="Q133" s="21">
        <f t="shared" si="19"/>
        <v>449.78397201142428</v>
      </c>
      <c r="R133" s="21">
        <f t="shared" si="19"/>
        <v>390.64491651257231</v>
      </c>
      <c r="S133" s="21">
        <f t="shared" si="19"/>
        <v>343.41920999604309</v>
      </c>
      <c r="T133" s="21">
        <f t="shared" si="19"/>
        <v>308.24054164302981</v>
      </c>
      <c r="U133" s="21">
        <f t="shared" si="19"/>
        <v>284.19064739498083</v>
      </c>
      <c r="V133" s="21">
        <f t="shared" si="17"/>
        <v>269.65378209597372</v>
      </c>
      <c r="W133" s="21">
        <f t="shared" si="15"/>
        <v>271.43930551350979</v>
      </c>
    </row>
    <row r="134" spans="1:23" x14ac:dyDescent="0.3">
      <c r="A134" s="1">
        <v>11.1</v>
      </c>
      <c r="B134" s="19">
        <f t="shared" si="13"/>
        <v>0.10926222667464691</v>
      </c>
      <c r="C134" s="20">
        <f t="shared" si="18"/>
        <v>0.47476121997892212</v>
      </c>
      <c r="D134" s="20">
        <f t="shared" si="18"/>
        <v>0.39269797940358375</v>
      </c>
      <c r="E134" s="20">
        <f t="shared" si="18"/>
        <v>0.28130698272952015</v>
      </c>
      <c r="F134" s="20">
        <f t="shared" si="18"/>
        <v>0.16096928778635353</v>
      </c>
      <c r="G134" s="20">
        <f t="shared" si="18"/>
        <v>5.2577891769641408E-2</v>
      </c>
      <c r="H134" s="20">
        <f t="shared" si="18"/>
        <v>-2.6777784431723788E-2</v>
      </c>
      <c r="I134" s="20">
        <f t="shared" si="18"/>
        <v>-6.7707087823159998E-2</v>
      </c>
      <c r="J134" s="20">
        <f t="shared" si="16"/>
        <v>-7.1288477512275628E-2</v>
      </c>
      <c r="K134" s="21">
        <f t="shared" si="14"/>
        <v>0</v>
      </c>
      <c r="M134" s="1">
        <v>11.1</v>
      </c>
      <c r="N134" s="18">
        <f t="shared" si="12"/>
        <v>723.5367494426622</v>
      </c>
      <c r="O134" s="21">
        <f t="shared" si="19"/>
        <v>601.84153482693785</v>
      </c>
      <c r="P134" s="21">
        <f t="shared" si="19"/>
        <v>526.28575359037359</v>
      </c>
      <c r="Q134" s="21">
        <f t="shared" si="19"/>
        <v>457.43735054280188</v>
      </c>
      <c r="R134" s="21">
        <f t="shared" si="19"/>
        <v>397.37757607250023</v>
      </c>
      <c r="S134" s="21">
        <f t="shared" si="19"/>
        <v>347.63490846519892</v>
      </c>
      <c r="T134" s="21">
        <f t="shared" si="19"/>
        <v>308.98048056582928</v>
      </c>
      <c r="U134" s="21">
        <f t="shared" si="19"/>
        <v>281.34983999568817</v>
      </c>
      <c r="V134" s="21">
        <f t="shared" si="17"/>
        <v>264.02487121731036</v>
      </c>
      <c r="W134" s="21">
        <f t="shared" si="15"/>
        <v>261.1764243731663</v>
      </c>
    </row>
    <row r="135" spans="1:23" x14ac:dyDescent="0.3">
      <c r="A135" s="1">
        <v>11.2</v>
      </c>
      <c r="B135" s="19">
        <f t="shared" si="13"/>
        <v>0.87728649283468096</v>
      </c>
      <c r="C135" s="20">
        <f t="shared" si="18"/>
        <v>1.1994755503407823</v>
      </c>
      <c r="D135" s="20">
        <f t="shared" si="18"/>
        <v>1.0723570949917951</v>
      </c>
      <c r="E135" s="20">
        <f t="shared" si="18"/>
        <v>0.89667634139384367</v>
      </c>
      <c r="F135" s="20">
        <f t="shared" si="18"/>
        <v>0.69493846555668792</v>
      </c>
      <c r="G135" s="20">
        <f t="shared" si="18"/>
        <v>0.49217423569886992</v>
      </c>
      <c r="H135" s="20">
        <f t="shared" si="18"/>
        <v>0.31118914414102677</v>
      </c>
      <c r="I135" s="20">
        <f t="shared" si="18"/>
        <v>0.16715219859928476</v>
      </c>
      <c r="J135" s="20">
        <f t="shared" si="16"/>
        <v>6.3158225360581036E-2</v>
      </c>
      <c r="K135" s="21">
        <f t="shared" si="14"/>
        <v>0</v>
      </c>
      <c r="M135" s="1">
        <v>11.2</v>
      </c>
      <c r="N135" s="18">
        <f t="shared" si="12"/>
        <v>723.5367494426622</v>
      </c>
      <c r="O135" s="21">
        <f t="shared" si="19"/>
        <v>610.17609045682093</v>
      </c>
      <c r="P135" s="21">
        <f t="shared" si="19"/>
        <v>539.69666476193561</v>
      </c>
      <c r="Q135" s="21">
        <f t="shared" si="19"/>
        <v>473.87869425801432</v>
      </c>
      <c r="R135" s="21">
        <f t="shared" si="19"/>
        <v>414.42722769614738</v>
      </c>
      <c r="S135" s="21">
        <f t="shared" si="19"/>
        <v>362.93957367629696</v>
      </c>
      <c r="T135" s="21">
        <f t="shared" si="19"/>
        <v>320.74572019329156</v>
      </c>
      <c r="U135" s="21">
        <f t="shared" si="19"/>
        <v>288.8166865080272</v>
      </c>
      <c r="V135" s="21">
        <f t="shared" si="17"/>
        <v>267.74319283704148</v>
      </c>
      <c r="W135" s="21">
        <f t="shared" si="15"/>
        <v>258.89452010145567</v>
      </c>
    </row>
    <row r="136" spans="1:23" x14ac:dyDescent="0.3">
      <c r="A136" s="1">
        <v>11.3</v>
      </c>
      <c r="B136" s="19">
        <f t="shared" si="13"/>
        <v>1.5837129082270767</v>
      </c>
      <c r="C136" s="20">
        <f t="shared" si="18"/>
        <v>1.8583011633203788</v>
      </c>
      <c r="D136" s="20">
        <f t="shared" si="18"/>
        <v>1.702834080677353</v>
      </c>
      <c r="E136" s="20">
        <f t="shared" si="18"/>
        <v>1.4855571415583357</v>
      </c>
      <c r="F136" s="20">
        <f t="shared" si="18"/>
        <v>1.2275984546092711</v>
      </c>
      <c r="G136" s="20">
        <f t="shared" si="18"/>
        <v>0.95338792609842882</v>
      </c>
      <c r="H136" s="20">
        <f t="shared" si="18"/>
        <v>0.68602614962031594</v>
      </c>
      <c r="I136" s="20">
        <f t="shared" si="18"/>
        <v>0.4420232748895343</v>
      </c>
      <c r="J136" s="20">
        <f t="shared" si="16"/>
        <v>0.22745814567365497</v>
      </c>
      <c r="K136" s="21">
        <f t="shared" si="14"/>
        <v>0</v>
      </c>
      <c r="M136" s="1">
        <v>11.3</v>
      </c>
      <c r="N136" s="18">
        <f t="shared" si="12"/>
        <v>723.5367494426622</v>
      </c>
      <c r="O136" s="21">
        <f t="shared" si="19"/>
        <v>621.47550478419873</v>
      </c>
      <c r="P136" s="21">
        <f t="shared" si="19"/>
        <v>557.76910905626403</v>
      </c>
      <c r="Q136" s="21">
        <f t="shared" si="19"/>
        <v>496.68295298520582</v>
      </c>
      <c r="R136" s="21">
        <f t="shared" si="19"/>
        <v>439.43817310218373</v>
      </c>
      <c r="S136" s="21">
        <f t="shared" si="19"/>
        <v>387.53666040860378</v>
      </c>
      <c r="T136" s="21">
        <f t="shared" si="19"/>
        <v>342.77525355651915</v>
      </c>
      <c r="U136" s="21">
        <f t="shared" si="19"/>
        <v>307.13901005757441</v>
      </c>
      <c r="V136" s="21">
        <f t="shared" si="17"/>
        <v>282.54546687315116</v>
      </c>
      <c r="W136" s="21">
        <f t="shared" si="15"/>
        <v>266.60231074177398</v>
      </c>
    </row>
    <row r="137" spans="1:23" x14ac:dyDescent="0.3">
      <c r="A137" s="1">
        <v>11.4</v>
      </c>
      <c r="B137" s="19">
        <f t="shared" si="13"/>
        <v>2.2120847375360118</v>
      </c>
      <c r="C137" s="20">
        <f t="shared" si="18"/>
        <v>2.4388005122024876</v>
      </c>
      <c r="D137" s="20">
        <f t="shared" si="18"/>
        <v>2.2703385827666849</v>
      </c>
      <c r="E137" s="20">
        <f t="shared" si="18"/>
        <v>2.0329285145826548</v>
      </c>
      <c r="F137" s="20">
        <f t="shared" si="18"/>
        <v>1.7434042121282556</v>
      </c>
      <c r="G137" s="20">
        <f t="shared" si="18"/>
        <v>1.4210546757798399</v>
      </c>
      <c r="H137" s="20">
        <f t="shared" si="18"/>
        <v>1.0839928268853869</v>
      </c>
      <c r="I137" s="20">
        <f t="shared" si="18"/>
        <v>0.74622004793947028</v>
      </c>
      <c r="J137" s="20">
        <f t="shared" si="16"/>
        <v>0.41588692872435845</v>
      </c>
      <c r="K137" s="21">
        <f t="shared" si="14"/>
        <v>0</v>
      </c>
      <c r="M137" s="1">
        <v>11.4</v>
      </c>
      <c r="N137" s="18">
        <f t="shared" si="12"/>
        <v>723.5367494426622</v>
      </c>
      <c r="O137" s="21">
        <f t="shared" si="19"/>
        <v>634.46017066522836</v>
      </c>
      <c r="P137" s="21">
        <f t="shared" si="19"/>
        <v>578.45708706833341</v>
      </c>
      <c r="Q137" s="21">
        <f t="shared" si="19"/>
        <v>523.30977712438107</v>
      </c>
      <c r="R137" s="21">
        <f t="shared" si="19"/>
        <v>469.7758135779348</v>
      </c>
      <c r="S137" s="21">
        <f t="shared" si="19"/>
        <v>419.26162279585537</v>
      </c>
      <c r="T137" s="21">
        <f t="shared" si="19"/>
        <v>373.92238650158174</v>
      </c>
      <c r="U137" s="21">
        <f t="shared" si="19"/>
        <v>336.50019581664782</v>
      </c>
      <c r="V137" s="21">
        <f t="shared" si="17"/>
        <v>309.85042113894116</v>
      </c>
      <c r="W137" s="21">
        <f t="shared" si="15"/>
        <v>286.39891875474984</v>
      </c>
    </row>
    <row r="138" spans="1:23" x14ac:dyDescent="0.3">
      <c r="A138" s="1">
        <v>11.5</v>
      </c>
      <c r="B138" s="19">
        <f t="shared" si="13"/>
        <v>2.7541121066121099</v>
      </c>
      <c r="C138" s="20">
        <f t="shared" si="18"/>
        <v>2.9358635905707606</v>
      </c>
      <c r="D138" s="20">
        <f t="shared" si="18"/>
        <v>2.7673467527555582</v>
      </c>
      <c r="E138" s="20">
        <f t="shared" si="18"/>
        <v>2.5270453628310841</v>
      </c>
      <c r="F138" s="20">
        <f t="shared" ref="F138:I163" si="20">0.5*(E137+G137+$B$16/$B$15*(Q137-S137)-$B$18*$B$14/(2*$B$4)*(E137*ABS(E137)+G137*ABS(G137)))</f>
        <v>2.225497453679826</v>
      </c>
      <c r="G138" s="20">
        <f t="shared" si="20"/>
        <v>1.8733779638615917</v>
      </c>
      <c r="H138" s="20">
        <f t="shared" si="20"/>
        <v>1.4808505519036879</v>
      </c>
      <c r="I138" s="20">
        <f t="shared" si="20"/>
        <v>1.0576467565703351</v>
      </c>
      <c r="J138" s="20">
        <f t="shared" si="16"/>
        <v>0.61387137920652401</v>
      </c>
      <c r="K138" s="21">
        <f t="shared" si="14"/>
        <v>0</v>
      </c>
      <c r="M138" s="1">
        <v>11.5</v>
      </c>
      <c r="N138" s="18">
        <f t="shared" si="12"/>
        <v>723.5367494426622</v>
      </c>
      <c r="O138" s="21">
        <f t="shared" si="19"/>
        <v>647.96848774390219</v>
      </c>
      <c r="P138" s="21">
        <f t="shared" si="19"/>
        <v>599.9849577942731</v>
      </c>
      <c r="Q138" s="21">
        <f t="shared" si="19"/>
        <v>551.51013140676139</v>
      </c>
      <c r="R138" s="21">
        <f t="shared" ref="R138:U163" si="21">0.5*(Q137+S137+$B$15/$B$16*(E137-G137)-$B$18*$B$14/($B$17/$B$4)*(E137*ABS(E137)-G137*ABS(G137)))</f>
        <v>503.09519471678107</v>
      </c>
      <c r="S138" s="21">
        <f t="shared" si="21"/>
        <v>456.13001992532872</v>
      </c>
      <c r="T138" s="21">
        <f t="shared" si="21"/>
        <v>412.96373664442177</v>
      </c>
      <c r="U138" s="21">
        <f t="shared" si="21"/>
        <v>376.61951978585006</v>
      </c>
      <c r="V138" s="21">
        <f t="shared" si="17"/>
        <v>350.24375045894823</v>
      </c>
      <c r="W138" s="21">
        <f t="shared" si="15"/>
        <v>319.74566527841779</v>
      </c>
    </row>
    <row r="139" spans="1:23" x14ac:dyDescent="0.3">
      <c r="A139" s="1">
        <v>11.6</v>
      </c>
      <c r="B139" s="19">
        <f t="shared" si="13"/>
        <v>3.2086921446567587</v>
      </c>
      <c r="C139" s="20">
        <f t="shared" ref="C139:E163" si="22">0.5*(B138+D138+$B$16/$B$15*(N138-P138)-$B$18*$B$14/(2*$B$4)*(B138*ABS(B138)+D138*ABS(D138)))</f>
        <v>3.3503008991165384</v>
      </c>
      <c r="D139" s="20">
        <f t="shared" si="22"/>
        <v>3.1908097342219279</v>
      </c>
      <c r="E139" s="20">
        <f t="shared" si="22"/>
        <v>2.9585692848125347</v>
      </c>
      <c r="F139" s="20">
        <f t="shared" si="20"/>
        <v>2.6559128428787786</v>
      </c>
      <c r="G139" s="20">
        <f t="shared" si="20"/>
        <v>2.2844592282418712</v>
      </c>
      <c r="H139" s="20">
        <f t="shared" si="20"/>
        <v>1.8464776090187152</v>
      </c>
      <c r="I139" s="20">
        <f t="shared" si="20"/>
        <v>1.348200346415598</v>
      </c>
      <c r="J139" s="20">
        <f t="shared" si="16"/>
        <v>0.80198454200789526</v>
      </c>
      <c r="K139" s="21">
        <f t="shared" si="14"/>
        <v>0</v>
      </c>
      <c r="M139" s="1">
        <v>11.6</v>
      </c>
      <c r="N139" s="18">
        <f t="shared" si="12"/>
        <v>723.5367494426622</v>
      </c>
      <c r="O139" s="21">
        <f t="shared" ref="O139:Q163" si="23">0.5*(N138+P138+$B$15/$B$16*(B138-D138)-$B$18*$B$14/($B$17/$B$4)*(B138*ABS(B138)-D138*ABS(D138)))</f>
        <v>661.07282982173876</v>
      </c>
      <c r="P139" s="21">
        <f t="shared" si="23"/>
        <v>620.99237030315271</v>
      </c>
      <c r="Q139" s="21">
        <f t="shared" si="23"/>
        <v>579.70902262251525</v>
      </c>
      <c r="R139" s="21">
        <f t="shared" si="21"/>
        <v>537.80215817936778</v>
      </c>
      <c r="S139" s="21">
        <f t="shared" si="21"/>
        <v>496.74139480552662</v>
      </c>
      <c r="T139" s="21">
        <f t="shared" si="21"/>
        <v>458.78229367777288</v>
      </c>
      <c r="U139" s="21">
        <f t="shared" si="21"/>
        <v>426.6756598542396</v>
      </c>
      <c r="V139" s="21">
        <f t="shared" si="17"/>
        <v>403.16704273454792</v>
      </c>
      <c r="W139" s="21">
        <f t="shared" si="15"/>
        <v>366.90842840580933</v>
      </c>
    </row>
    <row r="140" spans="1:23" x14ac:dyDescent="0.3">
      <c r="A140" s="1">
        <v>11.7</v>
      </c>
      <c r="B140" s="19">
        <f t="shared" si="13"/>
        <v>3.5801527836804352</v>
      </c>
      <c r="C140" s="20">
        <f t="shared" si="22"/>
        <v>3.6867333403204983</v>
      </c>
      <c r="D140" s="20">
        <f t="shared" si="22"/>
        <v>3.539713470233679</v>
      </c>
      <c r="E140" s="20">
        <f t="shared" si="22"/>
        <v>3.3182442511998094</v>
      </c>
      <c r="F140" s="20">
        <f t="shared" si="20"/>
        <v>3.0163046044156268</v>
      </c>
      <c r="G140" s="20">
        <f t="shared" si="20"/>
        <v>2.628052722736721</v>
      </c>
      <c r="H140" s="20">
        <f t="shared" si="20"/>
        <v>2.1511552580812481</v>
      </c>
      <c r="I140" s="20">
        <f t="shared" si="20"/>
        <v>1.5904607230630823</v>
      </c>
      <c r="J140" s="20">
        <f t="shared" si="16"/>
        <v>0.96096562959819498</v>
      </c>
      <c r="K140" s="21">
        <f t="shared" si="14"/>
        <v>0</v>
      </c>
      <c r="M140" s="1">
        <v>11.7</v>
      </c>
      <c r="N140" s="18">
        <f t="shared" si="12"/>
        <v>723.5367494426622</v>
      </c>
      <c r="O140" s="21">
        <f t="shared" si="23"/>
        <v>673.19420155293665</v>
      </c>
      <c r="P140" s="21">
        <f t="shared" si="23"/>
        <v>640.75564023018296</v>
      </c>
      <c r="Q140" s="21">
        <f t="shared" si="23"/>
        <v>607.20467856052596</v>
      </c>
      <c r="R140" s="21">
        <f t="shared" si="21"/>
        <v>573.26991609619233</v>
      </c>
      <c r="S140" s="21">
        <f t="shared" si="21"/>
        <v>540.37216322155552</v>
      </c>
      <c r="T140" s="21">
        <f t="shared" si="21"/>
        <v>510.38179592936166</v>
      </c>
      <c r="U140" s="21">
        <f t="shared" si="21"/>
        <v>485.27492869117157</v>
      </c>
      <c r="V140" s="21">
        <f t="shared" si="17"/>
        <v>466.88157462788371</v>
      </c>
      <c r="W140" s="21">
        <f t="shared" si="15"/>
        <v>426.73098150221153</v>
      </c>
    </row>
    <row r="141" spans="1:23" x14ac:dyDescent="0.3">
      <c r="A141" s="1">
        <v>11.8</v>
      </c>
      <c r="B141" s="19">
        <f t="shared" si="13"/>
        <v>3.8757635533753683</v>
      </c>
      <c r="C141" s="20">
        <f t="shared" si="22"/>
        <v>3.9504182463900013</v>
      </c>
      <c r="D141" s="20">
        <f t="shared" si="22"/>
        <v>3.8124491568429639</v>
      </c>
      <c r="E141" s="20">
        <f t="shared" si="22"/>
        <v>3.5960557762132193</v>
      </c>
      <c r="F141" s="20">
        <f t="shared" si="20"/>
        <v>3.2891657480918077</v>
      </c>
      <c r="G141" s="20">
        <f t="shared" si="20"/>
        <v>2.8820352751639495</v>
      </c>
      <c r="H141" s="20">
        <f t="shared" si="20"/>
        <v>2.3713822669548033</v>
      </c>
      <c r="I141" s="20">
        <f t="shared" si="20"/>
        <v>1.7635821334009054</v>
      </c>
      <c r="J141" s="20">
        <f t="shared" si="16"/>
        <v>1.0759999500877084</v>
      </c>
      <c r="K141" s="21">
        <f t="shared" si="14"/>
        <v>0</v>
      </c>
      <c r="M141" s="1">
        <v>11.8</v>
      </c>
      <c r="N141" s="18">
        <f t="shared" si="12"/>
        <v>723.5367494426622</v>
      </c>
      <c r="O141" s="21">
        <f t="shared" si="23"/>
        <v>684.2484817737701</v>
      </c>
      <c r="P141" s="21">
        <f t="shared" si="23"/>
        <v>659.35580314387357</v>
      </c>
      <c r="Q141" s="21">
        <f t="shared" si="23"/>
        <v>634.2228894710604</v>
      </c>
      <c r="R141" s="21">
        <f t="shared" si="21"/>
        <v>609.66904405038679</v>
      </c>
      <c r="S141" s="21">
        <f t="shared" si="21"/>
        <v>586.8020657351575</v>
      </c>
      <c r="T141" s="21">
        <f t="shared" si="21"/>
        <v>566.76468462679406</v>
      </c>
      <c r="U141" s="21">
        <f t="shared" si="21"/>
        <v>550.50618056429516</v>
      </c>
      <c r="V141" s="21">
        <f t="shared" si="17"/>
        <v>538.68690673896128</v>
      </c>
      <c r="W141" s="21">
        <f t="shared" si="15"/>
        <v>496.76453480259352</v>
      </c>
    </row>
    <row r="142" spans="1:23" x14ac:dyDescent="0.3">
      <c r="A142" s="1">
        <v>11.9</v>
      </c>
      <c r="B142" s="19">
        <f t="shared" si="13"/>
        <v>4.102196305414183</v>
      </c>
      <c r="C142" s="20">
        <f t="shared" si="22"/>
        <v>4.1438853760817995</v>
      </c>
      <c r="D142" s="20">
        <f t="shared" si="22"/>
        <v>4.0052507183723609</v>
      </c>
      <c r="E142" s="20">
        <f t="shared" si="22"/>
        <v>3.7821457903766786</v>
      </c>
      <c r="F142" s="20">
        <f t="shared" si="20"/>
        <v>3.4607205295234174</v>
      </c>
      <c r="G142" s="20">
        <f t="shared" si="20"/>
        <v>3.0316670391583278</v>
      </c>
      <c r="H142" s="20">
        <f t="shared" si="20"/>
        <v>2.4939285819185786</v>
      </c>
      <c r="I142" s="20">
        <f t="shared" si="20"/>
        <v>1.8566803583437013</v>
      </c>
      <c r="J142" s="20">
        <f t="shared" si="16"/>
        <v>1.1392932556433917</v>
      </c>
      <c r="K142" s="21">
        <f t="shared" si="14"/>
        <v>0</v>
      </c>
      <c r="M142" s="1">
        <v>11.9</v>
      </c>
      <c r="N142" s="18">
        <f t="shared" si="12"/>
        <v>723.5367494426622</v>
      </c>
      <c r="O142" s="21">
        <f t="shared" si="23"/>
        <v>694.73774443609068</v>
      </c>
      <c r="P142" s="21">
        <f t="shared" si="23"/>
        <v>677.65761709299136</v>
      </c>
      <c r="Q142" s="21">
        <f t="shared" si="23"/>
        <v>661.71595068695626</v>
      </c>
      <c r="R142" s="21">
        <f t="shared" si="21"/>
        <v>647.63180232164871</v>
      </c>
      <c r="S142" s="21">
        <f t="shared" si="21"/>
        <v>635.92924747044901</v>
      </c>
      <c r="T142" s="21">
        <f t="shared" si="21"/>
        <v>626.79887379654053</v>
      </c>
      <c r="U142" s="21">
        <f t="shared" si="21"/>
        <v>620.0688581613781</v>
      </c>
      <c r="V142" s="21">
        <f t="shared" si="17"/>
        <v>615.31937853975376</v>
      </c>
      <c r="W142" s="21">
        <f t="shared" si="15"/>
        <v>573.66430400578497</v>
      </c>
    </row>
    <row r="143" spans="1:23" x14ac:dyDescent="0.3">
      <c r="A143" s="1">
        <v>12</v>
      </c>
      <c r="B143" s="19">
        <f t="shared" si="13"/>
        <v>4.2616331763384618</v>
      </c>
      <c r="C143" s="20">
        <f t="shared" si="22"/>
        <v>4.2644994595711561</v>
      </c>
      <c r="D143" s="20">
        <f t="shared" si="22"/>
        <v>4.112380427075176</v>
      </c>
      <c r="E143" s="20">
        <f t="shared" si="22"/>
        <v>3.8689793764050662</v>
      </c>
      <c r="F143" s="20">
        <f t="shared" si="20"/>
        <v>3.5238702302583094</v>
      </c>
      <c r="G143" s="20">
        <f t="shared" si="20"/>
        <v>3.0720543677735712</v>
      </c>
      <c r="H143" s="20">
        <f t="shared" si="20"/>
        <v>2.5166567653826215</v>
      </c>
      <c r="I143" s="20">
        <f t="shared" si="20"/>
        <v>1.8695613006156999</v>
      </c>
      <c r="J143" s="20">
        <f t="shared" si="16"/>
        <v>1.1504586035905573</v>
      </c>
      <c r="K143" s="21">
        <f t="shared" si="14"/>
        <v>0</v>
      </c>
      <c r="M143" s="1">
        <v>12</v>
      </c>
      <c r="N143" s="18">
        <f t="shared" si="12"/>
        <v>723.5367494426622</v>
      </c>
      <c r="O143" s="21">
        <f t="shared" si="23"/>
        <v>705.63699677806756</v>
      </c>
      <c r="P143" s="21">
        <f t="shared" si="23"/>
        <v>697.03225678247111</v>
      </c>
      <c r="Q143" s="21">
        <f t="shared" si="23"/>
        <v>690.95273340953611</v>
      </c>
      <c r="R143" s="21">
        <f t="shared" si="21"/>
        <v>687.83720054917319</v>
      </c>
      <c r="S143" s="21">
        <f t="shared" si="21"/>
        <v>687.47543964171632</v>
      </c>
      <c r="T143" s="21">
        <f t="shared" si="21"/>
        <v>689.08273666710954</v>
      </c>
      <c r="U143" s="21">
        <f t="shared" si="21"/>
        <v>691.48252103757818</v>
      </c>
      <c r="V143" s="21">
        <f t="shared" si="17"/>
        <v>693.39049743462692</v>
      </c>
      <c r="W143" s="21">
        <f t="shared" si="15"/>
        <v>653.72087163702668</v>
      </c>
    </row>
    <row r="144" spans="1:23" x14ac:dyDescent="0.3">
      <c r="A144" s="1">
        <v>12.1</v>
      </c>
      <c r="B144" s="19">
        <f t="shared" si="13"/>
        <v>4.3491503920793413</v>
      </c>
      <c r="C144" s="20">
        <f t="shared" si="22"/>
        <v>4.3039534086405267</v>
      </c>
      <c r="D144" s="20">
        <f t="shared" si="22"/>
        <v>4.1274193796569767</v>
      </c>
      <c r="E144" s="20">
        <f t="shared" si="22"/>
        <v>3.8535549159520373</v>
      </c>
      <c r="F144" s="20">
        <f t="shared" si="20"/>
        <v>3.479925749361128</v>
      </c>
      <c r="G144" s="20">
        <f t="shared" si="20"/>
        <v>3.008655590557308</v>
      </c>
      <c r="H144" s="20">
        <f t="shared" si="20"/>
        <v>2.447663497382242</v>
      </c>
      <c r="I144" s="20">
        <f t="shared" si="20"/>
        <v>1.8105481561004888</v>
      </c>
      <c r="J144" s="20">
        <f t="shared" si="16"/>
        <v>1.1153224897035305</v>
      </c>
      <c r="K144" s="21">
        <f t="shared" si="14"/>
        <v>0</v>
      </c>
      <c r="M144" s="1">
        <v>12.1</v>
      </c>
      <c r="N144" s="18">
        <f t="shared" si="12"/>
        <v>723.5367494426622</v>
      </c>
      <c r="O144" s="21">
        <f t="shared" si="23"/>
        <v>718.04354821514687</v>
      </c>
      <c r="P144" s="21">
        <f t="shared" si="23"/>
        <v>718.85637080231152</v>
      </c>
      <c r="Q144" s="21">
        <f t="shared" si="23"/>
        <v>723.0290814862401</v>
      </c>
      <c r="R144" s="21">
        <f t="shared" si="21"/>
        <v>730.64323424770282</v>
      </c>
      <c r="S144" s="21">
        <f t="shared" si="21"/>
        <v>740.821423393945</v>
      </c>
      <c r="T144" s="21">
        <f t="shared" si="21"/>
        <v>751.99261658696469</v>
      </c>
      <c r="U144" s="21">
        <f t="shared" si="21"/>
        <v>762.26111869618398</v>
      </c>
      <c r="V144" s="21">
        <f t="shared" si="17"/>
        <v>769.79525367061615</v>
      </c>
      <c r="W144" s="21">
        <f t="shared" si="15"/>
        <v>733.36517084751972</v>
      </c>
    </row>
    <row r="145" spans="1:23" x14ac:dyDescent="0.3">
      <c r="A145" s="1">
        <v>12.2</v>
      </c>
      <c r="B145" s="19">
        <f t="shared" si="13"/>
        <v>4.3528505538950757</v>
      </c>
      <c r="C145" s="20">
        <f t="shared" si="22"/>
        <v>4.250020255521485</v>
      </c>
      <c r="D145" s="20">
        <f t="shared" si="22"/>
        <v>4.0447799420535597</v>
      </c>
      <c r="E145" s="20">
        <f t="shared" si="22"/>
        <v>3.7382588919557498</v>
      </c>
      <c r="F145" s="20">
        <f t="shared" si="20"/>
        <v>3.3383834046799148</v>
      </c>
      <c r="G145" s="20">
        <f t="shared" si="20"/>
        <v>2.8557057086731983</v>
      </c>
      <c r="H145" s="20">
        <f t="shared" si="20"/>
        <v>2.3028077521820198</v>
      </c>
      <c r="I145" s="20">
        <f t="shared" si="20"/>
        <v>1.6937154629318547</v>
      </c>
      <c r="J145" s="20">
        <f t="shared" si="16"/>
        <v>1.0432473943289395</v>
      </c>
      <c r="K145" s="21">
        <f t="shared" si="14"/>
        <v>0</v>
      </c>
      <c r="M145" s="1">
        <v>12.2</v>
      </c>
      <c r="N145" s="18">
        <f t="shared" si="12"/>
        <v>723.5367494426622</v>
      </c>
      <c r="O145" s="21">
        <f t="shared" si="23"/>
        <v>732.72345122178444</v>
      </c>
      <c r="P145" s="21">
        <f t="shared" si="23"/>
        <v>743.95072701487459</v>
      </c>
      <c r="Q145" s="21">
        <f t="shared" si="23"/>
        <v>758.41047838021939</v>
      </c>
      <c r="R145" s="21">
        <f t="shared" si="21"/>
        <v>775.84841978830673</v>
      </c>
      <c r="S145" s="21">
        <f t="shared" si="21"/>
        <v>794.98160316407802</v>
      </c>
      <c r="T145" s="21">
        <f t="shared" si="21"/>
        <v>813.82694469151318</v>
      </c>
      <c r="U145" s="21">
        <f t="shared" si="21"/>
        <v>830.15833615673989</v>
      </c>
      <c r="V145" s="21">
        <f t="shared" si="17"/>
        <v>841.93878775069891</v>
      </c>
      <c r="W145" s="21">
        <f t="shared" si="15"/>
        <v>809.56306778239821</v>
      </c>
    </row>
    <row r="146" spans="1:23" x14ac:dyDescent="0.3">
      <c r="A146" s="1">
        <v>12.3</v>
      </c>
      <c r="B146" s="19">
        <f t="shared" si="13"/>
        <v>4.2569931176277471</v>
      </c>
      <c r="C146" s="20">
        <f t="shared" si="22"/>
        <v>4.0900689902814431</v>
      </c>
      <c r="D146" s="20">
        <f t="shared" si="22"/>
        <v>3.8610160165944873</v>
      </c>
      <c r="E146" s="20">
        <f t="shared" si="22"/>
        <v>3.5299500847793301</v>
      </c>
      <c r="F146" s="20">
        <f t="shared" si="20"/>
        <v>3.1144876128181238</v>
      </c>
      <c r="G146" s="20">
        <f t="shared" si="20"/>
        <v>2.6330353962715223</v>
      </c>
      <c r="H146" s="20">
        <f t="shared" si="20"/>
        <v>2.1022488950871674</v>
      </c>
      <c r="I146" s="20">
        <f t="shared" si="20"/>
        <v>1.5359276880376262</v>
      </c>
      <c r="J146" s="20">
        <f t="shared" si="16"/>
        <v>0.94503721540721408</v>
      </c>
      <c r="K146" s="21">
        <f t="shared" si="14"/>
        <v>0</v>
      </c>
      <c r="M146" s="1">
        <v>12.3</v>
      </c>
      <c r="N146" s="18">
        <f t="shared" si="12"/>
        <v>723.5367494426622</v>
      </c>
      <c r="O146" s="21">
        <f t="shared" si="23"/>
        <v>749.75907829729567</v>
      </c>
      <c r="P146" s="21">
        <f t="shared" si="23"/>
        <v>772.17140549954104</v>
      </c>
      <c r="Q146" s="21">
        <f t="shared" si="23"/>
        <v>796.62241681428532</v>
      </c>
      <c r="R146" s="21">
        <f t="shared" si="21"/>
        <v>822.57674341943516</v>
      </c>
      <c r="S146" s="21">
        <f t="shared" si="21"/>
        <v>848.6736765842312</v>
      </c>
      <c r="T146" s="21">
        <f t="shared" si="21"/>
        <v>872.97809744980191</v>
      </c>
      <c r="U146" s="21">
        <f t="shared" si="21"/>
        <v>893.36367969799608</v>
      </c>
      <c r="V146" s="21">
        <f t="shared" si="17"/>
        <v>907.91256319400395</v>
      </c>
      <c r="W146" s="21">
        <f t="shared" si="15"/>
        <v>879.98679385827643</v>
      </c>
    </row>
    <row r="147" spans="1:23" x14ac:dyDescent="0.3">
      <c r="A147" s="1">
        <v>12.4</v>
      </c>
      <c r="B147" s="19">
        <f t="shared" si="13"/>
        <v>4.0470150259899462</v>
      </c>
      <c r="C147" s="20">
        <f t="shared" si="22"/>
        <v>3.8152326287697087</v>
      </c>
      <c r="D147" s="20">
        <f t="shared" si="22"/>
        <v>3.5759061813083277</v>
      </c>
      <c r="E147" s="20">
        <f t="shared" si="22"/>
        <v>3.2379884126617373</v>
      </c>
      <c r="F147" s="20">
        <f t="shared" si="20"/>
        <v>2.8253766543627776</v>
      </c>
      <c r="G147" s="20">
        <f t="shared" si="20"/>
        <v>2.3617664799210876</v>
      </c>
      <c r="H147" s="20">
        <f t="shared" si="20"/>
        <v>1.8667910990041565</v>
      </c>
      <c r="I147" s="20">
        <f t="shared" si="20"/>
        <v>1.3540576003799341</v>
      </c>
      <c r="J147" s="20">
        <f t="shared" si="16"/>
        <v>0.83158408878451107</v>
      </c>
      <c r="K147" s="21">
        <f t="shared" si="14"/>
        <v>0</v>
      </c>
      <c r="M147" s="1">
        <v>12.4</v>
      </c>
      <c r="N147" s="18">
        <f t="shared" si="12"/>
        <v>723.5367494426622</v>
      </c>
      <c r="O147" s="21">
        <f t="shared" si="23"/>
        <v>768.43934304269158</v>
      </c>
      <c r="P147" s="21">
        <f t="shared" si="23"/>
        <v>802.30914970754498</v>
      </c>
      <c r="Q147" s="21">
        <f t="shared" si="23"/>
        <v>836.18328576374802</v>
      </c>
      <c r="R147" s="21">
        <f t="shared" si="21"/>
        <v>869.27543548938627</v>
      </c>
      <c r="S147" s="21">
        <f t="shared" si="21"/>
        <v>900.40030185339504</v>
      </c>
      <c r="T147" s="21">
        <f t="shared" si="21"/>
        <v>928.05386280566086</v>
      </c>
      <c r="U147" s="21">
        <f t="shared" si="21"/>
        <v>950.60541435272137</v>
      </c>
      <c r="V147" s="21">
        <f t="shared" si="17"/>
        <v>966.52417479214421</v>
      </c>
      <c r="W147" s="21">
        <f t="shared" si="15"/>
        <v>943.07985917915096</v>
      </c>
    </row>
    <row r="148" spans="1:23" x14ac:dyDescent="0.3">
      <c r="A148" s="1">
        <v>12.5</v>
      </c>
      <c r="B148" s="19">
        <f t="shared" si="13"/>
        <v>3.7146491620825315</v>
      </c>
      <c r="C148" s="20">
        <f t="shared" si="22"/>
        <v>3.4239193244798294</v>
      </c>
      <c r="D148" s="20">
        <f t="shared" si="22"/>
        <v>3.1933390627821869</v>
      </c>
      <c r="E148" s="20">
        <f t="shared" si="22"/>
        <v>2.8723891885866903</v>
      </c>
      <c r="F148" s="20">
        <f t="shared" si="20"/>
        <v>2.4862564112923384</v>
      </c>
      <c r="G148" s="20">
        <f t="shared" si="20"/>
        <v>2.0599927887138314</v>
      </c>
      <c r="H148" s="20">
        <f t="shared" si="20"/>
        <v>1.6142638658098094</v>
      </c>
      <c r="I148" s="20">
        <f t="shared" si="20"/>
        <v>1.1629392843088604</v>
      </c>
      <c r="J148" s="20">
        <f t="shared" si="16"/>
        <v>0.71266851207860216</v>
      </c>
      <c r="K148" s="21">
        <f t="shared" si="14"/>
        <v>0</v>
      </c>
      <c r="M148" s="1">
        <v>12.5</v>
      </c>
      <c r="N148" s="18">
        <f t="shared" si="12"/>
        <v>723.5367494426622</v>
      </c>
      <c r="O148" s="21">
        <f t="shared" si="23"/>
        <v>787.41406475652434</v>
      </c>
      <c r="P148" s="21">
        <f t="shared" si="23"/>
        <v>832.32006604831054</v>
      </c>
      <c r="Q148" s="21">
        <f t="shared" si="23"/>
        <v>874.80960112515584</v>
      </c>
      <c r="R148" s="21">
        <f t="shared" si="21"/>
        <v>913.8435476454938</v>
      </c>
      <c r="S148" s="21">
        <f t="shared" si="21"/>
        <v>948.49839286185761</v>
      </c>
      <c r="T148" s="21">
        <f t="shared" si="21"/>
        <v>977.89057781563463</v>
      </c>
      <c r="U148" s="21">
        <f t="shared" si="21"/>
        <v>1001.1065120261134</v>
      </c>
      <c r="V148" s="21">
        <f t="shared" si="17"/>
        <v>1017.2366693752742</v>
      </c>
      <c r="W148" s="21">
        <f t="shared" si="15"/>
        <v>998.03406674788425</v>
      </c>
    </row>
    <row r="149" spans="1:23" x14ac:dyDescent="0.3">
      <c r="A149" s="1">
        <v>12.6</v>
      </c>
      <c r="B149" s="19">
        <f t="shared" si="13"/>
        <v>3.2614876652486262</v>
      </c>
      <c r="C149" s="20">
        <f t="shared" si="22"/>
        <v>2.9236845173796824</v>
      </c>
      <c r="D149" s="20">
        <f t="shared" si="22"/>
        <v>2.7218998727609929</v>
      </c>
      <c r="E149" s="20">
        <f t="shared" si="22"/>
        <v>2.4428581693533609</v>
      </c>
      <c r="F149" s="20">
        <f t="shared" si="20"/>
        <v>2.1080910155826951</v>
      </c>
      <c r="G149" s="20">
        <f t="shared" si="20"/>
        <v>1.739636368379236</v>
      </c>
      <c r="H149" s="20">
        <f t="shared" si="20"/>
        <v>1.356806171695039</v>
      </c>
      <c r="I149" s="20">
        <f t="shared" si="20"/>
        <v>0.97332482098719408</v>
      </c>
      <c r="J149" s="20">
        <f t="shared" si="16"/>
        <v>0.5958392674947699</v>
      </c>
      <c r="K149" s="21">
        <f t="shared" si="14"/>
        <v>0</v>
      </c>
      <c r="M149" s="1">
        <v>12.6</v>
      </c>
      <c r="N149" s="18">
        <f t="shared" si="12"/>
        <v>723.5367494426622</v>
      </c>
      <c r="O149" s="21">
        <f t="shared" si="23"/>
        <v>805.0293719117833</v>
      </c>
      <c r="P149" s="21">
        <f t="shared" si="23"/>
        <v>859.78389734691473</v>
      </c>
      <c r="Q149" s="21">
        <f t="shared" si="23"/>
        <v>909.84058097581783</v>
      </c>
      <c r="R149" s="21">
        <f t="shared" si="21"/>
        <v>953.88779973333578</v>
      </c>
      <c r="S149" s="21">
        <f t="shared" si="21"/>
        <v>991.19922997471474</v>
      </c>
      <c r="T149" s="21">
        <f t="shared" si="21"/>
        <v>1021.4376320327859</v>
      </c>
      <c r="U149" s="21">
        <f t="shared" si="21"/>
        <v>1044.4350964984801</v>
      </c>
      <c r="V149" s="21">
        <f t="shared" si="17"/>
        <v>1060.0286121404934</v>
      </c>
      <c r="W149" s="21">
        <f t="shared" si="15"/>
        <v>1044.6853024441846</v>
      </c>
    </row>
    <row r="150" spans="1:23" x14ac:dyDescent="0.3">
      <c r="A150" s="1">
        <v>12.7</v>
      </c>
      <c r="B150" s="19">
        <f t="shared" si="13"/>
        <v>2.7000764222569718</v>
      </c>
      <c r="C150" s="20">
        <f t="shared" si="22"/>
        <v>2.3310982249519685</v>
      </c>
      <c r="D150" s="20">
        <f t="shared" si="22"/>
        <v>2.1749035254275308</v>
      </c>
      <c r="E150" s="20">
        <f t="shared" si="22"/>
        <v>1.958914987418295</v>
      </c>
      <c r="F150" s="20">
        <f t="shared" si="20"/>
        <v>1.6973130845187212</v>
      </c>
      <c r="G150" s="20">
        <f t="shared" si="20"/>
        <v>1.4057302333758104</v>
      </c>
      <c r="H150" s="20">
        <f t="shared" si="20"/>
        <v>1.0992880866403254</v>
      </c>
      <c r="I150" s="20">
        <f t="shared" si="20"/>
        <v>0.79008754465604536</v>
      </c>
      <c r="J150" s="20">
        <f t="shared" si="16"/>
        <v>0.48517536070948125</v>
      </c>
      <c r="K150" s="21">
        <f t="shared" si="14"/>
        <v>0</v>
      </c>
      <c r="M150" s="1">
        <v>12.7</v>
      </c>
      <c r="N150" s="18">
        <f t="shared" si="12"/>
        <v>723.5367494426622</v>
      </c>
      <c r="O150" s="21">
        <f t="shared" si="23"/>
        <v>819.71158516424782</v>
      </c>
      <c r="P150" s="21">
        <f t="shared" si="23"/>
        <v>882.43150303015773</v>
      </c>
      <c r="Q150" s="21">
        <f t="shared" si="23"/>
        <v>938.74575522519717</v>
      </c>
      <c r="R150" s="21">
        <f t="shared" si="21"/>
        <v>987.07819661165956</v>
      </c>
      <c r="S150" s="21">
        <f t="shared" si="21"/>
        <v>1026.7197709399677</v>
      </c>
      <c r="T150" s="21">
        <f t="shared" si="21"/>
        <v>1057.6555371899688</v>
      </c>
      <c r="U150" s="21">
        <f t="shared" si="21"/>
        <v>1080.2937691062955</v>
      </c>
      <c r="V150" s="21">
        <f t="shared" si="17"/>
        <v>1095.1609777730584</v>
      </c>
      <c r="W150" s="21">
        <f t="shared" si="15"/>
        <v>1083.33323334638</v>
      </c>
    </row>
    <row r="151" spans="1:23" x14ac:dyDescent="0.3">
      <c r="A151" s="1">
        <v>12.8</v>
      </c>
      <c r="B151" s="19">
        <f t="shared" si="13"/>
        <v>2.0525432878022611</v>
      </c>
      <c r="C151" s="20">
        <f t="shared" si="22"/>
        <v>1.6697914607854663</v>
      </c>
      <c r="D151" s="20">
        <f t="shared" si="22"/>
        <v>1.569814350755391</v>
      </c>
      <c r="E151" s="20">
        <f t="shared" si="22"/>
        <v>1.4306003500783744</v>
      </c>
      <c r="F151" s="20">
        <f t="shared" si="20"/>
        <v>1.2575292433388263</v>
      </c>
      <c r="G151" s="20">
        <f t="shared" si="20"/>
        <v>1.0576813493372326</v>
      </c>
      <c r="H151" s="20">
        <f t="shared" si="20"/>
        <v>0.83950186522490899</v>
      </c>
      <c r="I151" s="20">
        <f t="shared" si="20"/>
        <v>0.61144207044965149</v>
      </c>
      <c r="J151" s="20">
        <f t="shared" si="16"/>
        <v>0.38024048747215922</v>
      </c>
      <c r="K151" s="21">
        <f t="shared" si="14"/>
        <v>0</v>
      </c>
      <c r="M151" s="1">
        <v>12.8</v>
      </c>
      <c r="N151" s="18">
        <f t="shared" si="12"/>
        <v>723.5367494426622</v>
      </c>
      <c r="O151" s="21">
        <f t="shared" si="23"/>
        <v>830.28613528637277</v>
      </c>
      <c r="P151" s="21">
        <f t="shared" si="23"/>
        <v>898.57729819196049</v>
      </c>
      <c r="Q151" s="21">
        <f t="shared" si="23"/>
        <v>959.58330799489875</v>
      </c>
      <c r="R151" s="21">
        <f t="shared" si="21"/>
        <v>1011.4911982393622</v>
      </c>
      <c r="S151" s="21">
        <f t="shared" si="21"/>
        <v>1053.4564873484874</v>
      </c>
      <c r="T151" s="21">
        <f t="shared" si="21"/>
        <v>1085.5123646937363</v>
      </c>
      <c r="U151" s="21">
        <f t="shared" si="21"/>
        <v>1108.334395281011</v>
      </c>
      <c r="V151" s="21">
        <f t="shared" si="17"/>
        <v>1122.8882529492241</v>
      </c>
      <c r="W151" s="21">
        <f t="shared" si="15"/>
        <v>1114.4702381955842</v>
      </c>
    </row>
    <row r="152" spans="1:23" x14ac:dyDescent="0.3">
      <c r="A152" s="1">
        <v>12.9</v>
      </c>
      <c r="B152" s="19">
        <f t="shared" si="13"/>
        <v>1.3474015303775373</v>
      </c>
      <c r="C152" s="20">
        <f t="shared" si="22"/>
        <v>0.96743903538189924</v>
      </c>
      <c r="D152" s="20">
        <f t="shared" si="22"/>
        <v>0.9269799835538356</v>
      </c>
      <c r="E152" s="20">
        <f t="shared" si="22"/>
        <v>0.86947658387569027</v>
      </c>
      <c r="F152" s="20">
        <f t="shared" si="20"/>
        <v>0.79177288940037571</v>
      </c>
      <c r="G152" s="20">
        <f t="shared" si="20"/>
        <v>0.69187584064109864</v>
      </c>
      <c r="H152" s="20">
        <f t="shared" si="20"/>
        <v>0.57021632861791027</v>
      </c>
      <c r="I152" s="20">
        <f t="shared" si="20"/>
        <v>0.42988263971706558</v>
      </c>
      <c r="J152" s="20">
        <f t="shared" si="16"/>
        <v>0.27610283104579508</v>
      </c>
      <c r="K152" s="21">
        <f t="shared" si="14"/>
        <v>0</v>
      </c>
      <c r="M152" s="1">
        <v>12.9</v>
      </c>
      <c r="N152" s="18">
        <f t="shared" ref="N152:N163" si="24">$B$5-$B$13^2/$B$17</f>
        <v>723.5367494426622</v>
      </c>
      <c r="O152" s="21">
        <f t="shared" si="23"/>
        <v>836.15264286402964</v>
      </c>
      <c r="P152" s="21">
        <f t="shared" si="23"/>
        <v>907.36957204151008</v>
      </c>
      <c r="Q152" s="21">
        <f t="shared" si="23"/>
        <v>971.2690615518876</v>
      </c>
      <c r="R152" s="21">
        <f t="shared" si="21"/>
        <v>1025.9069219657592</v>
      </c>
      <c r="S152" s="21">
        <f t="shared" si="21"/>
        <v>1070.233900771894</v>
      </c>
      <c r="T152" s="21">
        <f t="shared" si="21"/>
        <v>1104.0942630557417</v>
      </c>
      <c r="U152" s="21">
        <f t="shared" si="21"/>
        <v>1128.0761606164078</v>
      </c>
      <c r="V152" s="21">
        <f t="shared" si="17"/>
        <v>1143.1897435845115</v>
      </c>
      <c r="W152" s="21">
        <f t="shared" si="15"/>
        <v>1138.447068180139</v>
      </c>
    </row>
    <row r="153" spans="1:23" x14ac:dyDescent="0.3">
      <c r="A153" s="1">
        <v>13</v>
      </c>
      <c r="B153" s="19">
        <f t="shared" ref="B153:B163" si="25">0.5*(B152+C152+$B$16/$B$15*(N152-O152)-$B$18*$B$14/(2*$B$4)*(B152*ABS(B152)-C152*ABS(C152)))</f>
        <v>0.61560678845070227</v>
      </c>
      <c r="C153" s="20">
        <f t="shared" si="22"/>
        <v>0.25236972113327716</v>
      </c>
      <c r="D153" s="20">
        <f t="shared" si="22"/>
        <v>0.26819985156847564</v>
      </c>
      <c r="E153" s="20">
        <f t="shared" si="22"/>
        <v>0.28890593681556043</v>
      </c>
      <c r="F153" s="20">
        <f t="shared" si="20"/>
        <v>0.30440182274775041</v>
      </c>
      <c r="G153" s="20">
        <f t="shared" si="20"/>
        <v>0.30472022475594518</v>
      </c>
      <c r="H153" s="20">
        <f t="shared" si="20"/>
        <v>0.28252722116419715</v>
      </c>
      <c r="I153" s="20">
        <f t="shared" si="20"/>
        <v>0.23503604967040154</v>
      </c>
      <c r="J153" s="20">
        <f t="shared" si="16"/>
        <v>0.16501408503266887</v>
      </c>
      <c r="K153" s="21">
        <f t="shared" ref="K153:K163" si="26">$B$13*0*SQRT(W153/$B$5)</f>
        <v>0</v>
      </c>
      <c r="M153" s="1">
        <v>13</v>
      </c>
      <c r="N153" s="18">
        <f t="shared" si="24"/>
        <v>723.5367494426622</v>
      </c>
      <c r="O153" s="21">
        <f t="shared" si="23"/>
        <v>837.30973020580029</v>
      </c>
      <c r="P153" s="21">
        <f t="shared" si="23"/>
        <v>908.80366218732877</v>
      </c>
      <c r="Q153" s="21">
        <f t="shared" si="23"/>
        <v>973.66731139083049</v>
      </c>
      <c r="R153" s="21">
        <f t="shared" si="21"/>
        <v>1029.9844869460396</v>
      </c>
      <c r="S153" s="21">
        <f t="shared" si="21"/>
        <v>1076.5187577956358</v>
      </c>
      <c r="T153" s="21">
        <f t="shared" si="21"/>
        <v>1112.7754083410016</v>
      </c>
      <c r="U153" s="21">
        <f t="shared" si="21"/>
        <v>1138.9322532774879</v>
      </c>
      <c r="V153" s="21">
        <f t="shared" si="17"/>
        <v>1155.6102129227238</v>
      </c>
      <c r="W153" s="21">
        <f t="shared" ref="W153:W163" si="27">0.5*(W152+V152+$B$15/$B$16*(J152-K152)-$B$18*$B$14/($B$17/$B$4)*(J152*ABS(J152)-K152*ABS(K152)))</f>
        <v>1155.17235909335</v>
      </c>
    </row>
    <row r="154" spans="1:23" x14ac:dyDescent="0.3">
      <c r="A154" s="1">
        <v>13.1</v>
      </c>
      <c r="B154" s="19">
        <f t="shared" si="25"/>
        <v>-0.11322039840279119</v>
      </c>
      <c r="C154" s="20">
        <f t="shared" si="22"/>
        <v>-0.44914767120446775</v>
      </c>
      <c r="D154" s="20">
        <f t="shared" si="22"/>
        <v>-0.38512580786174611</v>
      </c>
      <c r="E154" s="20">
        <f t="shared" si="22"/>
        <v>-0.29648568009931625</v>
      </c>
      <c r="F154" s="20">
        <f t="shared" si="20"/>
        <v>-0.19783420499857016</v>
      </c>
      <c r="G154" s="20">
        <f t="shared" si="20"/>
        <v>-0.10471408889987889</v>
      </c>
      <c r="H154" s="20">
        <f t="shared" si="20"/>
        <v>-3.030172185399653E-2</v>
      </c>
      <c r="I154" s="20">
        <f t="shared" si="20"/>
        <v>1.7753561658516992E-2</v>
      </c>
      <c r="J154" s="20">
        <f t="shared" si="16"/>
        <v>3.9405669974219862E-2</v>
      </c>
      <c r="K154" s="21">
        <f t="shared" si="26"/>
        <v>0</v>
      </c>
      <c r="M154" s="1">
        <v>13.1</v>
      </c>
      <c r="N154" s="18">
        <f t="shared" si="24"/>
        <v>723.5367494426622</v>
      </c>
      <c r="O154" s="21">
        <f t="shared" si="23"/>
        <v>834.23105005264119</v>
      </c>
      <c r="P154" s="21">
        <f t="shared" si="23"/>
        <v>903.58908881502509</v>
      </c>
      <c r="Q154" s="21">
        <f t="shared" si="23"/>
        <v>967.51201941646741</v>
      </c>
      <c r="R154" s="21">
        <f t="shared" si="21"/>
        <v>1024.2708871113464</v>
      </c>
      <c r="S154" s="21">
        <f t="shared" si="21"/>
        <v>1072.5171565511509</v>
      </c>
      <c r="T154" s="21">
        <f t="shared" si="21"/>
        <v>1111.3482220455719</v>
      </c>
      <c r="U154" s="21">
        <f t="shared" si="21"/>
        <v>1140.3020447899264</v>
      </c>
      <c r="V154" s="21">
        <f t="shared" si="17"/>
        <v>1159.2712936813527</v>
      </c>
      <c r="W154" s="21">
        <f t="shared" si="27"/>
        <v>1163.9699939799157</v>
      </c>
    </row>
    <row r="155" spans="1:23" x14ac:dyDescent="0.3">
      <c r="A155" s="1">
        <v>13.2</v>
      </c>
      <c r="B155" s="19">
        <f t="shared" si="25"/>
        <v>-0.81354999582565946</v>
      </c>
      <c r="C155" s="20">
        <f t="shared" si="22"/>
        <v>-1.1149647473601103</v>
      </c>
      <c r="D155" s="20">
        <f t="shared" si="22"/>
        <v>-1.0136545544131752</v>
      </c>
      <c r="E155" s="20">
        <f t="shared" si="22"/>
        <v>-0.87176130978090338</v>
      </c>
      <c r="F155" s="20">
        <f t="shared" si="20"/>
        <v>-0.70552143505181009</v>
      </c>
      <c r="G155" s="20">
        <f t="shared" si="20"/>
        <v>-0.53279549856881125</v>
      </c>
      <c r="H155" s="20">
        <f t="shared" si="20"/>
        <v>-0.36944263815512085</v>
      </c>
      <c r="I155" s="20">
        <f t="shared" si="20"/>
        <v>-0.22590181056977787</v>
      </c>
      <c r="J155" s="20">
        <f t="shared" si="16"/>
        <v>-0.10493830456712114</v>
      </c>
      <c r="K155" s="21">
        <f t="shared" si="26"/>
        <v>0</v>
      </c>
      <c r="M155" s="1">
        <v>13.2</v>
      </c>
      <c r="N155" s="18">
        <f t="shared" si="24"/>
        <v>723.5367494426622</v>
      </c>
      <c r="O155" s="21">
        <f t="shared" si="23"/>
        <v>827.69864485663129</v>
      </c>
      <c r="P155" s="21">
        <f t="shared" si="23"/>
        <v>892.93500340702917</v>
      </c>
      <c r="Q155" s="21">
        <f t="shared" si="23"/>
        <v>954.19313941637313</v>
      </c>
      <c r="R155" s="21">
        <f t="shared" si="21"/>
        <v>1010.0448278237061</v>
      </c>
      <c r="S155" s="21">
        <f t="shared" si="21"/>
        <v>1059.0999231038991</v>
      </c>
      <c r="T155" s="21">
        <f t="shared" si="21"/>
        <v>1100.0427833728615</v>
      </c>
      <c r="U155" s="21">
        <f t="shared" si="21"/>
        <v>1131.685826716232</v>
      </c>
      <c r="V155" s="21">
        <f t="shared" si="17"/>
        <v>1153.0589873535857</v>
      </c>
      <c r="W155" s="21">
        <f t="shared" si="27"/>
        <v>1163.6692563046461</v>
      </c>
    </row>
    <row r="156" spans="1:23" x14ac:dyDescent="0.3">
      <c r="A156" s="1">
        <v>13.3</v>
      </c>
      <c r="B156" s="19">
        <f t="shared" si="25"/>
        <v>-1.4653277122564403</v>
      </c>
      <c r="C156" s="20">
        <f t="shared" si="22"/>
        <v>-1.7277024095979012</v>
      </c>
      <c r="D156" s="20">
        <f t="shared" si="22"/>
        <v>-1.6010525463297418</v>
      </c>
      <c r="E156" s="20">
        <f t="shared" si="22"/>
        <v>-1.4222914683543368</v>
      </c>
      <c r="F156" s="20">
        <f t="shared" si="20"/>
        <v>-1.2064438532698551</v>
      </c>
      <c r="G156" s="20">
        <f t="shared" si="20"/>
        <v>-0.97007628588593853</v>
      </c>
      <c r="H156" s="20">
        <f t="shared" si="20"/>
        <v>-0.72830111039421341</v>
      </c>
      <c r="I156" s="20">
        <f t="shared" si="20"/>
        <v>-0.49209184577393761</v>
      </c>
      <c r="J156" s="20">
        <f t="shared" si="16"/>
        <v>-0.26673828366550273</v>
      </c>
      <c r="K156" s="21">
        <f t="shared" si="26"/>
        <v>0</v>
      </c>
      <c r="M156" s="1">
        <v>13.3</v>
      </c>
      <c r="N156" s="18">
        <f t="shared" si="24"/>
        <v>723.5367494426622</v>
      </c>
      <c r="O156" s="21">
        <f t="shared" si="23"/>
        <v>818.63878609760479</v>
      </c>
      <c r="P156" s="21">
        <f t="shared" si="23"/>
        <v>878.30239355384242</v>
      </c>
      <c r="Q156" s="21">
        <f t="shared" si="23"/>
        <v>935.47087796397034</v>
      </c>
      <c r="R156" s="21">
        <f t="shared" si="21"/>
        <v>989.02455911176344</v>
      </c>
      <c r="S156" s="21">
        <f t="shared" si="21"/>
        <v>1037.5718978776958</v>
      </c>
      <c r="T156" s="21">
        <f t="shared" si="21"/>
        <v>1079.4382078831015</v>
      </c>
      <c r="U156" s="21">
        <f t="shared" si="21"/>
        <v>1112.7999228643919</v>
      </c>
      <c r="V156" s="21">
        <f t="shared" si="17"/>
        <v>1135.9334217971841</v>
      </c>
      <c r="W156" s="21">
        <f t="shared" si="27"/>
        <v>1152.9086160383413</v>
      </c>
    </row>
    <row r="157" spans="1:23" x14ac:dyDescent="0.3">
      <c r="A157" s="1">
        <v>13.4</v>
      </c>
      <c r="B157" s="19">
        <f t="shared" si="25"/>
        <v>-2.0540949898103333</v>
      </c>
      <c r="C157" s="20">
        <f t="shared" si="22"/>
        <v>-2.2760193981240215</v>
      </c>
      <c r="D157" s="20">
        <f t="shared" si="22"/>
        <v>-2.1353213663486006</v>
      </c>
      <c r="E157" s="20">
        <f t="shared" si="22"/>
        <v>-1.9349873971510074</v>
      </c>
      <c r="F157" s="20">
        <f t="shared" si="20"/>
        <v>-1.6862815858495432</v>
      </c>
      <c r="G157" s="20">
        <f t="shared" si="20"/>
        <v>-1.401560728433805</v>
      </c>
      <c r="H157" s="20">
        <f t="shared" si="20"/>
        <v>-1.092487844888564</v>
      </c>
      <c r="I157" s="20">
        <f t="shared" si="20"/>
        <v>-0.76901496476103448</v>
      </c>
      <c r="J157" s="20">
        <f t="shared" si="16"/>
        <v>-0.43884899473493666</v>
      </c>
      <c r="K157" s="21">
        <f t="shared" si="26"/>
        <v>0</v>
      </c>
      <c r="M157" s="1">
        <v>13.4</v>
      </c>
      <c r="N157" s="18">
        <f t="shared" si="24"/>
        <v>723.5367494426622</v>
      </c>
      <c r="O157" s="21">
        <f t="shared" si="23"/>
        <v>807.97551200879889</v>
      </c>
      <c r="P157" s="21">
        <f t="shared" si="23"/>
        <v>861.17740847204811</v>
      </c>
      <c r="Q157" s="21">
        <f t="shared" si="23"/>
        <v>913.14889253399826</v>
      </c>
      <c r="R157" s="21">
        <f t="shared" si="21"/>
        <v>963.01196567871284</v>
      </c>
      <c r="S157" s="21">
        <f t="shared" si="21"/>
        <v>1009.3740111338657</v>
      </c>
      <c r="T157" s="21">
        <f t="shared" si="21"/>
        <v>1050.3367185646875</v>
      </c>
      <c r="U157" s="21">
        <f t="shared" si="21"/>
        <v>1083.6902938794806</v>
      </c>
      <c r="V157" s="21">
        <f t="shared" si="17"/>
        <v>1107.2715656692114</v>
      </c>
      <c r="W157" s="21">
        <f t="shared" si="27"/>
        <v>1130.5539065126175</v>
      </c>
    </row>
    <row r="158" spans="1:23" x14ac:dyDescent="0.3">
      <c r="A158" s="1">
        <v>13.5</v>
      </c>
      <c r="B158" s="19">
        <f t="shared" si="25"/>
        <v>-2.5713962297022803</v>
      </c>
      <c r="C158" s="20">
        <f t="shared" si="22"/>
        <v>-2.7539674347331586</v>
      </c>
      <c r="D158" s="20">
        <f t="shared" si="22"/>
        <v>-2.6085896349036282</v>
      </c>
      <c r="E158" s="20">
        <f t="shared" si="22"/>
        <v>-2.3982877207371072</v>
      </c>
      <c r="F158" s="20">
        <f t="shared" si="20"/>
        <v>-2.1292932506583218</v>
      </c>
      <c r="G158" s="20">
        <f t="shared" si="20"/>
        <v>-1.8081044311770078</v>
      </c>
      <c r="H158" s="20">
        <f t="shared" si="20"/>
        <v>-1.4418959659476651</v>
      </c>
      <c r="I158" s="20">
        <f t="shared" si="20"/>
        <v>-1.0390427359173908</v>
      </c>
      <c r="J158" s="20">
        <f t="shared" si="16"/>
        <v>-0.60968913177131723</v>
      </c>
      <c r="K158" s="21">
        <f t="shared" si="26"/>
        <v>0</v>
      </c>
      <c r="M158" s="1">
        <v>13.5</v>
      </c>
      <c r="N158" s="18">
        <f t="shared" si="24"/>
        <v>723.5367494426622</v>
      </c>
      <c r="O158" s="21">
        <f t="shared" si="23"/>
        <v>796.57978284855847</v>
      </c>
      <c r="P158" s="21">
        <f t="shared" si="23"/>
        <v>842.83302255558692</v>
      </c>
      <c r="Q158" s="21">
        <f t="shared" si="23"/>
        <v>888.7504849787465</v>
      </c>
      <c r="R158" s="21">
        <f t="shared" si="21"/>
        <v>933.53017768663744</v>
      </c>
      <c r="S158" s="21">
        <f t="shared" si="21"/>
        <v>975.80469039324498</v>
      </c>
      <c r="T158" s="21">
        <f t="shared" si="21"/>
        <v>1013.6478093089399</v>
      </c>
      <c r="U158" s="21">
        <f t="shared" si="21"/>
        <v>1044.823135433174</v>
      </c>
      <c r="V158" s="21">
        <f t="shared" si="17"/>
        <v>1067.1428577055424</v>
      </c>
      <c r="W158" s="21">
        <f t="shared" si="27"/>
        <v>1096.0979984817493</v>
      </c>
    </row>
    <row r="159" spans="1:23" x14ac:dyDescent="0.3">
      <c r="A159" s="1">
        <v>13.6</v>
      </c>
      <c r="B159" s="19">
        <f t="shared" si="25"/>
        <v>-3.0142242031964406</v>
      </c>
      <c r="C159" s="20">
        <f t="shared" si="22"/>
        <v>-3.1596476369091211</v>
      </c>
      <c r="D159" s="20">
        <f t="shared" si="22"/>
        <v>-3.0153643774760135</v>
      </c>
      <c r="E159" s="20">
        <f t="shared" si="22"/>
        <v>-2.8016907142144563</v>
      </c>
      <c r="F159" s="20">
        <f t="shared" si="20"/>
        <v>-2.5191214582621821</v>
      </c>
      <c r="G159" s="20">
        <f t="shared" si="20"/>
        <v>-2.1688847510135854</v>
      </c>
      <c r="H159" s="20">
        <f t="shared" si="20"/>
        <v>-1.7541680793696024</v>
      </c>
      <c r="I159" s="20">
        <f t="shared" si="20"/>
        <v>-1.2823064787488234</v>
      </c>
      <c r="J159" s="20">
        <f t="shared" si="16"/>
        <v>-0.76576965726017365</v>
      </c>
      <c r="K159" s="21">
        <f t="shared" si="26"/>
        <v>0</v>
      </c>
      <c r="M159" s="1">
        <v>13.6</v>
      </c>
      <c r="N159" s="18">
        <f t="shared" si="24"/>
        <v>723.5367494426622</v>
      </c>
      <c r="O159" s="21">
        <f t="shared" si="23"/>
        <v>785.11844615489656</v>
      </c>
      <c r="P159" s="21">
        <f t="shared" si="23"/>
        <v>824.17453862256707</v>
      </c>
      <c r="Q159" s="21">
        <f t="shared" si="23"/>
        <v>863.26454554117174</v>
      </c>
      <c r="R159" s="21">
        <f t="shared" si="21"/>
        <v>901.59581653765986</v>
      </c>
      <c r="S159" s="21">
        <f t="shared" si="21"/>
        <v>937.85327772871744</v>
      </c>
      <c r="T159" s="21">
        <f t="shared" si="21"/>
        <v>970.33258900609201</v>
      </c>
      <c r="U159" s="21">
        <f t="shared" si="21"/>
        <v>997.13112978196148</v>
      </c>
      <c r="V159" s="21">
        <f t="shared" si="17"/>
        <v>1016.443289763647</v>
      </c>
      <c r="W159" s="21">
        <f t="shared" si="27"/>
        <v>1049.9241321499494</v>
      </c>
    </row>
    <row r="160" spans="1:23" x14ac:dyDescent="0.3">
      <c r="A160" s="1">
        <v>13.7</v>
      </c>
      <c r="B160" s="19">
        <f t="shared" si="25"/>
        <v>-3.3833404436120746</v>
      </c>
      <c r="C160" s="20">
        <f t="shared" si="22"/>
        <v>-3.4932970761581266</v>
      </c>
      <c r="D160" s="20">
        <f t="shared" si="22"/>
        <v>-3.3511168027758051</v>
      </c>
      <c r="E160" s="20">
        <f t="shared" si="22"/>
        <v>-3.1349224443797006</v>
      </c>
      <c r="F160" s="20">
        <f t="shared" si="20"/>
        <v>-2.8402104251074434</v>
      </c>
      <c r="G160" s="20">
        <f t="shared" si="20"/>
        <v>-2.4643643832691753</v>
      </c>
      <c r="H160" s="20">
        <f t="shared" si="20"/>
        <v>-2.0087502109842772</v>
      </c>
      <c r="I160" s="20">
        <f t="shared" si="20"/>
        <v>-1.4806094105305667</v>
      </c>
      <c r="J160" s="20">
        <f t="shared" si="16"/>
        <v>-0.89453279422465726</v>
      </c>
      <c r="K160" s="21">
        <f t="shared" si="26"/>
        <v>0</v>
      </c>
      <c r="M160" s="1">
        <v>13.7</v>
      </c>
      <c r="N160" s="18">
        <f t="shared" si="24"/>
        <v>723.5367494426622</v>
      </c>
      <c r="O160" s="21">
        <f t="shared" si="23"/>
        <v>773.91491765117212</v>
      </c>
      <c r="P160" s="21">
        <f t="shared" si="23"/>
        <v>805.58257917536343</v>
      </c>
      <c r="Q160" s="21">
        <f t="shared" si="23"/>
        <v>837.0872140344336</v>
      </c>
      <c r="R160" s="21">
        <f t="shared" si="21"/>
        <v>867.66142716632874</v>
      </c>
      <c r="S160" s="21">
        <f t="shared" si="21"/>
        <v>896.19669605070112</v>
      </c>
      <c r="T160" s="21">
        <f t="shared" si="21"/>
        <v>921.40164481277509</v>
      </c>
      <c r="U160" s="21">
        <f t="shared" si="21"/>
        <v>942.00385425384945</v>
      </c>
      <c r="V160" s="21">
        <f t="shared" si="17"/>
        <v>956.8637378042896</v>
      </c>
      <c r="W160" s="21">
        <f t="shared" si="27"/>
        <v>993.37318367387036</v>
      </c>
    </row>
    <row r="161" spans="1:23" x14ac:dyDescent="0.3">
      <c r="A161" s="1">
        <v>13.8</v>
      </c>
      <c r="B161" s="19">
        <f t="shared" si="25"/>
        <v>-3.6808050369108507</v>
      </c>
      <c r="C161" s="20">
        <f t="shared" si="22"/>
        <v>-3.7549779400372785</v>
      </c>
      <c r="D161" s="20">
        <f t="shared" si="22"/>
        <v>-3.6112931778249675</v>
      </c>
      <c r="E161" s="20">
        <f t="shared" si="22"/>
        <v>-3.388408032372018</v>
      </c>
      <c r="F161" s="20">
        <f t="shared" si="20"/>
        <v>-3.0791261879591119</v>
      </c>
      <c r="G161" s="20">
        <f t="shared" si="20"/>
        <v>-2.6792815118756752</v>
      </c>
      <c r="H161" s="20">
        <f t="shared" si="20"/>
        <v>-2.1902889438871287</v>
      </c>
      <c r="I161" s="20">
        <f t="shared" si="20"/>
        <v>-1.6207236808464007</v>
      </c>
      <c r="J161" s="20">
        <f t="shared" si="16"/>
        <v>-0.98667390505269048</v>
      </c>
      <c r="K161" s="21">
        <f t="shared" si="26"/>
        <v>0</v>
      </c>
      <c r="M161" s="1">
        <v>13.8</v>
      </c>
      <c r="N161" s="18">
        <f t="shared" si="24"/>
        <v>723.5367494426622</v>
      </c>
      <c r="O161" s="21">
        <f t="shared" si="23"/>
        <v>762.88447640933407</v>
      </c>
      <c r="P161" s="21">
        <f t="shared" si="23"/>
        <v>786.87048598723936</v>
      </c>
      <c r="Q161" s="21">
        <f t="shared" si="23"/>
        <v>810.06180989458858</v>
      </c>
      <c r="R161" s="21">
        <f t="shared" si="21"/>
        <v>831.78195593547775</v>
      </c>
      <c r="S161" s="21">
        <f t="shared" si="21"/>
        <v>851.30665347645402</v>
      </c>
      <c r="T161" s="21">
        <f t="shared" si="21"/>
        <v>867.95789528267244</v>
      </c>
      <c r="U161" s="21">
        <f t="shared" si="21"/>
        <v>881.20771956280441</v>
      </c>
      <c r="V161" s="21">
        <f t="shared" si="17"/>
        <v>890.71541837034715</v>
      </c>
      <c r="W161" s="21">
        <f t="shared" si="27"/>
        <v>928.61387196731221</v>
      </c>
    </row>
    <row r="162" spans="1:23" x14ac:dyDescent="0.3">
      <c r="A162" s="1">
        <v>13.9</v>
      </c>
      <c r="B162" s="19">
        <f t="shared" si="25"/>
        <v>-3.9072730172564962</v>
      </c>
      <c r="C162" s="20">
        <f t="shared" si="22"/>
        <v>-3.9426428993414109</v>
      </c>
      <c r="D162" s="20">
        <f t="shared" si="22"/>
        <v>-3.7908956879881615</v>
      </c>
      <c r="E162" s="20">
        <f t="shared" si="22"/>
        <v>-3.5544327147472887</v>
      </c>
      <c r="F162" s="20">
        <f t="shared" si="20"/>
        <v>-3.2265929775941289</v>
      </c>
      <c r="G162" s="20">
        <f t="shared" si="20"/>
        <v>-2.8043931068420216</v>
      </c>
      <c r="H162" s="20">
        <f t="shared" si="20"/>
        <v>-2.290853630505723</v>
      </c>
      <c r="I162" s="20">
        <f t="shared" si="20"/>
        <v>-1.6961892310316802</v>
      </c>
      <c r="J162" s="20">
        <f t="shared" si="16"/>
        <v>-1.0375426217696997</v>
      </c>
      <c r="K162" s="21">
        <f t="shared" si="26"/>
        <v>0</v>
      </c>
      <c r="M162" s="1">
        <v>13.9</v>
      </c>
      <c r="N162" s="18">
        <f t="shared" si="24"/>
        <v>723.5367494426622</v>
      </c>
      <c r="O162" s="21">
        <f t="shared" si="23"/>
        <v>751.58996170857768</v>
      </c>
      <c r="P162" s="21">
        <f t="shared" si="23"/>
        <v>767.41656214423813</v>
      </c>
      <c r="Q162" s="21">
        <f t="shared" si="23"/>
        <v>781.66082241153674</v>
      </c>
      <c r="R162" s="21">
        <f t="shared" si="21"/>
        <v>793.81926382021209</v>
      </c>
      <c r="S162" s="21">
        <f t="shared" si="21"/>
        <v>803.66228134861296</v>
      </c>
      <c r="T162" s="21">
        <f t="shared" si="21"/>
        <v>811.226119121951</v>
      </c>
      <c r="U162" s="21">
        <f t="shared" si="21"/>
        <v>816.76423051837924</v>
      </c>
      <c r="V162" s="21">
        <f t="shared" si="17"/>
        <v>820.65356166681045</v>
      </c>
      <c r="W162" s="21">
        <f t="shared" si="27"/>
        <v>858.36988348415809</v>
      </c>
    </row>
    <row r="163" spans="1:23" x14ac:dyDescent="0.3">
      <c r="A163" s="1">
        <v>14</v>
      </c>
      <c r="B163" s="19">
        <f t="shared" si="25"/>
        <v>-4.0599440967099865</v>
      </c>
      <c r="C163" s="20">
        <f t="shared" si="22"/>
        <v>-4.0512144268951635</v>
      </c>
      <c r="D163" s="20">
        <f t="shared" si="22"/>
        <v>-3.8847002957729968</v>
      </c>
      <c r="E163" s="20">
        <f t="shared" si="22"/>
        <v>-3.6282850097127</v>
      </c>
      <c r="F163" s="20">
        <f t="shared" si="20"/>
        <v>-3.2790721378092473</v>
      </c>
      <c r="G163" s="20">
        <f t="shared" si="20"/>
        <v>-2.8377379903794289</v>
      </c>
      <c r="H163" s="20">
        <f t="shared" si="20"/>
        <v>-2.3100776499046298</v>
      </c>
      <c r="I163" s="20">
        <f t="shared" si="20"/>
        <v>-1.7076380508835745</v>
      </c>
      <c r="J163" s="20">
        <f t="shared" si="16"/>
        <v>-1.0473068186317556</v>
      </c>
      <c r="K163" s="21">
        <f t="shared" si="26"/>
        <v>0</v>
      </c>
      <c r="M163" s="1">
        <v>14</v>
      </c>
      <c r="N163" s="18">
        <f t="shared" si="24"/>
        <v>723.5367494426622</v>
      </c>
      <c r="O163" s="21">
        <f t="shared" si="23"/>
        <v>739.42665331629757</v>
      </c>
      <c r="P163" s="21">
        <f t="shared" si="23"/>
        <v>746.4438449203227</v>
      </c>
      <c r="Q163" s="21">
        <f t="shared" si="23"/>
        <v>751.28193706307547</v>
      </c>
      <c r="R163" s="21">
        <f t="shared" si="21"/>
        <v>753.66970553402518</v>
      </c>
      <c r="S163" s="21">
        <f t="shared" si="21"/>
        <v>753.87681592796048</v>
      </c>
      <c r="T163" s="21">
        <f t="shared" si="21"/>
        <v>752.60129637904618</v>
      </c>
      <c r="U163" s="21">
        <f t="shared" si="21"/>
        <v>750.78390725494012</v>
      </c>
      <c r="V163" s="21">
        <f t="shared" si="17"/>
        <v>749.38659192171042</v>
      </c>
      <c r="W163" s="21">
        <f t="shared" si="27"/>
        <v>785.57243228905372</v>
      </c>
    </row>
  </sheetData>
  <mergeCells count="23">
    <mergeCell ref="P21:P22"/>
    <mergeCell ref="A1:C1"/>
    <mergeCell ref="A20:B20"/>
    <mergeCell ref="M20:N20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N21:N22"/>
    <mergeCell ref="O21:O22"/>
    <mergeCell ref="W21:W22"/>
    <mergeCell ref="Q21:Q22"/>
    <mergeCell ref="R21:R22"/>
    <mergeCell ref="S21:S22"/>
    <mergeCell ref="T21:T22"/>
    <mergeCell ref="U21:U22"/>
    <mergeCell ref="V21:V2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3"/>
  <sheetViews>
    <sheetView zoomScale="40" zoomScaleNormal="40" workbookViewId="0">
      <selection activeCell="I25" sqref="I25"/>
    </sheetView>
  </sheetViews>
  <sheetFormatPr baseColWidth="10" defaultRowHeight="14.4" x14ac:dyDescent="0.3"/>
  <cols>
    <col min="1" max="1" width="11.5546875" style="1"/>
  </cols>
  <sheetData>
    <row r="1" spans="1:3" x14ac:dyDescent="0.3">
      <c r="A1" s="23" t="s">
        <v>0</v>
      </c>
      <c r="B1" s="23"/>
      <c r="C1" s="23"/>
    </row>
    <row r="2" spans="1:3" x14ac:dyDescent="0.3">
      <c r="A2" s="3" t="s">
        <v>1</v>
      </c>
      <c r="B2" s="1">
        <v>2040</v>
      </c>
      <c r="C2" s="4" t="s">
        <v>9</v>
      </c>
    </row>
    <row r="3" spans="1:3" x14ac:dyDescent="0.3">
      <c r="A3" s="3" t="s">
        <v>2</v>
      </c>
      <c r="B3" s="1">
        <v>30</v>
      </c>
      <c r="C3" s="4" t="s">
        <v>10</v>
      </c>
    </row>
    <row r="4" spans="1:3" x14ac:dyDescent="0.3">
      <c r="A4" s="3" t="s">
        <v>3</v>
      </c>
      <c r="B4" s="1">
        <v>2.67</v>
      </c>
      <c r="C4" s="4" t="s">
        <v>9</v>
      </c>
    </row>
    <row r="5" spans="1:3" x14ac:dyDescent="0.3">
      <c r="A5" s="3" t="s">
        <v>4</v>
      </c>
      <c r="B5" s="1">
        <v>725</v>
      </c>
      <c r="C5" s="4" t="s">
        <v>9</v>
      </c>
    </row>
    <row r="6" spans="1:3" x14ac:dyDescent="0.3">
      <c r="A6" s="3" t="s">
        <v>5</v>
      </c>
      <c r="B6" s="1">
        <v>0.03</v>
      </c>
      <c r="C6" s="4" t="s">
        <v>9</v>
      </c>
    </row>
    <row r="7" spans="1:3" x14ac:dyDescent="0.3">
      <c r="A7" s="3" t="s">
        <v>6</v>
      </c>
      <c r="B7" s="2">
        <v>196200000000</v>
      </c>
      <c r="C7" s="4" t="s">
        <v>11</v>
      </c>
    </row>
    <row r="8" spans="1:3" x14ac:dyDescent="0.3">
      <c r="A8" s="3" t="s">
        <v>7</v>
      </c>
      <c r="B8" s="2">
        <v>196200000000</v>
      </c>
      <c r="C8" s="4" t="s">
        <v>11</v>
      </c>
    </row>
    <row r="9" spans="1:3" x14ac:dyDescent="0.3">
      <c r="A9" s="3" t="s">
        <v>8</v>
      </c>
      <c r="B9" s="1">
        <v>0</v>
      </c>
      <c r="C9" s="4" t="s">
        <v>12</v>
      </c>
    </row>
    <row r="10" spans="1:3" x14ac:dyDescent="0.3">
      <c r="A10" s="3" t="s">
        <v>13</v>
      </c>
      <c r="B10" s="1">
        <v>10</v>
      </c>
    </row>
    <row r="11" spans="1:3" x14ac:dyDescent="0.3">
      <c r="A11" s="3" t="s">
        <v>14</v>
      </c>
      <c r="B11" s="5">
        <f>B2/B10</f>
        <v>204</v>
      </c>
      <c r="C11" s="4" t="s">
        <v>9</v>
      </c>
    </row>
    <row r="12" spans="1:3" x14ac:dyDescent="0.3">
      <c r="A12" s="3" t="s">
        <v>20</v>
      </c>
      <c r="B12" s="5">
        <f>(PI()*B4^2)/4</f>
        <v>5.5990249670440688</v>
      </c>
      <c r="C12" s="4" t="s">
        <v>21</v>
      </c>
    </row>
    <row r="13" spans="1:3" x14ac:dyDescent="0.3">
      <c r="A13" s="3" t="s">
        <v>19</v>
      </c>
      <c r="B13" s="5">
        <f>B3/B12</f>
        <v>5.3580757679382351</v>
      </c>
      <c r="C13" s="4" t="s">
        <v>27</v>
      </c>
    </row>
    <row r="14" spans="1:3" x14ac:dyDescent="0.3">
      <c r="A14" s="3" t="s">
        <v>28</v>
      </c>
      <c r="B14" s="1">
        <v>0.1</v>
      </c>
      <c r="C14" s="4" t="s">
        <v>29</v>
      </c>
    </row>
    <row r="15" spans="1:3" x14ac:dyDescent="0.3">
      <c r="A15" s="3" t="s">
        <v>33</v>
      </c>
      <c r="B15" s="1">
        <v>1020</v>
      </c>
      <c r="C15" s="4" t="s">
        <v>27</v>
      </c>
    </row>
    <row r="16" spans="1:3" x14ac:dyDescent="0.3">
      <c r="A16" s="3" t="s">
        <v>26</v>
      </c>
      <c r="B16" s="1">
        <v>9.81</v>
      </c>
      <c r="C16" s="4" t="s">
        <v>35</v>
      </c>
    </row>
    <row r="17" spans="1:23" x14ac:dyDescent="0.3">
      <c r="A17" s="3" t="s">
        <v>34</v>
      </c>
      <c r="B17" s="1">
        <v>19.62</v>
      </c>
      <c r="C17" s="4" t="s">
        <v>35</v>
      </c>
    </row>
    <row r="18" spans="1:23" x14ac:dyDescent="0.3">
      <c r="A18" s="17" t="s">
        <v>36</v>
      </c>
      <c r="B18" s="1">
        <v>3.2000000000000001E-2</v>
      </c>
      <c r="C18" s="4"/>
    </row>
    <row r="20" spans="1:23" x14ac:dyDescent="0.3">
      <c r="A20" s="24" t="s">
        <v>31</v>
      </c>
      <c r="B20" s="24"/>
      <c r="C20" s="16"/>
      <c r="D20" s="16"/>
      <c r="E20" s="16"/>
      <c r="F20" s="16"/>
      <c r="G20" s="16"/>
      <c r="H20" s="16"/>
      <c r="I20" s="16"/>
      <c r="J20" s="16"/>
      <c r="K20" s="16"/>
      <c r="M20" s="24" t="s">
        <v>32</v>
      </c>
      <c r="N20" s="24"/>
      <c r="O20" s="16"/>
      <c r="P20" s="16"/>
      <c r="Q20" s="16"/>
      <c r="R20" s="16"/>
      <c r="S20" s="16"/>
      <c r="T20" s="16"/>
      <c r="U20" s="16"/>
      <c r="V20" s="16"/>
      <c r="W20" s="16"/>
    </row>
    <row r="21" spans="1:23" ht="14.4" customHeight="1" x14ac:dyDescent="0.3">
      <c r="A21" s="3" t="s">
        <v>30</v>
      </c>
      <c r="B21" s="22" t="s">
        <v>37</v>
      </c>
      <c r="C21" s="22">
        <v>2</v>
      </c>
      <c r="D21" s="22">
        <v>3</v>
      </c>
      <c r="E21" s="22">
        <v>4</v>
      </c>
      <c r="F21" s="22" t="s">
        <v>38</v>
      </c>
      <c r="G21" s="22">
        <v>6</v>
      </c>
      <c r="H21" s="22">
        <v>7</v>
      </c>
      <c r="I21" s="22">
        <v>8</v>
      </c>
      <c r="J21" s="22">
        <v>9</v>
      </c>
      <c r="K21" s="22" t="s">
        <v>39</v>
      </c>
      <c r="M21" s="3" t="s">
        <v>30</v>
      </c>
      <c r="N21" s="22" t="s">
        <v>37</v>
      </c>
      <c r="O21" s="22">
        <v>2</v>
      </c>
      <c r="P21" s="22">
        <v>3</v>
      </c>
      <c r="Q21" s="22">
        <v>4</v>
      </c>
      <c r="R21" s="22" t="s">
        <v>38</v>
      </c>
      <c r="S21" s="22">
        <v>6</v>
      </c>
      <c r="T21" s="22">
        <v>7</v>
      </c>
      <c r="U21" s="22">
        <v>8</v>
      </c>
      <c r="V21" s="22">
        <v>9</v>
      </c>
      <c r="W21" s="22" t="s">
        <v>39</v>
      </c>
    </row>
    <row r="22" spans="1:23" ht="14.4" customHeight="1" x14ac:dyDescent="0.3">
      <c r="A22" s="3" t="s">
        <v>16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3" t="s">
        <v>16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spans="1:23" x14ac:dyDescent="0.3">
      <c r="A23" s="1">
        <v>0</v>
      </c>
      <c r="B23" s="18">
        <f>$B$13</f>
        <v>5.3580757679382351</v>
      </c>
      <c r="C23" s="18">
        <f t="shared" ref="C23:K23" si="0">$B$13</f>
        <v>5.3580757679382351</v>
      </c>
      <c r="D23" s="18">
        <f t="shared" si="0"/>
        <v>5.3580757679382351</v>
      </c>
      <c r="E23" s="18">
        <f t="shared" si="0"/>
        <v>5.3580757679382351</v>
      </c>
      <c r="F23" s="18">
        <f t="shared" si="0"/>
        <v>5.3580757679382351</v>
      </c>
      <c r="G23" s="18">
        <f t="shared" si="0"/>
        <v>5.3580757679382351</v>
      </c>
      <c r="H23" s="18">
        <f t="shared" si="0"/>
        <v>5.3580757679382351</v>
      </c>
      <c r="I23" s="18">
        <f t="shared" si="0"/>
        <v>5.3580757679382351</v>
      </c>
      <c r="J23" s="18">
        <f t="shared" si="0"/>
        <v>5.3580757679382351</v>
      </c>
      <c r="K23" s="18">
        <f t="shared" si="0"/>
        <v>5.3580757679382351</v>
      </c>
      <c r="M23" s="1">
        <v>0</v>
      </c>
      <c r="N23" s="18">
        <f>$B$5-$B$13^2/$B$17</f>
        <v>723.5367494426622</v>
      </c>
      <c r="O23" s="18">
        <f t="shared" ref="O23:W23" si="1">$B$5-$B$13^2/$B$17</f>
        <v>723.5367494426622</v>
      </c>
      <c r="P23" s="18">
        <f t="shared" si="1"/>
        <v>723.5367494426622</v>
      </c>
      <c r="Q23" s="18">
        <f t="shared" si="1"/>
        <v>723.5367494426622</v>
      </c>
      <c r="R23" s="18">
        <f t="shared" si="1"/>
        <v>723.5367494426622</v>
      </c>
      <c r="S23" s="18">
        <f t="shared" si="1"/>
        <v>723.5367494426622</v>
      </c>
      <c r="T23" s="18">
        <f t="shared" si="1"/>
        <v>723.5367494426622</v>
      </c>
      <c r="U23" s="18">
        <f t="shared" si="1"/>
        <v>723.5367494426622</v>
      </c>
      <c r="V23" s="18">
        <f t="shared" si="1"/>
        <v>723.5367494426622</v>
      </c>
      <c r="W23" s="18">
        <f t="shared" si="1"/>
        <v>723.5367494426622</v>
      </c>
    </row>
    <row r="24" spans="1:23" x14ac:dyDescent="0.3">
      <c r="A24" s="1">
        <v>0.1</v>
      </c>
      <c r="B24" s="19">
        <f>0.5*(B23+C23+$B$16/$B$15*(N23-O23)-$B$18*$B$14/(2*$B$4)*(B23*ABS(B23)-G11*ABS(C23)))</f>
        <v>5.3494738275831892</v>
      </c>
      <c r="C24" s="20">
        <f>0.5*(B23+D23+$B$16/$B$15*(N23-P23)-$B$18*$B$14/(2*$B$4)*(B23*ABS(B23)+D23*ABS(D23)))</f>
        <v>5.3408718872281424</v>
      </c>
      <c r="D24" s="20">
        <f t="shared" ref="D24:J39" si="2">0.5*(C23+E23+$B$16/$B$15*(O23-Q23)-$B$18*$B$14/(2*$B$4)*(C23*ABS(C23)+E23*ABS(E23)))</f>
        <v>5.3408718872281424</v>
      </c>
      <c r="E24" s="20">
        <f t="shared" si="2"/>
        <v>5.3408718872281424</v>
      </c>
      <c r="F24" s="20">
        <f t="shared" si="2"/>
        <v>5.3408718872281424</v>
      </c>
      <c r="G24" s="20">
        <f t="shared" si="2"/>
        <v>5.3408718872281424</v>
      </c>
      <c r="H24" s="20">
        <f t="shared" si="2"/>
        <v>5.3408718872281424</v>
      </c>
      <c r="I24" s="20">
        <f t="shared" si="2"/>
        <v>5.3408718872281424</v>
      </c>
      <c r="J24" s="20">
        <f t="shared" si="2"/>
        <v>5.3408718872281424</v>
      </c>
      <c r="K24" s="21">
        <f>$B$13*L24*SQRT(W24/$B$5)</f>
        <v>5.3526659974019353</v>
      </c>
      <c r="L24">
        <v>1</v>
      </c>
      <c r="M24" s="1">
        <v>0.1</v>
      </c>
      <c r="N24" s="18">
        <f t="shared" ref="N24:N87" si="3">$B$5-$B$13^2/$B$17</f>
        <v>723.5367494426622</v>
      </c>
      <c r="O24" s="21">
        <f>0.5*(N23+P23+$B$15/$B$16*(B23-D23)-$B$18*$B$14/($B$17/$B$4)*(B23*ABS(B23)-D23*ABS(D23)))</f>
        <v>723.5367494426622</v>
      </c>
      <c r="P24" s="21">
        <f t="shared" ref="P24:V39" si="4">0.5*(O23+Q23+$B$15/$B$16*(C23-E23)-$B$18*$B$14/($B$17/$B$4)*(C23*ABS(C23)-E23*ABS(E23)))</f>
        <v>723.5367494426622</v>
      </c>
      <c r="Q24" s="21">
        <f t="shared" si="4"/>
        <v>723.5367494426622</v>
      </c>
      <c r="R24" s="21">
        <f t="shared" si="4"/>
        <v>723.5367494426622</v>
      </c>
      <c r="S24" s="21">
        <f t="shared" si="4"/>
        <v>723.5367494426622</v>
      </c>
      <c r="T24" s="21">
        <f t="shared" si="4"/>
        <v>723.5367494426622</v>
      </c>
      <c r="U24" s="21">
        <f t="shared" si="4"/>
        <v>723.5367494426622</v>
      </c>
      <c r="V24" s="21">
        <f t="shared" si="4"/>
        <v>723.5367494426622</v>
      </c>
      <c r="W24" s="21">
        <f>0.5*(W23+V23+$B$15/$B$16*(J23-K23)-$B$18*$B$14/($B$17/$B$4)*(J23*ABS(J23)-K23*ABS(K23)))</f>
        <v>723.5367494426622</v>
      </c>
    </row>
    <row r="25" spans="1:23" x14ac:dyDescent="0.3">
      <c r="A25" s="1">
        <v>0.2</v>
      </c>
      <c r="B25" s="19">
        <f t="shared" ref="B25:B88" si="5">0.5*(B24+C24+$B$16/$B$15*(N24-O24)-$B$18*$B$14/(2*$B$4)*(B24*ABS(B24)-G12*ABS(C24)))</f>
        <v>5.3365985142649928</v>
      </c>
      <c r="C25" s="20">
        <f t="shared" ref="C25:J69" si="6">0.5*(B24+D24+$B$16/$B$15*(N24-P24)-$B$18*$B$14/(2*$B$4)*(B24*ABS(B24)+D24*ABS(D24)))</f>
        <v>5.3280517239980911</v>
      </c>
      <c r="D25" s="20">
        <f t="shared" si="2"/>
        <v>5.3237783066943392</v>
      </c>
      <c r="E25" s="20">
        <f t="shared" si="2"/>
        <v>5.3237783066943392</v>
      </c>
      <c r="F25" s="20">
        <f t="shared" si="2"/>
        <v>5.3237783066943392</v>
      </c>
      <c r="G25" s="20">
        <f t="shared" si="2"/>
        <v>5.3237783066943392</v>
      </c>
      <c r="H25" s="20">
        <f t="shared" si="2"/>
        <v>5.3237783066943392</v>
      </c>
      <c r="I25" s="20">
        <f t="shared" si="2"/>
        <v>5.3237783066943392</v>
      </c>
      <c r="J25" s="20">
        <f t="shared" si="2"/>
        <v>5.3296375727882896</v>
      </c>
      <c r="K25" s="21">
        <f t="shared" ref="K25:K88" si="7">$B$13*L25*SQRT(W25/$B$5)</f>
        <v>5.2835176333772083</v>
      </c>
      <c r="L25">
        <v>0.98750000000000004</v>
      </c>
      <c r="M25" s="1">
        <v>0.2</v>
      </c>
      <c r="N25" s="18">
        <f t="shared" si="3"/>
        <v>723.5367494426622</v>
      </c>
      <c r="O25" s="21">
        <f t="shared" ref="O25:V69" si="8">0.5*(N24+P24+$B$15/$B$16*(B24-D24)-$B$18*$B$14/($B$17/$B$4)*(B24*ABS(B24)-D24*ABS(D24)))</f>
        <v>723.98392509601513</v>
      </c>
      <c r="P25" s="21">
        <f t="shared" si="4"/>
        <v>723.5367494426622</v>
      </c>
      <c r="Q25" s="21">
        <f t="shared" si="4"/>
        <v>723.5367494426622</v>
      </c>
      <c r="R25" s="21">
        <f t="shared" si="4"/>
        <v>723.5367494426622</v>
      </c>
      <c r="S25" s="21">
        <f t="shared" si="4"/>
        <v>723.5367494426622</v>
      </c>
      <c r="T25" s="21">
        <f t="shared" si="4"/>
        <v>723.5367494426622</v>
      </c>
      <c r="U25" s="21">
        <f t="shared" si="4"/>
        <v>723.5367494426622</v>
      </c>
      <c r="V25" s="21">
        <f t="shared" si="4"/>
        <v>722.92362744524303</v>
      </c>
      <c r="W25" s="21">
        <f t="shared" ref="W25:W88" si="9">0.5*(W24+V24+$B$15/$B$16*(J24-K24)-$B$18*$B$14/($B$17/$B$4)*(J24*ABS(J24)-K24*ABS(K24)))</f>
        <v>722.92362744524303</v>
      </c>
    </row>
    <row r="26" spans="1:23" x14ac:dyDescent="0.3">
      <c r="A26" s="1">
        <v>0.3</v>
      </c>
      <c r="B26" s="19">
        <f t="shared" si="5"/>
        <v>5.321641611615572</v>
      </c>
      <c r="C26" s="20">
        <f t="shared" si="6"/>
        <v>5.3131631223414537</v>
      </c>
      <c r="D26" s="20">
        <f t="shared" si="2"/>
        <v>5.311067426432257</v>
      </c>
      <c r="E26" s="20">
        <f t="shared" si="2"/>
        <v>5.3067939678426059</v>
      </c>
      <c r="F26" s="20">
        <f t="shared" si="2"/>
        <v>5.3067939678426059</v>
      </c>
      <c r="G26" s="20">
        <f t="shared" si="2"/>
        <v>5.3067939678426059</v>
      </c>
      <c r="H26" s="20">
        <f t="shared" si="2"/>
        <v>5.3067939678426059</v>
      </c>
      <c r="I26" s="20">
        <f t="shared" si="2"/>
        <v>5.3126532933963633</v>
      </c>
      <c r="J26" s="20">
        <f t="shared" si="2"/>
        <v>5.2897399837882215</v>
      </c>
      <c r="K26" s="21">
        <f t="shared" si="7"/>
        <v>5.2252809559023898</v>
      </c>
      <c r="L26">
        <v>0.97499999999999998</v>
      </c>
      <c r="M26" s="1">
        <v>0.3</v>
      </c>
      <c r="N26" s="18">
        <f t="shared" si="3"/>
        <v>723.5367494426622</v>
      </c>
      <c r="O26" s="21">
        <f t="shared" si="8"/>
        <v>724.20321365649147</v>
      </c>
      <c r="P26" s="21">
        <f t="shared" si="4"/>
        <v>723.98249278358969</v>
      </c>
      <c r="Q26" s="21">
        <f t="shared" si="4"/>
        <v>723.5367494426622</v>
      </c>
      <c r="R26" s="21">
        <f t="shared" si="4"/>
        <v>723.5367494426622</v>
      </c>
      <c r="S26" s="21">
        <f t="shared" si="4"/>
        <v>723.5367494426622</v>
      </c>
      <c r="T26" s="21">
        <f t="shared" si="4"/>
        <v>723.5367494426622</v>
      </c>
      <c r="U26" s="21">
        <f t="shared" si="4"/>
        <v>722.92559187145162</v>
      </c>
      <c r="V26" s="21">
        <f t="shared" si="4"/>
        <v>725.3231579850584</v>
      </c>
      <c r="W26" s="21">
        <f t="shared" si="9"/>
        <v>725.32119355884993</v>
      </c>
    </row>
    <row r="27" spans="1:23" x14ac:dyDescent="0.3">
      <c r="A27" s="1">
        <v>0.4</v>
      </c>
      <c r="B27" s="19">
        <f t="shared" si="5"/>
        <v>5.3057121040454707</v>
      </c>
      <c r="C27" s="20">
        <f t="shared" si="6"/>
        <v>5.2972739972387064</v>
      </c>
      <c r="D27" s="20">
        <f t="shared" si="2"/>
        <v>5.2962870450215602</v>
      </c>
      <c r="E27" s="20">
        <f t="shared" si="2"/>
        <v>5.294184460547859</v>
      </c>
      <c r="F27" s="20">
        <f t="shared" si="2"/>
        <v>5.2899178256900186</v>
      </c>
      <c r="G27" s="20">
        <f t="shared" si="2"/>
        <v>5.2899178256900186</v>
      </c>
      <c r="H27" s="20">
        <f t="shared" si="2"/>
        <v>5.2957677938403203</v>
      </c>
      <c r="I27" s="20">
        <f t="shared" si="2"/>
        <v>5.2728544564845059</v>
      </c>
      <c r="J27" s="20">
        <f t="shared" si="2"/>
        <v>5.2408095420088312</v>
      </c>
      <c r="K27" s="21">
        <f t="shared" si="7"/>
        <v>5.1701953991443155</v>
      </c>
      <c r="L27">
        <v>0.96250000000000002</v>
      </c>
      <c r="M27" s="1">
        <v>0.4</v>
      </c>
      <c r="N27" s="18">
        <f t="shared" si="3"/>
        <v>723.5367494426622</v>
      </c>
      <c r="O27" s="21">
        <f t="shared" si="8"/>
        <v>724.30932491416957</v>
      </c>
      <c r="P27" s="21">
        <f t="shared" si="4"/>
        <v>724.20108494560714</v>
      </c>
      <c r="Q27" s="21">
        <f t="shared" si="4"/>
        <v>723.98177880525043</v>
      </c>
      <c r="R27" s="21">
        <f t="shared" si="4"/>
        <v>723.5367494426622</v>
      </c>
      <c r="S27" s="21">
        <f t="shared" si="4"/>
        <v>723.5367494426622</v>
      </c>
      <c r="T27" s="21">
        <f t="shared" si="4"/>
        <v>722.92657095017444</v>
      </c>
      <c r="U27" s="21">
        <f t="shared" si="4"/>
        <v>725.31651292532922</v>
      </c>
      <c r="V27" s="21">
        <f t="shared" si="4"/>
        <v>728.66548501439377</v>
      </c>
      <c r="W27" s="21">
        <f t="shared" si="9"/>
        <v>728.67310915284565</v>
      </c>
    </row>
    <row r="28" spans="1:23" x14ac:dyDescent="0.3">
      <c r="A28" s="1">
        <v>0.5</v>
      </c>
      <c r="B28" s="19">
        <f t="shared" si="5"/>
        <v>5.2893432405458913</v>
      </c>
      <c r="C28" s="20">
        <f t="shared" si="6"/>
        <v>5.2809655802698288</v>
      </c>
      <c r="D28" s="20">
        <f t="shared" si="2"/>
        <v>5.2804984973612914</v>
      </c>
      <c r="E28" s="20">
        <f t="shared" si="2"/>
        <v>5.2795079279085861</v>
      </c>
      <c r="F28" s="20">
        <f t="shared" si="2"/>
        <v>5.2774087030122949</v>
      </c>
      <c r="G28" s="20">
        <f t="shared" si="2"/>
        <v>5.2789895187329918</v>
      </c>
      <c r="H28" s="20">
        <f t="shared" si="2"/>
        <v>5.2561125988756032</v>
      </c>
      <c r="I28" s="20">
        <f t="shared" si="2"/>
        <v>5.224058661311755</v>
      </c>
      <c r="J28" s="20">
        <f t="shared" si="2"/>
        <v>5.1890438992085253</v>
      </c>
      <c r="K28" s="21">
        <f t="shared" si="7"/>
        <v>5.11587462134995</v>
      </c>
      <c r="L28">
        <v>0.95</v>
      </c>
      <c r="M28" s="1">
        <v>0.5</v>
      </c>
      <c r="N28" s="18">
        <f t="shared" si="3"/>
        <v>723.5367494426622</v>
      </c>
      <c r="O28" s="21">
        <f t="shared" si="8"/>
        <v>724.35888321488198</v>
      </c>
      <c r="P28" s="21">
        <f t="shared" si="4"/>
        <v>724.3061628501938</v>
      </c>
      <c r="Q28" s="21">
        <f t="shared" si="4"/>
        <v>724.20002400733006</v>
      </c>
      <c r="R28" s="21">
        <f t="shared" si="4"/>
        <v>723.98106711263551</v>
      </c>
      <c r="S28" s="21">
        <f t="shared" si="4"/>
        <v>722.92754689541096</v>
      </c>
      <c r="T28" s="21">
        <f t="shared" si="4"/>
        <v>725.3136784123019</v>
      </c>
      <c r="U28" s="21">
        <f t="shared" si="4"/>
        <v>728.65305871995417</v>
      </c>
      <c r="V28" s="21">
        <f t="shared" si="4"/>
        <v>732.33159282238728</v>
      </c>
      <c r="W28" s="21">
        <f t="shared" si="9"/>
        <v>732.34020865856291</v>
      </c>
    </row>
    <row r="29" spans="1:23" x14ac:dyDescent="0.3">
      <c r="A29" s="1">
        <v>0.6</v>
      </c>
      <c r="B29" s="19">
        <f t="shared" si="5"/>
        <v>5.2728182469388445</v>
      </c>
      <c r="C29" s="20">
        <f t="shared" si="6"/>
        <v>5.264483572420569</v>
      </c>
      <c r="D29" s="20">
        <f t="shared" si="2"/>
        <v>5.2642930241279142</v>
      </c>
      <c r="E29" s="20">
        <f t="shared" si="2"/>
        <v>5.2638173905411927</v>
      </c>
      <c r="F29" s="20">
        <f t="shared" si="2"/>
        <v>5.2686664376617207</v>
      </c>
      <c r="G29" s="20">
        <f t="shared" si="2"/>
        <v>5.2437298078774637</v>
      </c>
      <c r="H29" s="20">
        <f t="shared" si="2"/>
        <v>5.2074642168933059</v>
      </c>
      <c r="I29" s="20">
        <f t="shared" si="2"/>
        <v>5.1724849000238002</v>
      </c>
      <c r="J29" s="20">
        <f t="shared" si="2"/>
        <v>5.136216922919429</v>
      </c>
      <c r="K29" s="21">
        <f t="shared" si="7"/>
        <v>5.0616396926730145</v>
      </c>
      <c r="L29">
        <v>0.9375</v>
      </c>
      <c r="M29" s="1">
        <v>0.6</v>
      </c>
      <c r="N29" s="18">
        <f t="shared" si="3"/>
        <v>723.5367494426622</v>
      </c>
      <c r="O29" s="21">
        <f t="shared" si="8"/>
        <v>724.38125424375414</v>
      </c>
      <c r="P29" s="21">
        <f t="shared" si="4"/>
        <v>724.35523035154631</v>
      </c>
      <c r="Q29" s="21">
        <f t="shared" si="4"/>
        <v>724.3042393889483</v>
      </c>
      <c r="R29" s="21">
        <f t="shared" si="4"/>
        <v>723.59073519529466</v>
      </c>
      <c r="S29" s="21">
        <f t="shared" si="4"/>
        <v>725.7544608313633</v>
      </c>
      <c r="T29" s="21">
        <f t="shared" si="4"/>
        <v>728.64590983499249</v>
      </c>
      <c r="U29" s="21">
        <f t="shared" si="4"/>
        <v>732.30923505365695</v>
      </c>
      <c r="V29" s="21">
        <f t="shared" si="4"/>
        <v>736.12063685105932</v>
      </c>
      <c r="W29" s="21">
        <f t="shared" si="9"/>
        <v>736.1396439776322</v>
      </c>
    </row>
    <row r="30" spans="1:23" x14ac:dyDescent="0.3">
      <c r="A30" s="1">
        <v>0.7</v>
      </c>
      <c r="B30" s="19">
        <f t="shared" si="5"/>
        <v>5.2562594644053346</v>
      </c>
      <c r="C30" s="20">
        <f t="shared" si="6"/>
        <v>5.2479858795697618</v>
      </c>
      <c r="D30" s="20">
        <f t="shared" si="2"/>
        <v>5.2479148215986209</v>
      </c>
      <c r="E30" s="20">
        <f t="shared" si="2"/>
        <v>5.2535353409580443</v>
      </c>
      <c r="F30" s="20">
        <f t="shared" si="2"/>
        <v>5.230259073302129</v>
      </c>
      <c r="G30" s="20">
        <f t="shared" si="2"/>
        <v>5.1973134786517203</v>
      </c>
      <c r="H30" s="20">
        <f t="shared" si="2"/>
        <v>5.1603315295786132</v>
      </c>
      <c r="I30" s="20">
        <f t="shared" si="2"/>
        <v>5.1198664412575949</v>
      </c>
      <c r="J30" s="20">
        <f t="shared" si="2"/>
        <v>5.0829497128903238</v>
      </c>
      <c r="K30" s="21">
        <f t="shared" si="7"/>
        <v>5.0072527884404998</v>
      </c>
      <c r="L30">
        <v>0.92500000000000004</v>
      </c>
      <c r="M30" s="1">
        <v>0.7</v>
      </c>
      <c r="N30" s="18">
        <f t="shared" si="3"/>
        <v>723.5367494426622</v>
      </c>
      <c r="O30" s="21">
        <f t="shared" si="8"/>
        <v>724.3891776396207</v>
      </c>
      <c r="P30" s="21">
        <f t="shared" si="4"/>
        <v>724.37737859790911</v>
      </c>
      <c r="Q30" s="21">
        <f t="shared" si="4"/>
        <v>723.74562879712801</v>
      </c>
      <c r="R30" s="21">
        <f t="shared" si="4"/>
        <v>726.07361273098843</v>
      </c>
      <c r="S30" s="21">
        <f t="shared" si="4"/>
        <v>729.29994973928979</v>
      </c>
      <c r="T30" s="21">
        <f t="shared" si="4"/>
        <v>732.73555007043547</v>
      </c>
      <c r="U30" s="21">
        <f t="shared" si="4"/>
        <v>736.08710063982835</v>
      </c>
      <c r="V30" s="21">
        <f t="shared" si="4"/>
        <v>739.98678739155457</v>
      </c>
      <c r="W30" s="21">
        <f t="shared" si="9"/>
        <v>740.00707853239624</v>
      </c>
    </row>
    <row r="31" spans="1:23" x14ac:dyDescent="0.3">
      <c r="A31" s="1">
        <v>0.8</v>
      </c>
      <c r="B31" s="19">
        <f t="shared" si="5"/>
        <v>5.2397453638139879</v>
      </c>
      <c r="C31" s="20">
        <f t="shared" si="6"/>
        <v>5.2315147061805956</v>
      </c>
      <c r="D31" s="20">
        <f t="shared" si="2"/>
        <v>5.2373336783246947</v>
      </c>
      <c r="E31" s="20">
        <f t="shared" si="2"/>
        <v>5.2144817512372503</v>
      </c>
      <c r="F31" s="20">
        <f t="shared" si="2"/>
        <v>5.1823516040966791</v>
      </c>
      <c r="G31" s="20">
        <f t="shared" si="2"/>
        <v>5.1470840499333619</v>
      </c>
      <c r="H31" s="20">
        <f t="shared" si="2"/>
        <v>5.1100041535692684</v>
      </c>
      <c r="I31" s="20">
        <f t="shared" si="2"/>
        <v>5.0710507307659185</v>
      </c>
      <c r="J31" s="20">
        <f t="shared" si="2"/>
        <v>5.0293426571601012</v>
      </c>
      <c r="K31" s="21">
        <f t="shared" si="7"/>
        <v>4.9526696867209088</v>
      </c>
      <c r="L31">
        <v>0.91249999999999998</v>
      </c>
      <c r="M31" s="1">
        <v>0.8</v>
      </c>
      <c r="N31" s="18">
        <f t="shared" si="3"/>
        <v>723.5367494426622</v>
      </c>
      <c r="O31" s="21">
        <f t="shared" si="8"/>
        <v>724.39086428566509</v>
      </c>
      <c r="P31" s="21">
        <f t="shared" si="4"/>
        <v>723.77891179873404</v>
      </c>
      <c r="Q31" s="21">
        <f t="shared" si="4"/>
        <v>726.14333832206444</v>
      </c>
      <c r="R31" s="21">
        <f t="shared" si="4"/>
        <v>729.44551044403545</v>
      </c>
      <c r="S31" s="21">
        <f t="shared" si="4"/>
        <v>733.03980008633914</v>
      </c>
      <c r="T31" s="21">
        <f t="shared" si="4"/>
        <v>736.71964979019151</v>
      </c>
      <c r="U31" s="21">
        <f t="shared" si="4"/>
        <v>740.38390404435484</v>
      </c>
      <c r="V31" s="21">
        <f t="shared" si="4"/>
        <v>743.9013736769873</v>
      </c>
      <c r="W31" s="21">
        <f t="shared" si="9"/>
        <v>743.93208077016959</v>
      </c>
    </row>
    <row r="32" spans="1:23" x14ac:dyDescent="0.3">
      <c r="A32" s="1">
        <v>0.9</v>
      </c>
      <c r="B32" s="19">
        <f t="shared" si="5"/>
        <v>5.2232965507460287</v>
      </c>
      <c r="C32" s="20">
        <f t="shared" si="6"/>
        <v>5.2209301824010987</v>
      </c>
      <c r="D32" s="20">
        <f t="shared" si="2"/>
        <v>5.1982234548059134</v>
      </c>
      <c r="E32" s="20">
        <f t="shared" si="2"/>
        <v>5.1663273706485304</v>
      </c>
      <c r="F32" s="20">
        <f t="shared" si="2"/>
        <v>5.1315341508409329</v>
      </c>
      <c r="G32" s="20">
        <f t="shared" si="2"/>
        <v>5.0953269917528603</v>
      </c>
      <c r="H32" s="20">
        <f t="shared" si="2"/>
        <v>5.0581080350837517</v>
      </c>
      <c r="I32" s="20">
        <f t="shared" si="2"/>
        <v>5.0197350868969091</v>
      </c>
      <c r="J32" s="20">
        <f t="shared" si="2"/>
        <v>4.9797431234178759</v>
      </c>
      <c r="K32" s="21">
        <f t="shared" si="7"/>
        <v>4.8978432652918249</v>
      </c>
      <c r="L32">
        <v>0.9</v>
      </c>
      <c r="M32" s="1">
        <v>0.9</v>
      </c>
      <c r="N32" s="18">
        <f t="shared" si="3"/>
        <v>723.5367494426622</v>
      </c>
      <c r="O32" s="21">
        <f t="shared" si="8"/>
        <v>723.78320326374933</v>
      </c>
      <c r="P32" s="21">
        <f t="shared" si="4"/>
        <v>726.15256786561508</v>
      </c>
      <c r="Q32" s="21">
        <f t="shared" si="4"/>
        <v>729.47048167700393</v>
      </c>
      <c r="R32" s="21">
        <f t="shared" si="4"/>
        <v>733.09527317958714</v>
      </c>
      <c r="S32" s="21">
        <f t="shared" si="4"/>
        <v>736.84360042786636</v>
      </c>
      <c r="T32" s="21">
        <f t="shared" si="4"/>
        <v>740.6644854269216</v>
      </c>
      <c r="U32" s="21">
        <f t="shared" si="4"/>
        <v>744.50374478462288</v>
      </c>
      <c r="V32" s="21">
        <f t="shared" si="4"/>
        <v>748.31210024068366</v>
      </c>
      <c r="W32" s="21">
        <f t="shared" si="9"/>
        <v>747.90261714562132</v>
      </c>
    </row>
    <row r="33" spans="1:23" x14ac:dyDescent="0.3">
      <c r="A33" s="1">
        <v>1</v>
      </c>
      <c r="B33" s="19">
        <f t="shared" si="5"/>
        <v>5.2127535838699082</v>
      </c>
      <c r="C33" s="20">
        <f t="shared" si="6"/>
        <v>5.1819100261214093</v>
      </c>
      <c r="D33" s="20">
        <f t="shared" si="2"/>
        <v>5.1501151487686547</v>
      </c>
      <c r="E33" s="20">
        <f t="shared" si="2"/>
        <v>5.1155062900387609</v>
      </c>
      <c r="F33" s="20">
        <f t="shared" si="2"/>
        <v>5.079594885905772</v>
      </c>
      <c r="G33" s="20">
        <f t="shared" si="2"/>
        <v>5.0428664017241065</v>
      </c>
      <c r="H33" s="20">
        <f t="shared" si="2"/>
        <v>5.0053658887399752</v>
      </c>
      <c r="I33" s="20">
        <f t="shared" si="2"/>
        <v>4.9670537294242827</v>
      </c>
      <c r="J33" s="20">
        <f t="shared" si="2"/>
        <v>4.9277070379640682</v>
      </c>
      <c r="K33" s="21">
        <f t="shared" si="7"/>
        <v>4.8442047742907306</v>
      </c>
      <c r="L33">
        <v>0.88749999999999996</v>
      </c>
      <c r="M33" s="1">
        <v>1</v>
      </c>
      <c r="N33" s="18">
        <f t="shared" si="3"/>
        <v>723.5367494426622</v>
      </c>
      <c r="O33" s="21">
        <f t="shared" si="8"/>
        <v>726.14809604385812</v>
      </c>
      <c r="P33" s="21">
        <f t="shared" si="4"/>
        <v>729.46539726255605</v>
      </c>
      <c r="Q33" s="21">
        <f t="shared" si="4"/>
        <v>733.09079856186509</v>
      </c>
      <c r="R33" s="21">
        <f t="shared" si="4"/>
        <v>736.84803360972694</v>
      </c>
      <c r="S33" s="21">
        <f t="shared" si="4"/>
        <v>740.69697623609784</v>
      </c>
      <c r="T33" s="21">
        <f t="shared" si="4"/>
        <v>744.60336050176227</v>
      </c>
      <c r="U33" s="21">
        <f t="shared" si="4"/>
        <v>748.56213837297435</v>
      </c>
      <c r="V33" s="21">
        <f t="shared" si="4"/>
        <v>752.53980144103036</v>
      </c>
      <c r="W33" s="21">
        <f t="shared" si="9"/>
        <v>752.36497333924024</v>
      </c>
    </row>
    <row r="34" spans="1:23" x14ac:dyDescent="0.3">
      <c r="A34" s="1">
        <v>1.1000000000000001</v>
      </c>
      <c r="B34" s="19">
        <f t="shared" si="5"/>
        <v>5.1859484304225445</v>
      </c>
      <c r="C34" s="20">
        <f t="shared" si="6"/>
        <v>5.1368357104372988</v>
      </c>
      <c r="D34" s="20">
        <f t="shared" si="2"/>
        <v>5.0994356059182833</v>
      </c>
      <c r="E34" s="20">
        <f t="shared" si="2"/>
        <v>5.0636750286283654</v>
      </c>
      <c r="F34" s="20">
        <f t="shared" si="2"/>
        <v>5.0271492333009924</v>
      </c>
      <c r="G34" s="20">
        <f t="shared" si="2"/>
        <v>4.9899486445011307</v>
      </c>
      <c r="H34" s="20">
        <f t="shared" si="2"/>
        <v>4.9521260163793173</v>
      </c>
      <c r="I34" s="20">
        <f t="shared" si="2"/>
        <v>4.9135892020205869</v>
      </c>
      <c r="J34" s="20">
        <f t="shared" si="2"/>
        <v>4.8729187359913855</v>
      </c>
      <c r="K34" s="21">
        <f t="shared" si="7"/>
        <v>4.7900113375274129</v>
      </c>
      <c r="L34">
        <v>0.875</v>
      </c>
      <c r="M34" s="1">
        <v>1.1000000000000001</v>
      </c>
      <c r="N34" s="18">
        <f t="shared" si="3"/>
        <v>723.5367494426622</v>
      </c>
      <c r="O34" s="21">
        <f t="shared" si="8"/>
        <v>729.75736442237371</v>
      </c>
      <c r="P34" s="21">
        <f t="shared" si="4"/>
        <v>733.07148041532844</v>
      </c>
      <c r="Q34" s="21">
        <f t="shared" si="4"/>
        <v>736.82274939595175</v>
      </c>
      <c r="R34" s="21">
        <f t="shared" si="4"/>
        <v>740.67011236121812</v>
      </c>
      <c r="S34" s="21">
        <f t="shared" si="4"/>
        <v>744.58453391123692</v>
      </c>
      <c r="T34" s="21">
        <f t="shared" si="4"/>
        <v>748.57072365599424</v>
      </c>
      <c r="U34" s="21">
        <f t="shared" si="4"/>
        <v>752.6087232960117</v>
      </c>
      <c r="V34" s="21">
        <f t="shared" si="4"/>
        <v>756.84993634450814</v>
      </c>
      <c r="W34" s="21">
        <f t="shared" si="9"/>
        <v>756.79330599839727</v>
      </c>
    </row>
    <row r="35" spans="1:23" x14ac:dyDescent="0.3">
      <c r="A35" s="1">
        <v>1.2</v>
      </c>
      <c r="B35" s="19">
        <f t="shared" si="5"/>
        <v>5.1234200850932412</v>
      </c>
      <c r="C35" s="20">
        <f t="shared" si="6"/>
        <v>5.0809915002349815</v>
      </c>
      <c r="D35" s="20">
        <f t="shared" si="2"/>
        <v>5.0506903003536561</v>
      </c>
      <c r="E35" s="20">
        <f t="shared" si="2"/>
        <v>5.0113882023145715</v>
      </c>
      <c r="F35" s="20">
        <f t="shared" si="2"/>
        <v>4.9743435958621962</v>
      </c>
      <c r="G35" s="20">
        <f t="shared" si="2"/>
        <v>4.9367248950057343</v>
      </c>
      <c r="H35" s="20">
        <f t="shared" si="2"/>
        <v>4.8984874967912964</v>
      </c>
      <c r="I35" s="20">
        <f t="shared" si="2"/>
        <v>4.8582465149125325</v>
      </c>
      <c r="J35" s="20">
        <f t="shared" si="2"/>
        <v>4.8175687155690978</v>
      </c>
      <c r="K35" s="21">
        <f t="shared" si="7"/>
        <v>4.7350964811671794</v>
      </c>
      <c r="L35">
        <v>0.86250000000000004</v>
      </c>
      <c r="M35" s="1">
        <v>1.2</v>
      </c>
      <c r="N35" s="18">
        <f t="shared" si="3"/>
        <v>723.5367494426622</v>
      </c>
      <c r="O35" s="21">
        <f t="shared" si="8"/>
        <v>732.801529796144</v>
      </c>
      <c r="P35" s="21">
        <f t="shared" si="4"/>
        <v>737.09335493937022</v>
      </c>
      <c r="Q35" s="21">
        <f t="shared" si="4"/>
        <v>740.62864414084538</v>
      </c>
      <c r="R35" s="21">
        <f t="shared" si="4"/>
        <v>744.53635038597884</v>
      </c>
      <c r="S35" s="21">
        <f t="shared" si="4"/>
        <v>748.52054455858308</v>
      </c>
      <c r="T35" s="21">
        <f t="shared" si="4"/>
        <v>752.56622089319899</v>
      </c>
      <c r="U35" s="21">
        <f t="shared" si="4"/>
        <v>756.82797023780938</v>
      </c>
      <c r="V35" s="21">
        <f t="shared" si="4"/>
        <v>761.12529084563687</v>
      </c>
      <c r="W35" s="21">
        <f t="shared" si="9"/>
        <v>761.13161729850447</v>
      </c>
    </row>
    <row r="36" spans="1:23" x14ac:dyDescent="0.3">
      <c r="A36" s="1">
        <v>1.3</v>
      </c>
      <c r="B36" s="19">
        <f t="shared" si="5"/>
        <v>5.0579452049926994</v>
      </c>
      <c r="C36" s="20">
        <f t="shared" si="6"/>
        <v>5.0063555828264068</v>
      </c>
      <c r="D36" s="20">
        <f t="shared" si="2"/>
        <v>4.9932905688331699</v>
      </c>
      <c r="E36" s="20">
        <f t="shared" si="2"/>
        <v>4.9616676480196045</v>
      </c>
      <c r="F36" s="20">
        <f t="shared" si="2"/>
        <v>4.9212787467254744</v>
      </c>
      <c r="G36" s="20">
        <f t="shared" si="2"/>
        <v>4.8831977883134456</v>
      </c>
      <c r="H36" s="20">
        <f t="shared" si="2"/>
        <v>4.8431625850372502</v>
      </c>
      <c r="I36" s="20">
        <f t="shared" si="2"/>
        <v>4.8027254842336093</v>
      </c>
      <c r="J36" s="20">
        <f t="shared" si="2"/>
        <v>4.7621861467664477</v>
      </c>
      <c r="K36" s="21">
        <f t="shared" si="7"/>
        <v>4.6795866458674151</v>
      </c>
      <c r="L36">
        <v>0.85</v>
      </c>
      <c r="M36" s="1">
        <v>1.3</v>
      </c>
      <c r="N36" s="18">
        <f t="shared" si="3"/>
        <v>723.5367494426622</v>
      </c>
      <c r="O36" s="21">
        <f t="shared" si="8"/>
        <v>734.09595021963958</v>
      </c>
      <c r="P36" s="21">
        <f t="shared" si="4"/>
        <v>740.33345409169863</v>
      </c>
      <c r="Q36" s="21">
        <f t="shared" si="4"/>
        <v>744.78378074041098</v>
      </c>
      <c r="R36" s="21">
        <f t="shared" si="4"/>
        <v>748.45601129102204</v>
      </c>
      <c r="S36" s="21">
        <f t="shared" si="4"/>
        <v>752.49471182153457</v>
      </c>
      <c r="T36" s="21">
        <f t="shared" si="4"/>
        <v>756.75400580984149</v>
      </c>
      <c r="U36" s="21">
        <f t="shared" si="4"/>
        <v>761.05237147346611</v>
      </c>
      <c r="V36" s="21">
        <f t="shared" si="4"/>
        <v>765.38183186152207</v>
      </c>
      <c r="W36" s="21">
        <f t="shared" si="9"/>
        <v>765.41582988663345</v>
      </c>
    </row>
    <row r="37" spans="1:23" x14ac:dyDescent="0.3">
      <c r="A37" s="1">
        <v>1.4</v>
      </c>
      <c r="B37" s="19">
        <f t="shared" si="5"/>
        <v>4.9817192762200415</v>
      </c>
      <c r="C37" s="20">
        <f t="shared" si="6"/>
        <v>4.9297096900200668</v>
      </c>
      <c r="D37" s="20">
        <f t="shared" si="2"/>
        <v>4.9177298093090585</v>
      </c>
      <c r="E37" s="20">
        <f t="shared" si="2"/>
        <v>4.9034975420023894</v>
      </c>
      <c r="F37" s="20">
        <f t="shared" si="2"/>
        <v>4.8708312326265917</v>
      </c>
      <c r="G37" s="20">
        <f t="shared" si="2"/>
        <v>4.8280323679771797</v>
      </c>
      <c r="H37" s="20">
        <f t="shared" si="2"/>
        <v>4.7877533933274314</v>
      </c>
      <c r="I37" s="20">
        <f t="shared" si="2"/>
        <v>4.7473615596520435</v>
      </c>
      <c r="J37" s="20">
        <f t="shared" si="2"/>
        <v>4.7067003933005669</v>
      </c>
      <c r="K37" s="21">
        <f t="shared" si="7"/>
        <v>4.6236332905918394</v>
      </c>
      <c r="L37">
        <v>0.83750000000000002</v>
      </c>
      <c r="M37" s="1">
        <v>1.4</v>
      </c>
      <c r="N37" s="18">
        <f t="shared" si="3"/>
        <v>723.5367494426622</v>
      </c>
      <c r="O37" s="21">
        <f t="shared" si="8"/>
        <v>735.29621046672719</v>
      </c>
      <c r="P37" s="21">
        <f t="shared" si="4"/>
        <v>741.76299445754546</v>
      </c>
      <c r="Q37" s="21">
        <f t="shared" si="4"/>
        <v>748.13831110554156</v>
      </c>
      <c r="R37" s="21">
        <f t="shared" si="4"/>
        <v>752.71855090240945</v>
      </c>
      <c r="S37" s="21">
        <f t="shared" si="4"/>
        <v>756.66592732761694</v>
      </c>
      <c r="T37" s="21">
        <f t="shared" si="4"/>
        <v>760.95694737416568</v>
      </c>
      <c r="U37" s="21">
        <f t="shared" si="4"/>
        <v>765.27753373094276</v>
      </c>
      <c r="V37" s="21">
        <f t="shared" si="4"/>
        <v>769.63555975097688</v>
      </c>
      <c r="W37" s="21">
        <f t="shared" si="9"/>
        <v>769.69282471939971</v>
      </c>
    </row>
    <row r="38" spans="1:23" x14ac:dyDescent="0.3">
      <c r="A38" s="1">
        <v>1.5</v>
      </c>
      <c r="B38" s="19">
        <f t="shared" si="5"/>
        <v>4.899592922107205</v>
      </c>
      <c r="C38" s="20">
        <f t="shared" si="6"/>
        <v>4.847395621513539</v>
      </c>
      <c r="D38" s="20">
        <f t="shared" si="2"/>
        <v>4.8403624297986507</v>
      </c>
      <c r="E38" s="20">
        <f t="shared" si="2"/>
        <v>4.8272424078151639</v>
      </c>
      <c r="F38" s="20">
        <f t="shared" si="2"/>
        <v>4.8105686336937739</v>
      </c>
      <c r="G38" s="20">
        <f t="shared" si="2"/>
        <v>4.7756985153469325</v>
      </c>
      <c r="H38" s="20">
        <f t="shared" si="2"/>
        <v>4.7325482381067383</v>
      </c>
      <c r="I38" s="20">
        <f t="shared" si="2"/>
        <v>4.6919871768208274</v>
      </c>
      <c r="J38" s="20">
        <f t="shared" si="2"/>
        <v>4.6511068896775827</v>
      </c>
      <c r="K38" s="21">
        <f t="shared" si="7"/>
        <v>4.5672981775731429</v>
      </c>
      <c r="L38">
        <v>0.82499999999999996</v>
      </c>
      <c r="M38" s="1">
        <v>1.5</v>
      </c>
      <c r="N38" s="18">
        <f t="shared" si="3"/>
        <v>723.5367494426622</v>
      </c>
      <c r="O38" s="21">
        <f t="shared" si="8"/>
        <v>735.97640355591818</v>
      </c>
      <c r="P38" s="21">
        <f t="shared" si="4"/>
        <v>743.07991572355729</v>
      </c>
      <c r="Q38" s="21">
        <f t="shared" si="4"/>
        <v>749.67882502813575</v>
      </c>
      <c r="R38" s="21">
        <f t="shared" si="4"/>
        <v>756.32522524026956</v>
      </c>
      <c r="S38" s="21">
        <f t="shared" si="4"/>
        <v>761.15660582386738</v>
      </c>
      <c r="T38" s="21">
        <f t="shared" si="4"/>
        <v>765.16545757132212</v>
      </c>
      <c r="U38" s="21">
        <f t="shared" si="4"/>
        <v>769.50985052958822</v>
      </c>
      <c r="V38" s="21">
        <f t="shared" si="4"/>
        <v>773.91728326396958</v>
      </c>
      <c r="W38" s="21">
        <f t="shared" si="9"/>
        <v>773.98249670898258</v>
      </c>
    </row>
    <row r="39" spans="1:23" x14ac:dyDescent="0.3">
      <c r="A39" s="1">
        <v>1.6</v>
      </c>
      <c r="B39" s="19">
        <f t="shared" si="5"/>
        <v>4.8141889626350149</v>
      </c>
      <c r="C39" s="20">
        <f t="shared" si="6"/>
        <v>4.7617852682881701</v>
      </c>
      <c r="D39" s="20">
        <f t="shared" si="2"/>
        <v>4.7574041617139571</v>
      </c>
      <c r="E39" s="20">
        <f t="shared" si="2"/>
        <v>4.7478174141804041</v>
      </c>
      <c r="F39" s="20">
        <f t="shared" si="2"/>
        <v>4.7324602390533297</v>
      </c>
      <c r="G39" s="20">
        <f t="shared" si="2"/>
        <v>4.7154027992887944</v>
      </c>
      <c r="H39" s="20">
        <f t="shared" si="2"/>
        <v>4.6802437416838831</v>
      </c>
      <c r="I39" s="20">
        <f t="shared" si="2"/>
        <v>4.6365491267033239</v>
      </c>
      <c r="J39" s="20">
        <f t="shared" si="2"/>
        <v>4.5952880821537567</v>
      </c>
      <c r="K39" s="21">
        <f t="shared" si="7"/>
        <v>4.5106446580131658</v>
      </c>
      <c r="L39">
        <v>0.8125</v>
      </c>
      <c r="M39" s="1">
        <v>1.6</v>
      </c>
      <c r="N39" s="18">
        <f t="shared" si="3"/>
        <v>723.5367494426622</v>
      </c>
      <c r="O39" s="21">
        <f t="shared" si="8"/>
        <v>736.38746803814968</v>
      </c>
      <c r="P39" s="21">
        <f t="shared" si="4"/>
        <v>743.87529242856829</v>
      </c>
      <c r="Q39" s="21">
        <f t="shared" si="4"/>
        <v>751.25142082162711</v>
      </c>
      <c r="R39" s="21">
        <f t="shared" si="4"/>
        <v>758.09725955409203</v>
      </c>
      <c r="S39" s="21">
        <f t="shared" si="4"/>
        <v>764.80128548062032</v>
      </c>
      <c r="T39" s="21">
        <f t="shared" si="4"/>
        <v>769.68502122013967</v>
      </c>
      <c r="U39" s="21">
        <f t="shared" si="4"/>
        <v>773.77515791308224</v>
      </c>
      <c r="V39" s="21">
        <f t="shared" si="4"/>
        <v>778.22822494834247</v>
      </c>
      <c r="W39" s="21">
        <f t="shared" si="9"/>
        <v>778.30674961305215</v>
      </c>
    </row>
    <row r="40" spans="1:23" x14ac:dyDescent="0.3">
      <c r="A40" s="1">
        <v>1.7</v>
      </c>
      <c r="B40" s="19">
        <f t="shared" si="5"/>
        <v>4.7267934347846294</v>
      </c>
      <c r="C40" s="20">
        <f t="shared" si="6"/>
        <v>4.6742664622369938</v>
      </c>
      <c r="D40" s="20">
        <f t="shared" si="6"/>
        <v>4.6697752395768468</v>
      </c>
      <c r="E40" s="20">
        <f t="shared" si="6"/>
        <v>4.6630494127760951</v>
      </c>
      <c r="F40" s="20">
        <f t="shared" si="6"/>
        <v>4.6530349309494481</v>
      </c>
      <c r="G40" s="20">
        <f t="shared" si="6"/>
        <v>4.6373548230798836</v>
      </c>
      <c r="H40" s="20">
        <f t="shared" si="6"/>
        <v>4.6197187899389265</v>
      </c>
      <c r="I40" s="20">
        <f t="shared" si="6"/>
        <v>4.5837928594688941</v>
      </c>
      <c r="J40" s="20">
        <f t="shared" si="6"/>
        <v>4.5392678883791664</v>
      </c>
      <c r="K40" s="21">
        <f t="shared" si="7"/>
        <v>4.4536753050600284</v>
      </c>
      <c r="L40">
        <v>0.8</v>
      </c>
      <c r="M40" s="1">
        <v>1.7</v>
      </c>
      <c r="N40" s="18">
        <f t="shared" si="3"/>
        <v>723.5367494426622</v>
      </c>
      <c r="O40" s="21">
        <f t="shared" si="8"/>
        <v>736.65801762357273</v>
      </c>
      <c r="P40" s="21">
        <f t="shared" si="8"/>
        <v>744.54557306115896</v>
      </c>
      <c r="Q40" s="21">
        <f t="shared" si="8"/>
        <v>752.28300330375293</v>
      </c>
      <c r="R40" s="21">
        <f t="shared" si="8"/>
        <v>759.71144982634291</v>
      </c>
      <c r="S40" s="21">
        <f t="shared" si="8"/>
        <v>766.60565249901856</v>
      </c>
      <c r="T40" s="21">
        <f t="shared" si="8"/>
        <v>773.38748753332595</v>
      </c>
      <c r="U40" s="21">
        <f t="shared" si="8"/>
        <v>778.37310658814567</v>
      </c>
      <c r="V40" s="21">
        <f t="shared" si="8"/>
        <v>782.58619525739584</v>
      </c>
      <c r="W40" s="21">
        <f t="shared" si="9"/>
        <v>782.66774212005009</v>
      </c>
    </row>
    <row r="41" spans="1:23" x14ac:dyDescent="0.3">
      <c r="A41" s="1">
        <v>1.8</v>
      </c>
      <c r="B41" s="19">
        <f t="shared" si="5"/>
        <v>4.6381310598746053</v>
      </c>
      <c r="C41" s="20">
        <f t="shared" si="6"/>
        <v>4.5840283340970398</v>
      </c>
      <c r="D41" s="20">
        <f t="shared" si="6"/>
        <v>4.5804586265753588</v>
      </c>
      <c r="E41" s="20">
        <f t="shared" si="6"/>
        <v>4.5754540760038154</v>
      </c>
      <c r="F41" s="20">
        <f t="shared" si="6"/>
        <v>4.5683684967608373</v>
      </c>
      <c r="G41" s="20">
        <f t="shared" si="6"/>
        <v>4.5577295498730201</v>
      </c>
      <c r="H41" s="20">
        <f t="shared" si="6"/>
        <v>4.5412472898259031</v>
      </c>
      <c r="I41" s="20">
        <f t="shared" si="6"/>
        <v>4.5226900610121863</v>
      </c>
      <c r="J41" s="20">
        <f t="shared" si="6"/>
        <v>4.4858433219278915</v>
      </c>
      <c r="K41" s="21">
        <f t="shared" si="7"/>
        <v>4.3964172329707996</v>
      </c>
      <c r="L41">
        <v>0.78749999999999998</v>
      </c>
      <c r="M41" s="1">
        <v>1.8</v>
      </c>
      <c r="N41" s="18">
        <f t="shared" si="3"/>
        <v>723.5367494426622</v>
      </c>
      <c r="O41" s="21">
        <f t="shared" si="8"/>
        <v>737.00529327431047</v>
      </c>
      <c r="P41" s="21">
        <f t="shared" si="8"/>
        <v>745.05363701886563</v>
      </c>
      <c r="Q41" s="21">
        <f t="shared" si="8"/>
        <v>752.99876873645849</v>
      </c>
      <c r="R41" s="21">
        <f t="shared" si="8"/>
        <v>760.78008022605411</v>
      </c>
      <c r="S41" s="21">
        <f t="shared" si="8"/>
        <v>768.28143320948004</v>
      </c>
      <c r="T41" s="21">
        <f t="shared" si="8"/>
        <v>775.27383891822785</v>
      </c>
      <c r="U41" s="21">
        <f t="shared" si="8"/>
        <v>782.16914372834549</v>
      </c>
      <c r="V41" s="21">
        <f t="shared" si="8"/>
        <v>787.28468948713441</v>
      </c>
      <c r="W41" s="21">
        <f t="shared" si="9"/>
        <v>787.076568418703</v>
      </c>
    </row>
    <row r="42" spans="1:23" x14ac:dyDescent="0.3">
      <c r="A42" s="1">
        <v>1.9</v>
      </c>
      <c r="B42" s="19">
        <f t="shared" si="5"/>
        <v>4.5470684446397307</v>
      </c>
      <c r="C42" s="20">
        <f t="shared" si="6"/>
        <v>4.4930919846105217</v>
      </c>
      <c r="D42" s="20">
        <f t="shared" si="6"/>
        <v>4.4902626860974451</v>
      </c>
      <c r="E42" s="20">
        <f t="shared" si="6"/>
        <v>4.4862483683328316</v>
      </c>
      <c r="F42" s="20">
        <f t="shared" si="6"/>
        <v>4.4806034936864521</v>
      </c>
      <c r="G42" s="20">
        <f t="shared" si="6"/>
        <v>4.4726776305825666</v>
      </c>
      <c r="H42" s="20">
        <f t="shared" si="6"/>
        <v>4.4610734101761871</v>
      </c>
      <c r="I42" s="20">
        <f t="shared" si="6"/>
        <v>4.4435787904442803</v>
      </c>
      <c r="J42" s="20">
        <f t="shared" si="6"/>
        <v>4.4240346447879881</v>
      </c>
      <c r="K42" s="21">
        <f t="shared" si="7"/>
        <v>4.3396768738513822</v>
      </c>
      <c r="L42">
        <v>0.77500000000000002</v>
      </c>
      <c r="M42" s="1">
        <v>1.9</v>
      </c>
      <c r="N42" s="18">
        <f t="shared" si="3"/>
        <v>723.5367494426622</v>
      </c>
      <c r="O42" s="21">
        <f t="shared" si="8"/>
        <v>737.29333852740649</v>
      </c>
      <c r="P42" s="21">
        <f t="shared" si="8"/>
        <v>745.4477704421987</v>
      </c>
      <c r="Q42" s="21">
        <f t="shared" si="8"/>
        <v>753.54537339731826</v>
      </c>
      <c r="R42" s="21">
        <f t="shared" si="8"/>
        <v>761.56152427043503</v>
      </c>
      <c r="S42" s="21">
        <f t="shared" si="8"/>
        <v>769.43687677994876</v>
      </c>
      <c r="T42" s="21">
        <f t="shared" si="8"/>
        <v>777.04684399398298</v>
      </c>
      <c r="U42" s="21">
        <f t="shared" si="8"/>
        <v>784.1594839107471</v>
      </c>
      <c r="V42" s="21">
        <f t="shared" si="8"/>
        <v>791.18725328560788</v>
      </c>
      <c r="W42" s="21">
        <f t="shared" si="9"/>
        <v>791.82951873180559</v>
      </c>
    </row>
    <row r="43" spans="1:23" x14ac:dyDescent="0.3">
      <c r="A43" s="1">
        <v>2</v>
      </c>
      <c r="B43" s="19">
        <f t="shared" si="5"/>
        <v>4.4547290558644761</v>
      </c>
      <c r="C43" s="20">
        <f t="shared" si="6"/>
        <v>4.4010631401433233</v>
      </c>
      <c r="D43" s="20">
        <f t="shared" si="6"/>
        <v>4.3994378177758282</v>
      </c>
      <c r="E43" s="20">
        <f t="shared" si="6"/>
        <v>4.3958884818500952</v>
      </c>
      <c r="F43" s="20">
        <f t="shared" si="6"/>
        <v>4.3910192136287893</v>
      </c>
      <c r="G43" s="20">
        <f t="shared" si="6"/>
        <v>4.384394159645721</v>
      </c>
      <c r="H43" s="20">
        <f t="shared" si="6"/>
        <v>4.3754196073618141</v>
      </c>
      <c r="I43" s="20">
        <f t="shared" si="6"/>
        <v>4.3627281010041798</v>
      </c>
      <c r="J43" s="20">
        <f t="shared" si="6"/>
        <v>4.3431849806375089</v>
      </c>
      <c r="K43" s="21">
        <f t="shared" si="7"/>
        <v>4.2806257080066148</v>
      </c>
      <c r="L43">
        <v>0.76249999999999996</v>
      </c>
      <c r="M43" s="1">
        <v>2</v>
      </c>
      <c r="N43" s="18">
        <f t="shared" si="3"/>
        <v>723.5367494426622</v>
      </c>
      <c r="O43" s="21">
        <f t="shared" si="8"/>
        <v>737.44535273478641</v>
      </c>
      <c r="P43" s="21">
        <f t="shared" si="8"/>
        <v>745.77512691465029</v>
      </c>
      <c r="Q43" s="21">
        <f t="shared" si="8"/>
        <v>754.0067883392303</v>
      </c>
      <c r="R43" s="21">
        <f t="shared" si="8"/>
        <v>762.19661097644064</v>
      </c>
      <c r="S43" s="21">
        <f t="shared" si="8"/>
        <v>770.31947155085641</v>
      </c>
      <c r="T43" s="21">
        <f t="shared" si="8"/>
        <v>778.31090759096617</v>
      </c>
      <c r="U43" s="21">
        <f t="shared" si="8"/>
        <v>786.04253971058131</v>
      </c>
      <c r="V43" s="21">
        <f t="shared" si="8"/>
        <v>793.39593130649337</v>
      </c>
      <c r="W43" s="21">
        <f t="shared" si="9"/>
        <v>795.89379722789909</v>
      </c>
    </row>
    <row r="44" spans="1:23" x14ac:dyDescent="0.3">
      <c r="A44" s="1">
        <v>2.1</v>
      </c>
      <c r="B44" s="19">
        <f t="shared" si="5"/>
        <v>4.3618534368135666</v>
      </c>
      <c r="C44" s="20">
        <f t="shared" si="6"/>
        <v>4.3083977862769487</v>
      </c>
      <c r="D44" s="20">
        <f t="shared" si="6"/>
        <v>4.3072413239210299</v>
      </c>
      <c r="E44" s="20">
        <f t="shared" si="6"/>
        <v>4.3046841363545356</v>
      </c>
      <c r="F44" s="20">
        <f t="shared" si="6"/>
        <v>4.3001469185685544</v>
      </c>
      <c r="G44" s="20">
        <f t="shared" si="6"/>
        <v>4.2942153893485013</v>
      </c>
      <c r="H44" s="20">
        <f t="shared" si="6"/>
        <v>4.2864891058202721</v>
      </c>
      <c r="I44" s="20">
        <f t="shared" si="6"/>
        <v>4.2753730462981387</v>
      </c>
      <c r="J44" s="20">
        <f t="shared" si="6"/>
        <v>4.2631107911242703</v>
      </c>
      <c r="K44" s="21">
        <f t="shared" si="7"/>
        <v>4.215747043968892</v>
      </c>
      <c r="L44">
        <v>0.75</v>
      </c>
      <c r="M44" s="1">
        <v>2.1</v>
      </c>
      <c r="N44" s="18">
        <f t="shared" si="3"/>
        <v>723.5367494426622</v>
      </c>
      <c r="O44" s="21">
        <f t="shared" si="8"/>
        <v>737.5302996189871</v>
      </c>
      <c r="P44" s="21">
        <f t="shared" si="8"/>
        <v>745.99507955803017</v>
      </c>
      <c r="Q44" s="21">
        <f t="shared" si="8"/>
        <v>754.42351726805043</v>
      </c>
      <c r="R44" s="21">
        <f t="shared" si="8"/>
        <v>762.76067212158296</v>
      </c>
      <c r="S44" s="21">
        <f t="shared" si="8"/>
        <v>771.06471821252728</v>
      </c>
      <c r="T44" s="21">
        <f t="shared" si="8"/>
        <v>779.307334387266</v>
      </c>
      <c r="U44" s="21">
        <f t="shared" si="8"/>
        <v>787.52916453801572</v>
      </c>
      <c r="V44" s="21">
        <f t="shared" si="8"/>
        <v>795.23633407960222</v>
      </c>
      <c r="W44" s="21">
        <f t="shared" si="9"/>
        <v>797.89706372399542</v>
      </c>
    </row>
    <row r="45" spans="1:23" x14ac:dyDescent="0.3">
      <c r="A45" s="1">
        <v>2.2000000000000002</v>
      </c>
      <c r="B45" s="19">
        <f t="shared" si="5"/>
        <v>4.2687100810070451</v>
      </c>
      <c r="C45" s="20">
        <f t="shared" si="6"/>
        <v>4.2152898803014196</v>
      </c>
      <c r="D45" s="20">
        <f t="shared" si="6"/>
        <v>4.2141905720563049</v>
      </c>
      <c r="E45" s="20">
        <f t="shared" si="6"/>
        <v>4.211972141841767</v>
      </c>
      <c r="F45" s="20">
        <f t="shared" si="6"/>
        <v>4.208347833458296</v>
      </c>
      <c r="G45" s="20">
        <f t="shared" si="6"/>
        <v>4.2027022648559171</v>
      </c>
      <c r="H45" s="20">
        <f t="shared" si="6"/>
        <v>4.1946176232581314</v>
      </c>
      <c r="I45" s="20">
        <f t="shared" si="6"/>
        <v>4.18724945763815</v>
      </c>
      <c r="J45" s="20">
        <f t="shared" si="6"/>
        <v>4.1849007486040009</v>
      </c>
      <c r="K45" s="21">
        <f t="shared" si="7"/>
        <v>4.1484239081892644</v>
      </c>
      <c r="L45">
        <v>0.73750000000000004</v>
      </c>
      <c r="M45" s="1">
        <v>2.2000000000000002</v>
      </c>
      <c r="N45" s="18">
        <f t="shared" si="3"/>
        <v>723.5367494426622</v>
      </c>
      <c r="O45" s="21">
        <f t="shared" si="8"/>
        <v>737.60497324779976</v>
      </c>
      <c r="P45" s="21">
        <f t="shared" si="8"/>
        <v>746.16996584804451</v>
      </c>
      <c r="Q45" s="21">
        <f t="shared" si="8"/>
        <v>754.74668484046049</v>
      </c>
      <c r="R45" s="21">
        <f t="shared" si="8"/>
        <v>763.28834492591477</v>
      </c>
      <c r="S45" s="21">
        <f t="shared" si="8"/>
        <v>771.74401691425487</v>
      </c>
      <c r="T45" s="21">
        <f t="shared" si="8"/>
        <v>780.27647756827457</v>
      </c>
      <c r="U45" s="21">
        <f t="shared" si="8"/>
        <v>788.48717710412268</v>
      </c>
      <c r="V45" s="21">
        <f t="shared" si="8"/>
        <v>795.81282664366336</v>
      </c>
      <c r="W45" s="21">
        <f t="shared" si="9"/>
        <v>799.02894693971734</v>
      </c>
    </row>
    <row r="46" spans="1:23" x14ac:dyDescent="0.3">
      <c r="A46" s="1">
        <v>2.2999999999999998</v>
      </c>
      <c r="B46" s="19">
        <f t="shared" si="5"/>
        <v>4.1752578155888864</v>
      </c>
      <c r="C46" s="20">
        <f t="shared" si="6"/>
        <v>4.1218302726930176</v>
      </c>
      <c r="D46" s="20">
        <f t="shared" si="6"/>
        <v>4.1205600309933752</v>
      </c>
      <c r="E46" s="20">
        <f t="shared" si="6"/>
        <v>4.1183223450547626</v>
      </c>
      <c r="F46" s="20">
        <f t="shared" si="6"/>
        <v>4.1149922679461879</v>
      </c>
      <c r="G46" s="20">
        <f t="shared" si="6"/>
        <v>4.1092115166886725</v>
      </c>
      <c r="H46" s="20">
        <f t="shared" si="6"/>
        <v>4.1039154111992451</v>
      </c>
      <c r="I46" s="20">
        <f t="shared" si="6"/>
        <v>4.1045283106946799</v>
      </c>
      <c r="J46" s="20">
        <f t="shared" si="6"/>
        <v>4.1067334405682958</v>
      </c>
      <c r="K46" s="21">
        <f t="shared" si="7"/>
        <v>4.0788470939388297</v>
      </c>
      <c r="L46">
        <v>0.72499999999999998</v>
      </c>
      <c r="M46" s="1">
        <v>2.2999999999999998</v>
      </c>
      <c r="N46" s="18">
        <f t="shared" si="3"/>
        <v>723.5367494426622</v>
      </c>
      <c r="O46" s="21">
        <f t="shared" si="8"/>
        <v>737.68760450569528</v>
      </c>
      <c r="P46" s="21">
        <f t="shared" si="8"/>
        <v>746.34830477226819</v>
      </c>
      <c r="Q46" s="21">
        <f t="shared" si="8"/>
        <v>755.03289560827932</v>
      </c>
      <c r="R46" s="21">
        <f t="shared" si="8"/>
        <v>763.72725410349244</v>
      </c>
      <c r="S46" s="21">
        <f t="shared" si="8"/>
        <v>772.49618910256766</v>
      </c>
      <c r="T46" s="21">
        <f t="shared" si="8"/>
        <v>780.91892573011421</v>
      </c>
      <c r="U46" s="21">
        <f t="shared" si="8"/>
        <v>788.54979299839056</v>
      </c>
      <c r="V46" s="21">
        <f t="shared" si="8"/>
        <v>795.77644519522175</v>
      </c>
      <c r="W46" s="21">
        <f t="shared" si="9"/>
        <v>799.3171701071268</v>
      </c>
    </row>
    <row r="47" spans="1:23" x14ac:dyDescent="0.3">
      <c r="A47" s="1">
        <v>2.4</v>
      </c>
      <c r="B47" s="19">
        <f t="shared" si="5"/>
        <v>4.0814343882830144</v>
      </c>
      <c r="C47" s="20">
        <f t="shared" si="6"/>
        <v>4.0279015297528549</v>
      </c>
      <c r="D47" s="20">
        <f t="shared" si="6"/>
        <v>4.0264935611545631</v>
      </c>
      <c r="E47" s="20">
        <f t="shared" si="6"/>
        <v>4.024042897298691</v>
      </c>
      <c r="F47" s="20">
        <f t="shared" si="6"/>
        <v>4.0196478512260976</v>
      </c>
      <c r="G47" s="20">
        <f t="shared" si="6"/>
        <v>4.0166621895431884</v>
      </c>
      <c r="H47" s="20">
        <f t="shared" si="6"/>
        <v>4.019563767959915</v>
      </c>
      <c r="I47" s="20">
        <f t="shared" si="6"/>
        <v>4.0237776468023805</v>
      </c>
      <c r="J47" s="20">
        <f t="shared" si="6"/>
        <v>4.029876582924258</v>
      </c>
      <c r="K47" s="21">
        <f t="shared" si="7"/>
        <v>4.0077180110098007</v>
      </c>
      <c r="L47">
        <v>0.71250000000000002</v>
      </c>
      <c r="M47" s="1">
        <v>2.4</v>
      </c>
      <c r="N47" s="18">
        <f t="shared" si="3"/>
        <v>723.5367494426622</v>
      </c>
      <c r="O47" s="21">
        <f t="shared" si="8"/>
        <v>737.78604401941698</v>
      </c>
      <c r="P47" s="21">
        <f t="shared" si="8"/>
        <v>746.54261308987157</v>
      </c>
      <c r="Q47" s="21">
        <f t="shared" si="8"/>
        <v>755.32722502511456</v>
      </c>
      <c r="R47" s="21">
        <f t="shared" si="8"/>
        <v>764.23817766152911</v>
      </c>
      <c r="S47" s="21">
        <f t="shared" si="8"/>
        <v>772.89893114822235</v>
      </c>
      <c r="T47" s="21">
        <f t="shared" si="8"/>
        <v>780.76645209963328</v>
      </c>
      <c r="U47" s="21">
        <f t="shared" si="8"/>
        <v>788.20118744475064</v>
      </c>
      <c r="V47" s="21">
        <f t="shared" si="8"/>
        <v>795.26854492133964</v>
      </c>
      <c r="W47" s="21">
        <f t="shared" si="9"/>
        <v>798.99650685657571</v>
      </c>
    </row>
    <row r="48" spans="1:23" x14ac:dyDescent="0.3">
      <c r="A48" s="1">
        <v>2.5</v>
      </c>
      <c r="B48" s="19">
        <f t="shared" si="5"/>
        <v>3.9871123680668186</v>
      </c>
      <c r="C48" s="20">
        <f t="shared" si="6"/>
        <v>3.9334839203234537</v>
      </c>
      <c r="D48" s="20">
        <f t="shared" si="6"/>
        <v>3.9319068371456307</v>
      </c>
      <c r="E48" s="20">
        <f t="shared" si="6"/>
        <v>3.9282769168157721</v>
      </c>
      <c r="F48" s="20">
        <f t="shared" si="6"/>
        <v>3.9261674679509846</v>
      </c>
      <c r="G48" s="20">
        <f t="shared" si="6"/>
        <v>3.9304420188493636</v>
      </c>
      <c r="H48" s="20">
        <f t="shared" si="6"/>
        <v>3.9369488660347143</v>
      </c>
      <c r="I48" s="20">
        <f t="shared" si="6"/>
        <v>3.9452752644401308</v>
      </c>
      <c r="J48" s="20">
        <f t="shared" si="6"/>
        <v>3.9541713454707872</v>
      </c>
      <c r="K48" s="21">
        <f t="shared" si="7"/>
        <v>3.9356523198443449</v>
      </c>
      <c r="L48">
        <v>0.7</v>
      </c>
      <c r="M48" s="1">
        <v>2.5</v>
      </c>
      <c r="N48" s="18">
        <f t="shared" si="3"/>
        <v>723.5367494426622</v>
      </c>
      <c r="O48" s="21">
        <f t="shared" si="8"/>
        <v>737.8958352255861</v>
      </c>
      <c r="P48" s="21">
        <f t="shared" si="8"/>
        <v>746.75722944450683</v>
      </c>
      <c r="Q48" s="21">
        <f t="shared" si="8"/>
        <v>755.74627655911786</v>
      </c>
      <c r="R48" s="21">
        <f t="shared" si="8"/>
        <v>764.49677168422693</v>
      </c>
      <c r="S48" s="21">
        <f t="shared" si="8"/>
        <v>772.5066860346991</v>
      </c>
      <c r="T48" s="21">
        <f t="shared" si="8"/>
        <v>780.18015501528112</v>
      </c>
      <c r="U48" s="21">
        <f t="shared" si="8"/>
        <v>787.4813763578511</v>
      </c>
      <c r="V48" s="21">
        <f t="shared" si="8"/>
        <v>794.433723679384</v>
      </c>
      <c r="W48" s="21">
        <f t="shared" si="9"/>
        <v>798.28446179632942</v>
      </c>
    </row>
    <row r="49" spans="1:23" x14ac:dyDescent="0.3">
      <c r="A49" s="1">
        <v>2.6</v>
      </c>
      <c r="B49" s="19">
        <f t="shared" si="5"/>
        <v>3.8922398690616689</v>
      </c>
      <c r="C49" s="20">
        <f t="shared" si="6"/>
        <v>3.838451069264075</v>
      </c>
      <c r="D49" s="20">
        <f t="shared" si="6"/>
        <v>3.8357812740912807</v>
      </c>
      <c r="E49" s="20">
        <f t="shared" si="6"/>
        <v>3.8344799832676775</v>
      </c>
      <c r="F49" s="20">
        <f t="shared" si="6"/>
        <v>3.8395092616276449</v>
      </c>
      <c r="G49" s="20">
        <f t="shared" si="6"/>
        <v>3.8468768154126378</v>
      </c>
      <c r="H49" s="20">
        <f t="shared" si="6"/>
        <v>3.856555542630201</v>
      </c>
      <c r="I49" s="20">
        <f t="shared" si="6"/>
        <v>3.8676883592244899</v>
      </c>
      <c r="J49" s="20">
        <f t="shared" si="6"/>
        <v>3.8792089247868535</v>
      </c>
      <c r="K49" s="21">
        <f t="shared" si="7"/>
        <v>3.8630415164256893</v>
      </c>
      <c r="L49">
        <v>0.6875</v>
      </c>
      <c r="M49" s="1">
        <v>2.6</v>
      </c>
      <c r="N49" s="18">
        <f t="shared" si="3"/>
        <v>723.5367494426622</v>
      </c>
      <c r="O49" s="21">
        <f t="shared" si="8"/>
        <v>738.01690656558947</v>
      </c>
      <c r="P49" s="21">
        <f t="shared" si="8"/>
        <v>747.09174746718986</v>
      </c>
      <c r="Q49" s="21">
        <f t="shared" si="8"/>
        <v>755.9253677361138</v>
      </c>
      <c r="R49" s="21">
        <f t="shared" si="8"/>
        <v>764.01392618036971</v>
      </c>
      <c r="S49" s="21">
        <f t="shared" si="8"/>
        <v>771.77798099068411</v>
      </c>
      <c r="T49" s="21">
        <f t="shared" si="8"/>
        <v>779.22290930855434</v>
      </c>
      <c r="U49" s="21">
        <f t="shared" si="8"/>
        <v>786.41161068066049</v>
      </c>
      <c r="V49" s="21">
        <f t="shared" si="8"/>
        <v>793.3831779715307</v>
      </c>
      <c r="W49" s="21">
        <f t="shared" si="9"/>
        <v>797.32182372405248</v>
      </c>
    </row>
    <row r="50" spans="1:23" x14ac:dyDescent="0.3">
      <c r="A50" s="1">
        <v>2.7</v>
      </c>
      <c r="B50" s="19">
        <f t="shared" si="5"/>
        <v>3.7967264724182348</v>
      </c>
      <c r="C50" s="20">
        <f t="shared" si="6"/>
        <v>3.7417911026368387</v>
      </c>
      <c r="D50" s="20">
        <f t="shared" si="6"/>
        <v>3.7415268388799543</v>
      </c>
      <c r="E50" s="20">
        <f t="shared" si="6"/>
        <v>3.7474440137424647</v>
      </c>
      <c r="F50" s="20">
        <f t="shared" si="6"/>
        <v>3.7556065196514874</v>
      </c>
      <c r="G50" s="20">
        <f t="shared" si="6"/>
        <v>3.7660217223015051</v>
      </c>
      <c r="H50" s="20">
        <f t="shared" si="6"/>
        <v>3.7779959473231219</v>
      </c>
      <c r="I50" s="20">
        <f t="shared" si="6"/>
        <v>3.7908228222914127</v>
      </c>
      <c r="J50" s="20">
        <f t="shared" si="6"/>
        <v>3.8039462095294954</v>
      </c>
      <c r="K50" s="21">
        <f t="shared" si="7"/>
        <v>3.7901185339794292</v>
      </c>
      <c r="L50">
        <v>0.67500000000000004</v>
      </c>
      <c r="M50" s="1">
        <v>2.7</v>
      </c>
      <c r="N50" s="18">
        <f t="shared" si="3"/>
        <v>723.5367494426622</v>
      </c>
      <c r="O50" s="21">
        <f t="shared" si="8"/>
        <v>738.24930976683936</v>
      </c>
      <c r="P50" s="21">
        <f t="shared" si="8"/>
        <v>747.1775784122708</v>
      </c>
      <c r="Q50" s="21">
        <f t="shared" si="8"/>
        <v>755.35903330437611</v>
      </c>
      <c r="R50" s="21">
        <f t="shared" si="8"/>
        <v>763.2072114689629</v>
      </c>
      <c r="S50" s="21">
        <f t="shared" si="8"/>
        <v>770.73224821428926</v>
      </c>
      <c r="T50" s="21">
        <f t="shared" si="8"/>
        <v>778.01288509102926</v>
      </c>
      <c r="U50" s="21">
        <f t="shared" si="8"/>
        <v>785.1253830299886</v>
      </c>
      <c r="V50" s="21">
        <f t="shared" si="8"/>
        <v>792.10828836390817</v>
      </c>
      <c r="W50" s="21">
        <f t="shared" si="9"/>
        <v>796.19298106150563</v>
      </c>
    </row>
    <row r="51" spans="1:23" x14ac:dyDescent="0.3">
      <c r="A51" s="1">
        <v>2.8</v>
      </c>
      <c r="B51" s="19">
        <f t="shared" si="5"/>
        <v>3.6995437477218416</v>
      </c>
      <c r="C51" s="20">
        <f t="shared" si="6"/>
        <v>3.6469284765531307</v>
      </c>
      <c r="D51" s="20">
        <f t="shared" si="6"/>
        <v>3.653937119370156</v>
      </c>
      <c r="E51" s="20">
        <f t="shared" si="6"/>
        <v>3.6630624473240743</v>
      </c>
      <c r="F51" s="20">
        <f t="shared" si="6"/>
        <v>3.6743484851973505</v>
      </c>
      <c r="G51" s="20">
        <f t="shared" si="6"/>
        <v>3.6871006400943269</v>
      </c>
      <c r="H51" s="20">
        <f t="shared" si="6"/>
        <v>3.7006529438517242</v>
      </c>
      <c r="I51" s="20">
        <f t="shared" si="6"/>
        <v>3.7145765587342172</v>
      </c>
      <c r="J51" s="20">
        <f t="shared" si="6"/>
        <v>3.7286387137540959</v>
      </c>
      <c r="K51" s="21">
        <f t="shared" si="7"/>
        <v>3.7168380758926256</v>
      </c>
      <c r="L51">
        <v>0.66249999999999998</v>
      </c>
      <c r="M51" s="1">
        <v>2.8</v>
      </c>
      <c r="N51" s="18">
        <f t="shared" si="3"/>
        <v>723.5367494426622</v>
      </c>
      <c r="O51" s="21">
        <f t="shared" si="8"/>
        <v>738.2267790442944</v>
      </c>
      <c r="P51" s="21">
        <f t="shared" si="8"/>
        <v>746.51029852498448</v>
      </c>
      <c r="Q51" s="21">
        <f t="shared" si="8"/>
        <v>754.46044675272617</v>
      </c>
      <c r="R51" s="21">
        <f t="shared" si="8"/>
        <v>762.07985755689913</v>
      </c>
      <c r="S51" s="21">
        <f t="shared" si="8"/>
        <v>769.44610864422611</v>
      </c>
      <c r="T51" s="21">
        <f t="shared" si="8"/>
        <v>776.63950260787965</v>
      </c>
      <c r="U51" s="21">
        <f t="shared" si="8"/>
        <v>783.71153336763018</v>
      </c>
      <c r="V51" s="21">
        <f t="shared" si="8"/>
        <v>790.69579526028815</v>
      </c>
      <c r="W51" s="21">
        <f t="shared" si="9"/>
        <v>794.86948183124753</v>
      </c>
    </row>
    <row r="52" spans="1:23" x14ac:dyDescent="0.3">
      <c r="A52" s="1">
        <v>2.9</v>
      </c>
      <c r="B52" s="19">
        <f t="shared" si="5"/>
        <v>3.6036460713341616</v>
      </c>
      <c r="C52" s="20">
        <f t="shared" si="6"/>
        <v>3.558163452587717</v>
      </c>
      <c r="D52" s="20">
        <f t="shared" si="6"/>
        <v>3.5689251913360138</v>
      </c>
      <c r="E52" s="20">
        <f t="shared" si="6"/>
        <v>3.5812259694533908</v>
      </c>
      <c r="F52" s="20">
        <f t="shared" si="6"/>
        <v>3.594924436044789</v>
      </c>
      <c r="G52" s="20">
        <f t="shared" si="6"/>
        <v>3.6093374357668662</v>
      </c>
      <c r="H52" s="20">
        <f t="shared" si="6"/>
        <v>3.624031111777013</v>
      </c>
      <c r="I52" s="20">
        <f t="shared" si="6"/>
        <v>3.6387826604710076</v>
      </c>
      <c r="J52" s="20">
        <f t="shared" si="6"/>
        <v>3.6537771648478756</v>
      </c>
      <c r="K52" s="21">
        <f t="shared" si="7"/>
        <v>3.6433277099052783</v>
      </c>
      <c r="L52">
        <v>0.65</v>
      </c>
      <c r="M52" s="1">
        <v>2.9</v>
      </c>
      <c r="N52" s="18">
        <f t="shared" si="3"/>
        <v>723.5367494426622</v>
      </c>
      <c r="O52" s="21">
        <f t="shared" si="8"/>
        <v>737.39443775695747</v>
      </c>
      <c r="P52" s="21">
        <f t="shared" si="8"/>
        <v>745.50486945558544</v>
      </c>
      <c r="Q52" s="21">
        <f t="shared" si="8"/>
        <v>753.23396926741384</v>
      </c>
      <c r="R52" s="21">
        <f t="shared" si="8"/>
        <v>760.70362419037781</v>
      </c>
      <c r="S52" s="21">
        <f t="shared" si="8"/>
        <v>767.99221223942163</v>
      </c>
      <c r="T52" s="21">
        <f t="shared" si="8"/>
        <v>775.15045361423074</v>
      </c>
      <c r="U52" s="21">
        <f t="shared" si="8"/>
        <v>782.21277650340596</v>
      </c>
      <c r="V52" s="21">
        <f t="shared" si="8"/>
        <v>789.17294003036727</v>
      </c>
      <c r="W52" s="21">
        <f t="shared" si="9"/>
        <v>793.39610823358157</v>
      </c>
    </row>
    <row r="53" spans="1:23" x14ac:dyDescent="0.3">
      <c r="A53" s="1">
        <v>3</v>
      </c>
      <c r="B53" s="19">
        <f t="shared" si="5"/>
        <v>3.5153185285838031</v>
      </c>
      <c r="C53" s="20">
        <f t="shared" si="6"/>
        <v>3.4729374055780395</v>
      </c>
      <c r="D53" s="20">
        <f t="shared" si="6"/>
        <v>3.4858890324267908</v>
      </c>
      <c r="E53" s="20">
        <f t="shared" si="6"/>
        <v>3.5011480824396362</v>
      </c>
      <c r="F53" s="20">
        <f t="shared" si="6"/>
        <v>3.5165658502855419</v>
      </c>
      <c r="G53" s="20">
        <f t="shared" si="6"/>
        <v>3.5321981548992696</v>
      </c>
      <c r="H53" s="20">
        <f t="shared" si="6"/>
        <v>3.547805285515377</v>
      </c>
      <c r="I53" s="20">
        <f t="shared" si="6"/>
        <v>3.5635372879574931</v>
      </c>
      <c r="J53" s="20">
        <f t="shared" si="6"/>
        <v>3.579332074164113</v>
      </c>
      <c r="K53" s="21">
        <f t="shared" si="7"/>
        <v>3.5697302188495401</v>
      </c>
      <c r="L53">
        <v>0.63749999999999996</v>
      </c>
      <c r="M53" s="1">
        <v>3</v>
      </c>
      <c r="N53" s="18">
        <f t="shared" si="3"/>
        <v>723.5367494426622</v>
      </c>
      <c r="O53" s="21">
        <f t="shared" si="8"/>
        <v>736.32581626399815</v>
      </c>
      <c r="P53" s="21">
        <f t="shared" si="8"/>
        <v>744.11527059636467</v>
      </c>
      <c r="Q53" s="21">
        <f t="shared" si="8"/>
        <v>751.7526446862355</v>
      </c>
      <c r="R53" s="21">
        <f t="shared" si="8"/>
        <v>759.15168238903038</v>
      </c>
      <c r="S53" s="21">
        <f t="shared" si="8"/>
        <v>766.41389356004686</v>
      </c>
      <c r="T53" s="21">
        <f t="shared" si="8"/>
        <v>773.57174934301418</v>
      </c>
      <c r="U53" s="21">
        <f t="shared" si="8"/>
        <v>780.61531306573511</v>
      </c>
      <c r="V53" s="21">
        <f t="shared" si="8"/>
        <v>787.56816260140829</v>
      </c>
      <c r="W53" s="21">
        <f t="shared" si="9"/>
        <v>791.82775136429677</v>
      </c>
    </row>
    <row r="54" spans="1:23" x14ac:dyDescent="0.3">
      <c r="A54" s="1">
        <v>3.1</v>
      </c>
      <c r="B54" s="19">
        <f t="shared" si="5"/>
        <v>3.4336676750637287</v>
      </c>
      <c r="C54" s="20">
        <f t="shared" si="6"/>
        <v>3.394301817128051</v>
      </c>
      <c r="D54" s="20">
        <f t="shared" si="6"/>
        <v>3.4055711572364036</v>
      </c>
      <c r="E54" s="20">
        <f t="shared" si="6"/>
        <v>3.4215738758552776</v>
      </c>
      <c r="F54" s="20">
        <f t="shared" si="6"/>
        <v>3.4387586854476475</v>
      </c>
      <c r="G54" s="20">
        <f t="shared" si="6"/>
        <v>3.4553654090714074</v>
      </c>
      <c r="H54" s="20">
        <f t="shared" si="6"/>
        <v>3.4720324635379649</v>
      </c>
      <c r="I54" s="20">
        <f t="shared" si="6"/>
        <v>3.4886523488650503</v>
      </c>
      <c r="J54" s="20">
        <f t="shared" si="6"/>
        <v>3.5050921134934039</v>
      </c>
      <c r="K54" s="21">
        <f t="shared" si="7"/>
        <v>3.4961301059695766</v>
      </c>
      <c r="L54">
        <v>0.625</v>
      </c>
      <c r="M54" s="1">
        <v>3.1</v>
      </c>
      <c r="N54" s="18">
        <f t="shared" si="3"/>
        <v>723.5367494426622</v>
      </c>
      <c r="O54" s="21">
        <f t="shared" si="8"/>
        <v>735.35593896287128</v>
      </c>
      <c r="P54" s="21">
        <f t="shared" si="8"/>
        <v>742.57266320142367</v>
      </c>
      <c r="Q54" s="21">
        <f t="shared" si="8"/>
        <v>750.03870398838319</v>
      </c>
      <c r="R54" s="21">
        <f t="shared" si="8"/>
        <v>757.46909272333403</v>
      </c>
      <c r="S54" s="21">
        <f t="shared" si="8"/>
        <v>764.73769541955335</v>
      </c>
      <c r="T54" s="21">
        <f t="shared" si="8"/>
        <v>771.88540016626428</v>
      </c>
      <c r="U54" s="21">
        <f t="shared" si="8"/>
        <v>778.93099753584772</v>
      </c>
      <c r="V54" s="21">
        <f t="shared" si="8"/>
        <v>785.89958518184926</v>
      </c>
      <c r="W54" s="21">
        <f t="shared" si="9"/>
        <v>790.19712105892677</v>
      </c>
    </row>
    <row r="55" spans="1:23" x14ac:dyDescent="0.3">
      <c r="A55" s="1">
        <v>3.2</v>
      </c>
      <c r="B55" s="19">
        <f t="shared" si="5"/>
        <v>3.3581645424231348</v>
      </c>
      <c r="C55" s="20">
        <f t="shared" si="6"/>
        <v>3.3210714291264436</v>
      </c>
      <c r="D55" s="20">
        <f t="shared" si="6"/>
        <v>3.3303711845710366</v>
      </c>
      <c r="E55" s="20">
        <f t="shared" si="6"/>
        <v>3.3435125003419799</v>
      </c>
      <c r="F55" s="20">
        <f t="shared" si="6"/>
        <v>3.3606996276897179</v>
      </c>
      <c r="G55" s="20">
        <f t="shared" si="6"/>
        <v>3.3789150186833417</v>
      </c>
      <c r="H55" s="20">
        <f t="shared" si="6"/>
        <v>3.3965317502493351</v>
      </c>
      <c r="I55" s="20">
        <f t="shared" si="6"/>
        <v>3.4138774581812363</v>
      </c>
      <c r="J55" s="20">
        <f t="shared" si="6"/>
        <v>3.4309054774431527</v>
      </c>
      <c r="K55" s="21">
        <f t="shared" si="7"/>
        <v>3.4225571968851236</v>
      </c>
      <c r="L55">
        <v>0.61250000000000004</v>
      </c>
      <c r="M55" s="1">
        <v>3.2</v>
      </c>
      <c r="N55" s="18">
        <f t="shared" si="3"/>
        <v>723.5367494426622</v>
      </c>
      <c r="O55" s="21">
        <f t="shared" si="8"/>
        <v>734.51533972069205</v>
      </c>
      <c r="P55" s="21">
        <f t="shared" si="8"/>
        <v>741.27954849857542</v>
      </c>
      <c r="Q55" s="21">
        <f t="shared" si="8"/>
        <v>748.29558191721617</v>
      </c>
      <c r="R55" s="21">
        <f t="shared" si="8"/>
        <v>755.63150392704813</v>
      </c>
      <c r="S55" s="21">
        <f t="shared" si="8"/>
        <v>762.94746707101183</v>
      </c>
      <c r="T55" s="21">
        <f t="shared" si="8"/>
        <v>770.10388311696443</v>
      </c>
      <c r="U55" s="21">
        <f t="shared" si="8"/>
        <v>777.17384549926101</v>
      </c>
      <c r="V55" s="21">
        <f t="shared" si="8"/>
        <v>784.17531877150088</v>
      </c>
      <c r="W55" s="21">
        <f t="shared" si="9"/>
        <v>788.51425422271404</v>
      </c>
    </row>
    <row r="56" spans="1:23" x14ac:dyDescent="0.3">
      <c r="A56" s="1">
        <v>3.3</v>
      </c>
      <c r="B56" s="19">
        <f t="shared" si="5"/>
        <v>3.2878077378319879</v>
      </c>
      <c r="C56" s="20">
        <f t="shared" si="6"/>
        <v>3.2522436592913677</v>
      </c>
      <c r="D56" s="20">
        <f t="shared" si="6"/>
        <v>3.2593709522598311</v>
      </c>
      <c r="E56" s="20">
        <f t="shared" si="6"/>
        <v>3.2698120670561419</v>
      </c>
      <c r="F56" s="20">
        <f t="shared" si="6"/>
        <v>3.2839850496465566</v>
      </c>
      <c r="G56" s="20">
        <f t="shared" si="6"/>
        <v>3.3021799032542618</v>
      </c>
      <c r="H56" s="20">
        <f t="shared" si="6"/>
        <v>3.3210712483657483</v>
      </c>
      <c r="I56" s="20">
        <f t="shared" si="6"/>
        <v>3.3390680302962772</v>
      </c>
      <c r="J56" s="20">
        <f t="shared" si="6"/>
        <v>3.3566815183421745</v>
      </c>
      <c r="K56" s="21">
        <f t="shared" si="7"/>
        <v>3.3490175044995087</v>
      </c>
      <c r="L56">
        <v>0.6</v>
      </c>
      <c r="M56" s="1">
        <v>3.3</v>
      </c>
      <c r="N56" s="18">
        <f t="shared" si="3"/>
        <v>723.5367494426622</v>
      </c>
      <c r="O56" s="21">
        <f t="shared" si="8"/>
        <v>733.85302312238866</v>
      </c>
      <c r="P56" s="21">
        <f t="shared" si="8"/>
        <v>740.23883218909646</v>
      </c>
      <c r="Q56" s="21">
        <f t="shared" si="8"/>
        <v>746.878862346088</v>
      </c>
      <c r="R56" s="21">
        <f t="shared" si="8"/>
        <v>753.78107841810902</v>
      </c>
      <c r="S56" s="21">
        <f t="shared" si="8"/>
        <v>761.00491418210913</v>
      </c>
      <c r="T56" s="21">
        <f t="shared" si="8"/>
        <v>768.24308881727291</v>
      </c>
      <c r="U56" s="21">
        <f t="shared" si="8"/>
        <v>775.35263870337326</v>
      </c>
      <c r="V56" s="21">
        <f t="shared" si="8"/>
        <v>782.39282254273905</v>
      </c>
      <c r="W56" s="21">
        <f t="shared" si="9"/>
        <v>786.77878250874312</v>
      </c>
    </row>
    <row r="57" spans="1:23" x14ac:dyDescent="0.3">
      <c r="A57" s="1">
        <v>3.4</v>
      </c>
      <c r="B57" s="19">
        <f t="shared" si="5"/>
        <v>3.2213622233894221</v>
      </c>
      <c r="C57" s="20">
        <f t="shared" si="6"/>
        <v>3.1868500503348218</v>
      </c>
      <c r="D57" s="20">
        <f t="shared" si="6"/>
        <v>3.1920162389201452</v>
      </c>
      <c r="E57" s="20">
        <f t="shared" si="6"/>
        <v>3.2001413296016148</v>
      </c>
      <c r="F57" s="20">
        <f t="shared" si="6"/>
        <v>3.21159556420139</v>
      </c>
      <c r="G57" s="20">
        <f t="shared" si="6"/>
        <v>3.2264468415675842</v>
      </c>
      <c r="H57" s="20">
        <f t="shared" si="6"/>
        <v>3.2450204211145621</v>
      </c>
      <c r="I57" s="20">
        <f t="shared" si="6"/>
        <v>3.2641521142351442</v>
      </c>
      <c r="J57" s="20">
        <f t="shared" si="6"/>
        <v>3.282395246663711</v>
      </c>
      <c r="K57" s="21">
        <f t="shared" si="7"/>
        <v>3.2755043707608116</v>
      </c>
      <c r="L57">
        <v>0.58750000000000002</v>
      </c>
      <c r="M57" s="1">
        <v>3.4</v>
      </c>
      <c r="N57" s="18">
        <f t="shared" si="3"/>
        <v>723.5367494426622</v>
      </c>
      <c r="O57" s="21">
        <f t="shared" si="8"/>
        <v>733.36611527661216</v>
      </c>
      <c r="P57" s="21">
        <f t="shared" si="8"/>
        <v>739.45262538331122</v>
      </c>
      <c r="Q57" s="21">
        <f t="shared" si="8"/>
        <v>745.73035839783017</v>
      </c>
      <c r="R57" s="21">
        <f t="shared" si="8"/>
        <v>752.25920303589839</v>
      </c>
      <c r="S57" s="21">
        <f t="shared" si="8"/>
        <v>759.08410827417902</v>
      </c>
      <c r="T57" s="21">
        <f t="shared" si="8"/>
        <v>766.26109840937545</v>
      </c>
      <c r="U57" s="21">
        <f t="shared" si="8"/>
        <v>773.46670901797904</v>
      </c>
      <c r="V57" s="21">
        <f t="shared" si="8"/>
        <v>780.5484741424558</v>
      </c>
      <c r="W57" s="21">
        <f t="shared" si="9"/>
        <v>784.9842263060907</v>
      </c>
    </row>
    <row r="58" spans="1:23" x14ac:dyDescent="0.3">
      <c r="A58" s="1">
        <v>3.5</v>
      </c>
      <c r="B58" s="19">
        <f t="shared" si="5"/>
        <v>3.1577421836999582</v>
      </c>
      <c r="C58" s="20">
        <f t="shared" si="6"/>
        <v>3.1239904524420465</v>
      </c>
      <c r="D58" s="20">
        <f t="shared" si="6"/>
        <v>3.1279267906867601</v>
      </c>
      <c r="E58" s="20">
        <f t="shared" si="6"/>
        <v>3.134078014636231</v>
      </c>
      <c r="F58" s="20">
        <f t="shared" si="6"/>
        <v>3.1428907342539674</v>
      </c>
      <c r="G58" s="20">
        <f t="shared" si="6"/>
        <v>3.1547298045793912</v>
      </c>
      <c r="H58" s="20">
        <f t="shared" si="6"/>
        <v>3.1698245839379107</v>
      </c>
      <c r="I58" s="20">
        <f t="shared" si="6"/>
        <v>3.188619061593343</v>
      </c>
      <c r="J58" s="20">
        <f t="shared" si="6"/>
        <v>3.2080354578358361</v>
      </c>
      <c r="K58" s="21">
        <f t="shared" si="7"/>
        <v>3.2020132167217468</v>
      </c>
      <c r="L58">
        <v>0.57499999999999996</v>
      </c>
      <c r="M58" s="1">
        <v>3.5</v>
      </c>
      <c r="N58" s="18">
        <f t="shared" si="3"/>
        <v>723.5367494426622</v>
      </c>
      <c r="O58" s="21">
        <f t="shared" si="8"/>
        <v>733.02027865349453</v>
      </c>
      <c r="P58" s="21">
        <f t="shared" si="8"/>
        <v>738.85727138377797</v>
      </c>
      <c r="Q58" s="21">
        <f t="shared" si="8"/>
        <v>744.83805609694684</v>
      </c>
      <c r="R58" s="21">
        <f t="shared" si="8"/>
        <v>751.03970530319907</v>
      </c>
      <c r="S58" s="21">
        <f t="shared" si="8"/>
        <v>757.52251402004492</v>
      </c>
      <c r="T58" s="21">
        <f t="shared" si="8"/>
        <v>764.31524898067698</v>
      </c>
      <c r="U58" s="21">
        <f t="shared" si="8"/>
        <v>771.46180565111194</v>
      </c>
      <c r="V58" s="21">
        <f t="shared" si="8"/>
        <v>778.63530535298753</v>
      </c>
      <c r="W58" s="21">
        <f t="shared" si="9"/>
        <v>783.1245816397003</v>
      </c>
    </row>
    <row r="59" spans="1:23" x14ac:dyDescent="0.3">
      <c r="A59" s="1">
        <v>3.6</v>
      </c>
      <c r="B59" s="19">
        <f t="shared" si="5"/>
        <v>3.0961203668800077</v>
      </c>
      <c r="C59" s="20">
        <f t="shared" si="6"/>
        <v>3.0632416212624904</v>
      </c>
      <c r="D59" s="20">
        <f t="shared" si="6"/>
        <v>3.0663374328920958</v>
      </c>
      <c r="E59" s="20">
        <f t="shared" si="6"/>
        <v>3.0709344450686964</v>
      </c>
      <c r="F59" s="20">
        <f t="shared" si="6"/>
        <v>3.0774815666259441</v>
      </c>
      <c r="G59" s="20">
        <f t="shared" si="6"/>
        <v>3.0865477100286625</v>
      </c>
      <c r="H59" s="20">
        <f t="shared" si="6"/>
        <v>3.0986144914446809</v>
      </c>
      <c r="I59" s="20">
        <f t="shared" si="6"/>
        <v>3.1139732307513404</v>
      </c>
      <c r="J59" s="20">
        <f t="shared" si="6"/>
        <v>3.1331135015249085</v>
      </c>
      <c r="K59" s="21">
        <f t="shared" si="7"/>
        <v>3.1285388374788727</v>
      </c>
      <c r="L59">
        <v>0.5625</v>
      </c>
      <c r="M59" s="1">
        <v>3.6</v>
      </c>
      <c r="N59" s="18">
        <f t="shared" si="3"/>
        <v>723.5367494426622</v>
      </c>
      <c r="O59" s="21">
        <f t="shared" si="8"/>
        <v>732.74700532959434</v>
      </c>
      <c r="P59" s="21">
        <f t="shared" si="8"/>
        <v>738.40475128182345</v>
      </c>
      <c r="Q59" s="21">
        <f t="shared" si="8"/>
        <v>744.1705667547792</v>
      </c>
      <c r="R59" s="21">
        <f t="shared" si="8"/>
        <v>750.10667288135858</v>
      </c>
      <c r="S59" s="21">
        <f t="shared" si="8"/>
        <v>756.27728344531602</v>
      </c>
      <c r="T59" s="21">
        <f t="shared" si="8"/>
        <v>762.73037982556332</v>
      </c>
      <c r="U59" s="21">
        <f t="shared" si="8"/>
        <v>769.48883219873437</v>
      </c>
      <c r="V59" s="21">
        <f t="shared" si="8"/>
        <v>776.59688005926569</v>
      </c>
      <c r="W59" s="21">
        <f t="shared" si="9"/>
        <v>781.19301796244793</v>
      </c>
    </row>
    <row r="60" spans="1:23" x14ac:dyDescent="0.3">
      <c r="A60" s="1">
        <v>3.7</v>
      </c>
      <c r="B60" s="19">
        <f t="shared" si="5"/>
        <v>3.0362048944971129</v>
      </c>
      <c r="C60" s="20">
        <f t="shared" si="6"/>
        <v>3.0040418985882593</v>
      </c>
      <c r="D60" s="20">
        <f t="shared" si="6"/>
        <v>3.0065169623903958</v>
      </c>
      <c r="E60" s="20">
        <f t="shared" si="6"/>
        <v>3.0099820970767039</v>
      </c>
      <c r="F60" s="20">
        <f t="shared" si="6"/>
        <v>3.0148418890791264</v>
      </c>
      <c r="G60" s="20">
        <f t="shared" si="6"/>
        <v>3.0216283018709964</v>
      </c>
      <c r="H60" s="20">
        <f t="shared" si="6"/>
        <v>3.0309685819226089</v>
      </c>
      <c r="I60" s="20">
        <f t="shared" si="6"/>
        <v>3.043364372885121</v>
      </c>
      <c r="J60" s="20">
        <f t="shared" si="6"/>
        <v>3.0591345924573252</v>
      </c>
      <c r="K60" s="21">
        <f t="shared" si="7"/>
        <v>3.0549793017852953</v>
      </c>
      <c r="L60">
        <v>0.55000000000000004</v>
      </c>
      <c r="M60" s="1">
        <v>3.7</v>
      </c>
      <c r="N60" s="18">
        <f t="shared" si="3"/>
        <v>723.5367494426622</v>
      </c>
      <c r="O60" s="21">
        <f t="shared" si="8"/>
        <v>732.51905864978426</v>
      </c>
      <c r="P60" s="21">
        <f t="shared" si="8"/>
        <v>738.05886358090538</v>
      </c>
      <c r="Q60" s="21">
        <f t="shared" si="8"/>
        <v>743.67636835502663</v>
      </c>
      <c r="R60" s="21">
        <f t="shared" si="8"/>
        <v>749.41224724296717</v>
      </c>
      <c r="S60" s="21">
        <f t="shared" si="8"/>
        <v>755.31990118842248</v>
      </c>
      <c r="T60" s="21">
        <f t="shared" si="8"/>
        <v>761.45730325154682</v>
      </c>
      <c r="U60" s="21">
        <f t="shared" si="8"/>
        <v>767.87015023542222</v>
      </c>
      <c r="V60" s="21">
        <f t="shared" si="8"/>
        <v>774.58371150126834</v>
      </c>
      <c r="W60" s="21">
        <f t="shared" si="9"/>
        <v>779.13276934499072</v>
      </c>
    </row>
    <row r="61" spans="1:23" x14ac:dyDescent="0.3">
      <c r="A61" s="1">
        <v>3.8</v>
      </c>
      <c r="B61" s="19">
        <f t="shared" si="5"/>
        <v>2.9777046888417904</v>
      </c>
      <c r="C61" s="20">
        <f t="shared" si="6"/>
        <v>2.9460561770410618</v>
      </c>
      <c r="D61" s="20">
        <f t="shared" si="6"/>
        <v>2.9479399595420879</v>
      </c>
      <c r="E61" s="20">
        <f t="shared" si="6"/>
        <v>2.9506512721526748</v>
      </c>
      <c r="F61" s="20">
        <f t="shared" si="6"/>
        <v>2.9543632486934777</v>
      </c>
      <c r="G61" s="20">
        <f t="shared" si="6"/>
        <v>2.9595067190651134</v>
      </c>
      <c r="H61" s="20">
        <f t="shared" si="6"/>
        <v>2.9666336016741082</v>
      </c>
      <c r="I61" s="20">
        <f t="shared" si="6"/>
        <v>2.9763724295632032</v>
      </c>
      <c r="J61" s="20">
        <f t="shared" si="6"/>
        <v>2.9894403643926251</v>
      </c>
      <c r="K61" s="21">
        <f t="shared" si="7"/>
        <v>2.9816013573631093</v>
      </c>
      <c r="L61">
        <v>0.53749999999999998</v>
      </c>
      <c r="M61" s="1">
        <v>3.8</v>
      </c>
      <c r="N61" s="18">
        <f t="shared" si="3"/>
        <v>723.5367494426622</v>
      </c>
      <c r="O61" s="21">
        <f t="shared" si="8"/>
        <v>732.34117676507117</v>
      </c>
      <c r="P61" s="21">
        <f t="shared" si="8"/>
        <v>737.78890362252946</v>
      </c>
      <c r="Q61" s="21">
        <f t="shared" si="8"/>
        <v>743.30277197267139</v>
      </c>
      <c r="R61" s="21">
        <f t="shared" si="8"/>
        <v>748.89268987865842</v>
      </c>
      <c r="S61" s="21">
        <f t="shared" si="8"/>
        <v>754.59640571693444</v>
      </c>
      <c r="T61" s="21">
        <f t="shared" si="8"/>
        <v>760.46504460792426</v>
      </c>
      <c r="U61" s="21">
        <f t="shared" si="8"/>
        <v>766.55625671623693</v>
      </c>
      <c r="V61" s="21">
        <f t="shared" si="8"/>
        <v>772.89764098874844</v>
      </c>
      <c r="W61" s="21">
        <f t="shared" si="9"/>
        <v>777.07425917702244</v>
      </c>
    </row>
    <row r="62" spans="1:23" x14ac:dyDescent="0.3">
      <c r="A62" s="1">
        <v>3.9</v>
      </c>
      <c r="B62" s="19">
        <f t="shared" si="5"/>
        <v>2.9202804889259846</v>
      </c>
      <c r="C62" s="20">
        <f t="shared" si="6"/>
        <v>2.889025682944887</v>
      </c>
      <c r="D62" s="20">
        <f t="shared" si="6"/>
        <v>2.8904321821211338</v>
      </c>
      <c r="E62" s="20">
        <f t="shared" si="6"/>
        <v>2.8925363956654602</v>
      </c>
      <c r="F62" s="20">
        <f t="shared" si="6"/>
        <v>2.8955369382490064</v>
      </c>
      <c r="G62" s="20">
        <f t="shared" si="6"/>
        <v>2.8995968255663369</v>
      </c>
      <c r="H62" s="20">
        <f t="shared" si="6"/>
        <v>2.9051481178669989</v>
      </c>
      <c r="I62" s="20">
        <f t="shared" si="6"/>
        <v>2.9129361637615072</v>
      </c>
      <c r="J62" s="20">
        <f t="shared" si="6"/>
        <v>2.923089701367187</v>
      </c>
      <c r="K62" s="21">
        <f t="shared" si="7"/>
        <v>2.9091105213346342</v>
      </c>
      <c r="L62">
        <v>0.52500000000000002</v>
      </c>
      <c r="M62" s="1">
        <v>3.9</v>
      </c>
      <c r="N62" s="18">
        <f t="shared" si="3"/>
        <v>723.5367494426622</v>
      </c>
      <c r="O62" s="21">
        <f t="shared" si="8"/>
        <v>732.21018995822294</v>
      </c>
      <c r="P62" s="21">
        <f t="shared" si="8"/>
        <v>737.58309153196888</v>
      </c>
      <c r="Q62" s="21">
        <f t="shared" si="8"/>
        <v>743.00687254195475</v>
      </c>
      <c r="R62" s="21">
        <f t="shared" si="8"/>
        <v>748.48922532458698</v>
      </c>
      <c r="S62" s="21">
        <f t="shared" si="8"/>
        <v>754.04097480354528</v>
      </c>
      <c r="T62" s="21">
        <f t="shared" si="8"/>
        <v>759.69954237733555</v>
      </c>
      <c r="U62" s="21">
        <f t="shared" si="8"/>
        <v>765.49569969590607</v>
      </c>
      <c r="V62" s="21">
        <f t="shared" si="8"/>
        <v>771.54342444679241</v>
      </c>
      <c r="W62" s="21">
        <f t="shared" si="9"/>
        <v>775.39347236680192</v>
      </c>
    </row>
    <row r="63" spans="1:23" x14ac:dyDescent="0.3">
      <c r="A63" s="1">
        <v>4</v>
      </c>
      <c r="B63" s="19">
        <f t="shared" si="5"/>
        <v>2.8636487887719446</v>
      </c>
      <c r="C63" s="20">
        <f t="shared" si="6"/>
        <v>2.8327514873670707</v>
      </c>
      <c r="D63" s="20">
        <f t="shared" si="6"/>
        <v>2.83385398683687</v>
      </c>
      <c r="E63" s="20">
        <f t="shared" si="6"/>
        <v>2.8355235368683034</v>
      </c>
      <c r="F63" s="20">
        <f t="shared" si="6"/>
        <v>2.8379795140266113</v>
      </c>
      <c r="G63" s="20">
        <f t="shared" si="6"/>
        <v>2.8413931868493179</v>
      </c>
      <c r="H63" s="20">
        <f t="shared" si="6"/>
        <v>2.8461212133385287</v>
      </c>
      <c r="I63" s="20">
        <f t="shared" si="6"/>
        <v>2.8520748303208663</v>
      </c>
      <c r="J63" s="20">
        <f t="shared" si="6"/>
        <v>2.8583486117145576</v>
      </c>
      <c r="K63" s="21">
        <f t="shared" si="7"/>
        <v>2.8376507835038907</v>
      </c>
      <c r="L63">
        <v>0.51249999999999996</v>
      </c>
      <c r="M63" s="1">
        <v>4</v>
      </c>
      <c r="N63" s="18">
        <f t="shared" si="3"/>
        <v>723.5367494426622</v>
      </c>
      <c r="O63" s="21">
        <f t="shared" si="8"/>
        <v>732.11162955997349</v>
      </c>
      <c r="P63" s="21">
        <f t="shared" si="8"/>
        <v>737.42602155261295</v>
      </c>
      <c r="Q63" s="21">
        <f t="shared" si="8"/>
        <v>742.77077998420032</v>
      </c>
      <c r="R63" s="21">
        <f t="shared" si="8"/>
        <v>748.15687658836339</v>
      </c>
      <c r="S63" s="21">
        <f t="shared" si="8"/>
        <v>753.59473221792052</v>
      </c>
      <c r="T63" s="21">
        <f t="shared" si="8"/>
        <v>759.07487171822265</v>
      </c>
      <c r="U63" s="21">
        <f t="shared" si="8"/>
        <v>764.68876330724822</v>
      </c>
      <c r="V63" s="21">
        <f t="shared" si="8"/>
        <v>770.64346779103096</v>
      </c>
      <c r="W63" s="21">
        <f t="shared" si="9"/>
        <v>774.19517701738357</v>
      </c>
    </row>
    <row r="64" spans="1:23" x14ac:dyDescent="0.3">
      <c r="A64" s="1">
        <v>4.0999999999999996</v>
      </c>
      <c r="B64" s="19">
        <f t="shared" si="5"/>
        <v>2.8076374589229007</v>
      </c>
      <c r="C64" s="20">
        <f t="shared" si="6"/>
        <v>2.7770970445403487</v>
      </c>
      <c r="D64" s="20">
        <f t="shared" si="6"/>
        <v>2.7780661530710353</v>
      </c>
      <c r="E64" s="20">
        <f t="shared" si="6"/>
        <v>2.7794945296935829</v>
      </c>
      <c r="F64" s="20">
        <f t="shared" si="6"/>
        <v>2.7815798080819381</v>
      </c>
      <c r="G64" s="20">
        <f t="shared" si="6"/>
        <v>2.7847073420903317</v>
      </c>
      <c r="H64" s="20">
        <f t="shared" si="6"/>
        <v>2.7885284873770373</v>
      </c>
      <c r="I64" s="20">
        <f t="shared" si="6"/>
        <v>2.7917285005489556</v>
      </c>
      <c r="J64" s="20">
        <f t="shared" si="6"/>
        <v>2.7942982255350057</v>
      </c>
      <c r="K64" s="21">
        <f t="shared" si="7"/>
        <v>2.7671882176481284</v>
      </c>
      <c r="L64">
        <v>0.5</v>
      </c>
      <c r="M64" s="1">
        <v>4.0999999999999996</v>
      </c>
      <c r="N64" s="18">
        <f t="shared" si="3"/>
        <v>723.5367494426622</v>
      </c>
      <c r="O64" s="21">
        <f t="shared" si="8"/>
        <v>732.030313773697</v>
      </c>
      <c r="P64" s="21">
        <f t="shared" si="8"/>
        <v>737.29709552812994</v>
      </c>
      <c r="Q64" s="21">
        <f t="shared" si="8"/>
        <v>742.57697721668023</v>
      </c>
      <c r="R64" s="21">
        <f t="shared" si="8"/>
        <v>747.87761335737412</v>
      </c>
      <c r="S64" s="21">
        <f t="shared" si="8"/>
        <v>753.19261545821053</v>
      </c>
      <c r="T64" s="21">
        <f t="shared" si="8"/>
        <v>758.58644620617486</v>
      </c>
      <c r="U64" s="21">
        <f t="shared" si="8"/>
        <v>764.22350979703128</v>
      </c>
      <c r="V64" s="21">
        <f t="shared" si="8"/>
        <v>770.19182628642943</v>
      </c>
      <c r="W64" s="21">
        <f t="shared" si="9"/>
        <v>773.49533061665488</v>
      </c>
    </row>
    <row r="65" spans="1:23" x14ac:dyDescent="0.3">
      <c r="A65" s="1">
        <v>4.2</v>
      </c>
      <c r="B65" s="19">
        <f t="shared" si="5"/>
        <v>2.7521645936530263</v>
      </c>
      <c r="C65" s="20">
        <f t="shared" si="6"/>
        <v>2.7220064289491201</v>
      </c>
      <c r="D65" s="20">
        <f t="shared" si="6"/>
        <v>2.7229531684141701</v>
      </c>
      <c r="E65" s="20">
        <f t="shared" si="6"/>
        <v>2.724312474480743</v>
      </c>
      <c r="F65" s="20">
        <f t="shared" si="6"/>
        <v>2.7264139473118876</v>
      </c>
      <c r="G65" s="20">
        <f t="shared" si="6"/>
        <v>2.7289091472888751</v>
      </c>
      <c r="H65" s="20">
        <f t="shared" si="6"/>
        <v>2.7305136175215456</v>
      </c>
      <c r="I65" s="20">
        <f t="shared" si="6"/>
        <v>2.7309357702506438</v>
      </c>
      <c r="J65" s="20">
        <f t="shared" si="6"/>
        <v>2.7302422723056896</v>
      </c>
      <c r="K65" s="21">
        <f t="shared" si="7"/>
        <v>2.6975857312013418</v>
      </c>
      <c r="L65">
        <v>0.48750000000000004</v>
      </c>
      <c r="M65" s="1">
        <v>4.2</v>
      </c>
      <c r="N65" s="18">
        <f t="shared" si="3"/>
        <v>723.5367494426622</v>
      </c>
      <c r="O65" s="21">
        <f t="shared" si="8"/>
        <v>731.95423269613411</v>
      </c>
      <c r="P65" s="21">
        <f t="shared" si="8"/>
        <v>737.17900849491468</v>
      </c>
      <c r="Q65" s="21">
        <f t="shared" si="8"/>
        <v>742.40469161609678</v>
      </c>
      <c r="R65" s="21">
        <f t="shared" si="8"/>
        <v>747.61380017359602</v>
      </c>
      <c r="S65" s="21">
        <f t="shared" si="8"/>
        <v>752.87079188505254</v>
      </c>
      <c r="T65" s="21">
        <f t="shared" si="8"/>
        <v>758.34305679856823</v>
      </c>
      <c r="U65" s="21">
        <f t="shared" si="8"/>
        <v>764.08918745354879</v>
      </c>
      <c r="V65" s="21">
        <f t="shared" si="8"/>
        <v>770.13518502762588</v>
      </c>
      <c r="W65" s="21">
        <f t="shared" si="9"/>
        <v>773.25293441213751</v>
      </c>
    </row>
    <row r="66" spans="1:23" x14ac:dyDescent="0.3">
      <c r="A66" s="1">
        <v>4.3</v>
      </c>
      <c r="B66" s="19">
        <f t="shared" si="5"/>
        <v>2.6972186324730933</v>
      </c>
      <c r="C66" s="20">
        <f t="shared" si="6"/>
        <v>2.6674646133506132</v>
      </c>
      <c r="D66" s="20">
        <f t="shared" si="6"/>
        <v>2.6684612344857106</v>
      </c>
      <c r="E66" s="20">
        <f t="shared" si="6"/>
        <v>2.6700557049996267</v>
      </c>
      <c r="F66" s="20">
        <f t="shared" si="6"/>
        <v>2.6718261034202286</v>
      </c>
      <c r="G66" s="20">
        <f t="shared" si="6"/>
        <v>2.6724075458357706</v>
      </c>
      <c r="H66" s="20">
        <f t="shared" si="6"/>
        <v>2.6715092699833765</v>
      </c>
      <c r="I66" s="20">
        <f t="shared" si="6"/>
        <v>2.6692042872220996</v>
      </c>
      <c r="J66" s="20">
        <f t="shared" si="6"/>
        <v>2.6657789337651421</v>
      </c>
      <c r="K66" s="21">
        <f t="shared" si="7"/>
        <v>2.6286528045276945</v>
      </c>
      <c r="L66">
        <v>0.47499999999999998</v>
      </c>
      <c r="M66" s="1">
        <v>4.3</v>
      </c>
      <c r="N66" s="18">
        <f t="shared" si="3"/>
        <v>723.5367494426622</v>
      </c>
      <c r="O66" s="21">
        <f t="shared" si="8"/>
        <v>731.87648093092253</v>
      </c>
      <c r="P66" s="21">
        <f t="shared" si="8"/>
        <v>737.05957873163811</v>
      </c>
      <c r="Q66" s="21">
        <f t="shared" si="8"/>
        <v>742.2164902715748</v>
      </c>
      <c r="R66" s="21">
        <f t="shared" si="8"/>
        <v>747.39877645090814</v>
      </c>
      <c r="S66" s="21">
        <f t="shared" si="8"/>
        <v>752.7653006551767</v>
      </c>
      <c r="T66" s="21">
        <f t="shared" si="8"/>
        <v>758.37463247505389</v>
      </c>
      <c r="U66" s="21">
        <f t="shared" si="8"/>
        <v>764.25322722248222</v>
      </c>
      <c r="V66" s="21">
        <f t="shared" si="8"/>
        <v>770.4048155924462</v>
      </c>
      <c r="W66" s="21">
        <f t="shared" si="9"/>
        <v>773.39176179414108</v>
      </c>
    </row>
    <row r="67" spans="1:23" x14ac:dyDescent="0.3">
      <c r="A67" s="1">
        <v>4.4000000000000004</v>
      </c>
      <c r="B67" s="19">
        <f t="shared" si="5"/>
        <v>2.6428192215136765</v>
      </c>
      <c r="C67" s="20">
        <f t="shared" si="6"/>
        <v>2.613497723335056</v>
      </c>
      <c r="D67" s="20">
        <f t="shared" si="6"/>
        <v>2.6147688445271156</v>
      </c>
      <c r="E67" s="20">
        <f t="shared" si="6"/>
        <v>2.616151830236054</v>
      </c>
      <c r="F67" s="20">
        <f t="shared" si="6"/>
        <v>2.616228314898752</v>
      </c>
      <c r="G67" s="20">
        <f t="shared" si="6"/>
        <v>2.6146093937183461</v>
      </c>
      <c r="H67" s="20">
        <f t="shared" si="6"/>
        <v>2.6112879240886064</v>
      </c>
      <c r="I67" s="20">
        <f t="shared" si="6"/>
        <v>2.6065254070891508</v>
      </c>
      <c r="J67" s="20">
        <f t="shared" si="6"/>
        <v>2.6007778620289748</v>
      </c>
      <c r="K67" s="21">
        <f t="shared" si="7"/>
        <v>2.5602000563281888</v>
      </c>
      <c r="L67">
        <v>0.46250000000000002</v>
      </c>
      <c r="M67" s="1">
        <v>4.4000000000000004</v>
      </c>
      <c r="N67" s="18">
        <f t="shared" si="3"/>
        <v>723.5367494426622</v>
      </c>
      <c r="O67" s="21">
        <f t="shared" si="8"/>
        <v>731.79316341257072</v>
      </c>
      <c r="P67" s="21">
        <f t="shared" si="8"/>
        <v>736.91178354211422</v>
      </c>
      <c r="Q67" s="21">
        <f t="shared" si="8"/>
        <v>742.05424947975052</v>
      </c>
      <c r="R67" s="21">
        <f t="shared" si="8"/>
        <v>747.36863124437491</v>
      </c>
      <c r="S67" s="21">
        <f t="shared" si="8"/>
        <v>752.90317555744161</v>
      </c>
      <c r="T67" s="21">
        <f t="shared" si="8"/>
        <v>758.67579047754577</v>
      </c>
      <c r="U67" s="21">
        <f t="shared" si="8"/>
        <v>764.68762476187464</v>
      </c>
      <c r="V67" s="21">
        <f t="shared" si="8"/>
        <v>770.93062878808075</v>
      </c>
      <c r="W67" s="21">
        <f t="shared" si="9"/>
        <v>773.82835047261938</v>
      </c>
    </row>
    <row r="68" spans="1:23" x14ac:dyDescent="0.3">
      <c r="A68" s="1">
        <v>4.5</v>
      </c>
      <c r="B68" s="19">
        <f t="shared" si="5"/>
        <v>2.5890080311430199</v>
      </c>
      <c r="C68" s="20">
        <f t="shared" si="6"/>
        <v>2.5603345780672297</v>
      </c>
      <c r="D68" s="20">
        <f t="shared" si="6"/>
        <v>2.5613837600245688</v>
      </c>
      <c r="E68" s="20">
        <f t="shared" si="6"/>
        <v>2.5611140686467708</v>
      </c>
      <c r="F68" s="20">
        <f t="shared" si="6"/>
        <v>2.5591110349393382</v>
      </c>
      <c r="G68" s="20">
        <f t="shared" si="6"/>
        <v>2.5552900609633995</v>
      </c>
      <c r="H68" s="20">
        <f t="shared" si="6"/>
        <v>2.5498141216221644</v>
      </c>
      <c r="I68" s="20">
        <f t="shared" si="6"/>
        <v>2.5430317644261891</v>
      </c>
      <c r="J68" s="20">
        <f t="shared" si="6"/>
        <v>2.5354070146023648</v>
      </c>
      <c r="K68" s="21">
        <f t="shared" si="7"/>
        <v>2.4920685606103365</v>
      </c>
      <c r="L68">
        <v>0.44999999999999996</v>
      </c>
      <c r="M68" s="1">
        <v>4.5</v>
      </c>
      <c r="N68" s="18">
        <f t="shared" si="3"/>
        <v>723.5367494426622</v>
      </c>
      <c r="O68" s="21">
        <f t="shared" si="8"/>
        <v>731.68251086054067</v>
      </c>
      <c r="P68" s="21">
        <f t="shared" si="8"/>
        <v>736.78572837564855</v>
      </c>
      <c r="Q68" s="21">
        <f t="shared" si="8"/>
        <v>742.06433444907793</v>
      </c>
      <c r="R68" s="21">
        <f t="shared" si="8"/>
        <v>747.55889859306421</v>
      </c>
      <c r="S68" s="21">
        <f t="shared" si="8"/>
        <v>753.2790451269027</v>
      </c>
      <c r="T68" s="21">
        <f t="shared" si="8"/>
        <v>759.2156593875369</v>
      </c>
      <c r="U68" s="21">
        <f t="shared" si="8"/>
        <v>765.34959236901921</v>
      </c>
      <c r="V68" s="21">
        <f t="shared" si="8"/>
        <v>771.66628707042753</v>
      </c>
      <c r="W68" s="21">
        <f t="shared" si="9"/>
        <v>774.48899356345953</v>
      </c>
    </row>
    <row r="69" spans="1:23" x14ac:dyDescent="0.3">
      <c r="A69" s="1">
        <v>4.5999999999999996</v>
      </c>
      <c r="B69" s="19">
        <f t="shared" si="5"/>
        <v>2.5360246361990928</v>
      </c>
      <c r="C69" s="20">
        <f t="shared" si="6"/>
        <v>2.5075097668036701</v>
      </c>
      <c r="D69" s="20">
        <f t="shared" si="6"/>
        <v>2.5068704921210667</v>
      </c>
      <c r="E69" s="20">
        <f t="shared" si="6"/>
        <v>2.5045131122510109</v>
      </c>
      <c r="F69" s="20">
        <f t="shared" si="6"/>
        <v>2.5003507586285245</v>
      </c>
      <c r="G69" s="20">
        <f t="shared" si="6"/>
        <v>2.4944969801580466</v>
      </c>
      <c r="H69" s="20">
        <f t="shared" si="6"/>
        <v>2.4872216933585483</v>
      </c>
      <c r="I69" s="20">
        <f t="shared" si="6"/>
        <v>2.4788635871564768</v>
      </c>
      <c r="J69" s="20">
        <f t="shared" si="6"/>
        <v>2.4698019182259849</v>
      </c>
      <c r="K69" s="21">
        <f t="shared" si="7"/>
        <v>2.4241605783920122</v>
      </c>
      <c r="L69">
        <v>0.4375</v>
      </c>
      <c r="M69" s="1">
        <v>4.5999999999999996</v>
      </c>
      <c r="N69" s="18">
        <f t="shared" si="3"/>
        <v>723.5367494426622</v>
      </c>
      <c r="O69" s="21">
        <f t="shared" si="8"/>
        <v>731.5973321170311</v>
      </c>
      <c r="P69" s="21">
        <f t="shared" si="8"/>
        <v>736.83289954895861</v>
      </c>
      <c r="Q69" s="21">
        <f t="shared" si="8"/>
        <v>742.29046485396066</v>
      </c>
      <c r="R69" s="21">
        <f t="shared" si="8"/>
        <v>747.97446045771926</v>
      </c>
      <c r="S69" s="21">
        <f t="shared" si="8"/>
        <v>753.87059441717781</v>
      </c>
      <c r="T69" s="21">
        <f t="shared" si="8"/>
        <v>759.95158661146138</v>
      </c>
      <c r="U69" s="21">
        <f t="shared" si="8"/>
        <v>766.18995060814984</v>
      </c>
      <c r="V69" s="21">
        <f t="shared" si="8"/>
        <v>772.56870028918922</v>
      </c>
      <c r="W69" s="21">
        <f t="shared" si="9"/>
        <v>775.33066234933972</v>
      </c>
    </row>
    <row r="70" spans="1:23" x14ac:dyDescent="0.3">
      <c r="A70" s="1">
        <v>4.7</v>
      </c>
      <c r="B70" s="19">
        <f t="shared" si="5"/>
        <v>2.483502338359072</v>
      </c>
      <c r="C70" s="20">
        <f t="shared" ref="C70:J101" si="10">0.5*(B69+D69+$B$16/$B$15*(N69-P69)-$B$18*$B$14/(2*$B$4)*(B69*ABS(B69)+D69*ABS(D69)))</f>
        <v>2.4536987409720608</v>
      </c>
      <c r="D70" s="20">
        <f t="shared" si="10"/>
        <v>2.4508266980623001</v>
      </c>
      <c r="E70" s="20">
        <f t="shared" si="10"/>
        <v>2.4462766742368474</v>
      </c>
      <c r="F70" s="20">
        <f t="shared" si="10"/>
        <v>2.4400743961664078</v>
      </c>
      <c r="G70" s="20">
        <f t="shared" si="10"/>
        <v>2.4324635906668419</v>
      </c>
      <c r="H70" s="20">
        <f t="shared" si="10"/>
        <v>2.4237331217186124</v>
      </c>
      <c r="I70" s="20">
        <f t="shared" si="10"/>
        <v>2.4141570762559028</v>
      </c>
      <c r="J70" s="20">
        <f t="shared" si="10"/>
        <v>2.4039541196863112</v>
      </c>
      <c r="K70" s="21">
        <f t="shared" si="7"/>
        <v>2.3564044968598052</v>
      </c>
      <c r="L70">
        <v>0.42500000000000004</v>
      </c>
      <c r="M70" s="1">
        <v>4.7</v>
      </c>
      <c r="N70" s="18">
        <f t="shared" si="3"/>
        <v>723.5367494426622</v>
      </c>
      <c r="O70" s="21">
        <f t="shared" ref="O70:V101" si="11">0.5*(N69+P69+$B$15/$B$16*(B69-D69)-$B$18*$B$14/($B$17/$B$4)*(B69*ABS(B69)-D69*ABS(D69)))</f>
        <v>731.70045135027681</v>
      </c>
      <c r="P70" s="21">
        <f t="shared" si="11"/>
        <v>737.09968459565175</v>
      </c>
      <c r="Q70" s="21">
        <f t="shared" si="11"/>
        <v>742.74261928467206</v>
      </c>
      <c r="R70" s="21">
        <f t="shared" si="11"/>
        <v>748.6012350806559</v>
      </c>
      <c r="S70" s="21">
        <f t="shared" si="11"/>
        <v>754.64556007055216</v>
      </c>
      <c r="T70" s="21">
        <f t="shared" si="11"/>
        <v>760.84300078541935</v>
      </c>
      <c r="U70" s="21">
        <f t="shared" si="11"/>
        <v>767.16573986964249</v>
      </c>
      <c r="V70" s="21">
        <f t="shared" si="11"/>
        <v>773.60413538526302</v>
      </c>
      <c r="W70" s="21">
        <f t="shared" si="9"/>
        <v>776.3224240515176</v>
      </c>
    </row>
    <row r="71" spans="1:23" x14ac:dyDescent="0.3">
      <c r="A71" s="1">
        <v>4.8</v>
      </c>
      <c r="B71" s="19">
        <f t="shared" si="5"/>
        <v>2.4298140405222695</v>
      </c>
      <c r="C71" s="20">
        <f t="shared" si="10"/>
        <v>2.3982950155847012</v>
      </c>
      <c r="D71" s="20">
        <f t="shared" si="10"/>
        <v>2.3932908947221887</v>
      </c>
      <c r="E71" s="20">
        <f t="shared" si="10"/>
        <v>2.3865579457419894</v>
      </c>
      <c r="F71" s="20">
        <f t="shared" si="10"/>
        <v>2.3785651034845174</v>
      </c>
      <c r="G71" s="20">
        <f t="shared" si="10"/>
        <v>2.3694911645179824</v>
      </c>
      <c r="H71" s="20">
        <f t="shared" si="10"/>
        <v>2.3595838870873682</v>
      </c>
      <c r="I71" s="20">
        <f t="shared" si="10"/>
        <v>2.348985897678654</v>
      </c>
      <c r="J71" s="20">
        <f t="shared" si="10"/>
        <v>2.3378379317207783</v>
      </c>
      <c r="K71" s="21">
        <f t="shared" si="7"/>
        <v>2.2887370949051813</v>
      </c>
      <c r="L71">
        <v>0.41249999999999998</v>
      </c>
      <c r="M71" s="1">
        <v>4.8</v>
      </c>
      <c r="N71" s="18">
        <f t="shared" si="3"/>
        <v>723.5367494426622</v>
      </c>
      <c r="O71" s="21">
        <f t="shared" si="11"/>
        <v>732.01691550631597</v>
      </c>
      <c r="P71" s="21">
        <f t="shared" si="11"/>
        <v>737.60738407925112</v>
      </c>
      <c r="Q71" s="21">
        <f t="shared" si="11"/>
        <v>743.40943655966112</v>
      </c>
      <c r="R71" s="21">
        <f t="shared" si="11"/>
        <v>749.41218638247528</v>
      </c>
      <c r="S71" s="21">
        <f t="shared" si="11"/>
        <v>755.5716470051434</v>
      </c>
      <c r="T71" s="21">
        <f t="shared" si="11"/>
        <v>761.85734546791116</v>
      </c>
      <c r="U71" s="21">
        <f t="shared" si="11"/>
        <v>768.25181345502438</v>
      </c>
      <c r="V71" s="21">
        <f t="shared" si="11"/>
        <v>774.74644964639799</v>
      </c>
      <c r="W71" s="21">
        <f t="shared" si="9"/>
        <v>777.43522917312646</v>
      </c>
    </row>
    <row r="72" spans="1:23" x14ac:dyDescent="0.3">
      <c r="A72" s="1">
        <v>4.9000000000000004</v>
      </c>
      <c r="B72" s="19">
        <f t="shared" si="5"/>
        <v>2.373723881448941</v>
      </c>
      <c r="C72" s="20">
        <f t="shared" si="10"/>
        <v>2.3404040739280352</v>
      </c>
      <c r="D72" s="20">
        <f t="shared" si="10"/>
        <v>2.3342119014645242</v>
      </c>
      <c r="E72" s="20">
        <f t="shared" si="10"/>
        <v>2.3257494282497944</v>
      </c>
      <c r="F72" s="20">
        <f t="shared" si="10"/>
        <v>2.3161498232181494</v>
      </c>
      <c r="G72" s="20">
        <f t="shared" si="10"/>
        <v>2.3058645632248909</v>
      </c>
      <c r="H72" s="20">
        <f t="shared" si="10"/>
        <v>2.2949263507513638</v>
      </c>
      <c r="I72" s="20">
        <f t="shared" si="10"/>
        <v>2.2834236775185168</v>
      </c>
      <c r="J72" s="20">
        <f t="shared" si="10"/>
        <v>2.2714772835191961</v>
      </c>
      <c r="K72" s="21">
        <f t="shared" si="7"/>
        <v>2.2211053141664832</v>
      </c>
      <c r="L72">
        <v>0.4</v>
      </c>
      <c r="M72" s="1">
        <v>4.9000000000000004</v>
      </c>
      <c r="N72" s="18">
        <f t="shared" si="3"/>
        <v>723.5367494426622</v>
      </c>
      <c r="O72" s="21">
        <f t="shared" si="11"/>
        <v>732.47078522079732</v>
      </c>
      <c r="P72" s="21">
        <f t="shared" si="11"/>
        <v>738.3233478639462</v>
      </c>
      <c r="Q72" s="21">
        <f t="shared" si="11"/>
        <v>744.2753309429803</v>
      </c>
      <c r="R72" s="21">
        <f t="shared" si="11"/>
        <v>750.37778796427415</v>
      </c>
      <c r="S72" s="21">
        <f t="shared" si="11"/>
        <v>756.62153740935332</v>
      </c>
      <c r="T72" s="21">
        <f t="shared" si="11"/>
        <v>762.9777322099311</v>
      </c>
      <c r="U72" s="21">
        <f t="shared" si="11"/>
        <v>769.43239898882848</v>
      </c>
      <c r="V72" s="21">
        <f t="shared" si="11"/>
        <v>775.97566123040656</v>
      </c>
      <c r="W72" s="21">
        <f t="shared" si="9"/>
        <v>778.64343283928315</v>
      </c>
    </row>
    <row r="73" spans="1:23" x14ac:dyDescent="0.3">
      <c r="A73" s="1">
        <v>5</v>
      </c>
      <c r="B73" s="19">
        <f t="shared" si="5"/>
        <v>2.3145324177607369</v>
      </c>
      <c r="C73" s="20">
        <f t="shared" si="10"/>
        <v>2.2795409669462368</v>
      </c>
      <c r="D73" s="20">
        <f t="shared" si="10"/>
        <v>2.2730488707552738</v>
      </c>
      <c r="E73" s="20">
        <f t="shared" si="10"/>
        <v>2.2639733084400264</v>
      </c>
      <c r="F73" s="20">
        <f t="shared" si="10"/>
        <v>2.2532224483208676</v>
      </c>
      <c r="G73" s="20">
        <f t="shared" si="10"/>
        <v>2.241761789275964</v>
      </c>
      <c r="H73" s="20">
        <f t="shared" si="10"/>
        <v>2.2298835814616833</v>
      </c>
      <c r="I73" s="20">
        <f t="shared" si="10"/>
        <v>2.2175730864062957</v>
      </c>
      <c r="J73" s="20">
        <f t="shared" si="10"/>
        <v>2.2049298602789902</v>
      </c>
      <c r="K73" s="21">
        <f t="shared" si="7"/>
        <v>2.153470231182729</v>
      </c>
      <c r="L73">
        <v>0.38749999999999996</v>
      </c>
      <c r="M73" s="1">
        <v>5</v>
      </c>
      <c r="N73" s="18">
        <f t="shared" si="3"/>
        <v>723.5367494426622</v>
      </c>
      <c r="O73" s="21">
        <f t="shared" si="11"/>
        <v>732.98414778211372</v>
      </c>
      <c r="P73" s="21">
        <f t="shared" si="11"/>
        <v>739.13490550640029</v>
      </c>
      <c r="Q73" s="21">
        <f t="shared" si="11"/>
        <v>745.28955675120596</v>
      </c>
      <c r="R73" s="21">
        <f t="shared" si="11"/>
        <v>751.48218386415817</v>
      </c>
      <c r="S73" s="21">
        <f t="shared" si="11"/>
        <v>757.78109973262644</v>
      </c>
      <c r="T73" s="21">
        <f t="shared" si="11"/>
        <v>764.1935973253436</v>
      </c>
      <c r="U73" s="21">
        <f t="shared" si="11"/>
        <v>770.69573806267624</v>
      </c>
      <c r="V73" s="21">
        <f t="shared" si="11"/>
        <v>777.27764738220719</v>
      </c>
      <c r="W73" s="21">
        <f t="shared" si="9"/>
        <v>779.92822399637248</v>
      </c>
    </row>
    <row r="74" spans="1:23" x14ac:dyDescent="0.3">
      <c r="A74" s="1">
        <v>5.0999999999999996</v>
      </c>
      <c r="B74" s="19">
        <f t="shared" si="5"/>
        <v>2.252022077554781</v>
      </c>
      <c r="C74" s="20">
        <f t="shared" si="10"/>
        <v>2.2156286624211807</v>
      </c>
      <c r="D74" s="20">
        <f t="shared" si="10"/>
        <v>2.2094898987286</v>
      </c>
      <c r="E74" s="20">
        <f t="shared" si="10"/>
        <v>2.2006904846911453</v>
      </c>
      <c r="F74" s="20">
        <f t="shared" si="10"/>
        <v>2.1897564036312001</v>
      </c>
      <c r="G74" s="20">
        <f t="shared" si="10"/>
        <v>2.1774150169077977</v>
      </c>
      <c r="H74" s="20">
        <f t="shared" si="10"/>
        <v>2.1645840072890654</v>
      </c>
      <c r="I74" s="20">
        <f t="shared" si="10"/>
        <v>2.1515412873364035</v>
      </c>
      <c r="J74" s="20">
        <f t="shared" si="10"/>
        <v>2.138261322548364</v>
      </c>
      <c r="K74" s="21">
        <f t="shared" si="7"/>
        <v>2.0858062122389791</v>
      </c>
      <c r="L74">
        <v>0.375</v>
      </c>
      <c r="M74" s="1">
        <v>5.0999999999999996</v>
      </c>
      <c r="N74" s="18">
        <f t="shared" si="3"/>
        <v>723.5367494426622</v>
      </c>
      <c r="O74" s="21">
        <f t="shared" si="11"/>
        <v>733.49242303747258</v>
      </c>
      <c r="P74" s="21">
        <f t="shared" si="11"/>
        <v>739.94616467796197</v>
      </c>
      <c r="Q74" s="21">
        <f t="shared" si="11"/>
        <v>746.33925658715532</v>
      </c>
      <c r="R74" s="21">
        <f t="shared" si="11"/>
        <v>752.69003374695751</v>
      </c>
      <c r="S74" s="21">
        <f t="shared" si="11"/>
        <v>759.05120339874588</v>
      </c>
      <c r="T74" s="21">
        <f t="shared" si="11"/>
        <v>765.49591207428409</v>
      </c>
      <c r="U74" s="21">
        <f t="shared" si="11"/>
        <v>772.03288651509286</v>
      </c>
      <c r="V74" s="21">
        <f t="shared" si="11"/>
        <v>778.64448435924919</v>
      </c>
      <c r="W74" s="21">
        <f t="shared" si="9"/>
        <v>781.27815809229537</v>
      </c>
    </row>
    <row r="75" spans="1:23" x14ac:dyDescent="0.3">
      <c r="A75" s="1">
        <v>5.2</v>
      </c>
      <c r="B75" s="19">
        <f t="shared" si="5"/>
        <v>2.1863556337970786</v>
      </c>
      <c r="C75" s="20">
        <f t="shared" si="10"/>
        <v>2.1488636992227192</v>
      </c>
      <c r="D75" s="20">
        <f t="shared" si="10"/>
        <v>2.1434594558630673</v>
      </c>
      <c r="E75" s="20">
        <f t="shared" si="10"/>
        <v>2.135440694428369</v>
      </c>
      <c r="F75" s="20">
        <f t="shared" si="10"/>
        <v>2.1250515790162479</v>
      </c>
      <c r="G75" s="20">
        <f t="shared" si="10"/>
        <v>2.1127484100683147</v>
      </c>
      <c r="H75" s="20">
        <f t="shared" si="10"/>
        <v>2.0992439585436995</v>
      </c>
      <c r="I75" s="20">
        <f t="shared" si="10"/>
        <v>2.0854196927746202</v>
      </c>
      <c r="J75" s="20">
        <f t="shared" si="10"/>
        <v>2.0715243182416621</v>
      </c>
      <c r="K75" s="21">
        <f t="shared" si="7"/>
        <v>2.0180981224053665</v>
      </c>
      <c r="L75">
        <v>0.36250000000000004</v>
      </c>
      <c r="M75" s="1">
        <v>5.2</v>
      </c>
      <c r="N75" s="18">
        <f t="shared" si="3"/>
        <v>723.5367494426622</v>
      </c>
      <c r="O75" s="21">
        <f t="shared" si="11"/>
        <v>733.95256877067266</v>
      </c>
      <c r="P75" s="21">
        <f t="shared" si="11"/>
        <v>740.69242795977959</v>
      </c>
      <c r="Q75" s="21">
        <f t="shared" si="11"/>
        <v>747.34398066691051</v>
      </c>
      <c r="R75" s="21">
        <f t="shared" si="11"/>
        <v>753.90524741454749</v>
      </c>
      <c r="S75" s="21">
        <f t="shared" si="11"/>
        <v>760.40160573521553</v>
      </c>
      <c r="T75" s="21">
        <f t="shared" si="11"/>
        <v>766.88713800850678</v>
      </c>
      <c r="U75" s="21">
        <f t="shared" si="11"/>
        <v>773.43863117183116</v>
      </c>
      <c r="V75" s="21">
        <f t="shared" si="11"/>
        <v>780.07288146100439</v>
      </c>
      <c r="W75" s="21">
        <f t="shared" si="9"/>
        <v>782.68829706429165</v>
      </c>
    </row>
    <row r="76" spans="1:23" x14ac:dyDescent="0.3">
      <c r="A76" s="1">
        <v>5.3</v>
      </c>
      <c r="B76" s="19">
        <f t="shared" si="5"/>
        <v>2.1179190176770741</v>
      </c>
      <c r="C76" s="20">
        <f t="shared" si="10"/>
        <v>2.0796000545697058</v>
      </c>
      <c r="D76" s="20">
        <f t="shared" si="10"/>
        <v>2.075005380908816</v>
      </c>
      <c r="E76" s="20">
        <f t="shared" si="10"/>
        <v>2.0679877336433683</v>
      </c>
      <c r="F76" s="20">
        <f t="shared" si="10"/>
        <v>2.0585989734457097</v>
      </c>
      <c r="G76" s="20">
        <f t="shared" si="10"/>
        <v>2.047046688835954</v>
      </c>
      <c r="H76" s="20">
        <f t="shared" si="10"/>
        <v>2.0337507930361931</v>
      </c>
      <c r="I76" s="20">
        <f t="shared" si="10"/>
        <v>2.0193700712581677</v>
      </c>
      <c r="J76" s="20">
        <f t="shared" si="10"/>
        <v>2.0047555422021377</v>
      </c>
      <c r="K76" s="21">
        <f t="shared" si="7"/>
        <v>1.9503371549604913</v>
      </c>
      <c r="L76">
        <v>0.35</v>
      </c>
      <c r="M76" s="1">
        <v>5.3</v>
      </c>
      <c r="N76" s="18">
        <f t="shared" si="3"/>
        <v>723.5367494426622</v>
      </c>
      <c r="O76" s="21">
        <f t="shared" si="11"/>
        <v>734.34462478905834</v>
      </c>
      <c r="P76" s="21">
        <f t="shared" si="11"/>
        <v>741.346094250649</v>
      </c>
      <c r="Q76" s="21">
        <f t="shared" si="11"/>
        <v>748.25580500187641</v>
      </c>
      <c r="R76" s="21">
        <f t="shared" si="11"/>
        <v>755.05249341623596</v>
      </c>
      <c r="S76" s="21">
        <f t="shared" si="11"/>
        <v>761.73784954907876</v>
      </c>
      <c r="T76" s="21">
        <f t="shared" si="11"/>
        <v>768.34085247547353</v>
      </c>
      <c r="U76" s="21">
        <f t="shared" si="11"/>
        <v>774.9210667792396</v>
      </c>
      <c r="V76" s="21">
        <f t="shared" si="11"/>
        <v>781.5633021208215</v>
      </c>
      <c r="W76" s="21">
        <f t="shared" si="9"/>
        <v>784.15805034068353</v>
      </c>
    </row>
    <row r="77" spans="1:23" x14ac:dyDescent="0.3">
      <c r="A77" s="1">
        <v>5.4</v>
      </c>
      <c r="B77" s="19">
        <f t="shared" si="5"/>
        <v>2.0471775308772027</v>
      </c>
      <c r="C77" s="20">
        <f t="shared" si="10"/>
        <v>2.0081861270428871</v>
      </c>
      <c r="D77" s="20">
        <f t="shared" si="10"/>
        <v>2.0043203119455</v>
      </c>
      <c r="E77" s="20">
        <f t="shared" si="10"/>
        <v>1.998330679051141</v>
      </c>
      <c r="F77" s="20">
        <f t="shared" si="10"/>
        <v>1.9901475173237557</v>
      </c>
      <c r="G77" s="20">
        <f t="shared" si="10"/>
        <v>1.9797644542422326</v>
      </c>
      <c r="H77" s="20">
        <f t="shared" si="10"/>
        <v>1.9673352348729818</v>
      </c>
      <c r="I77" s="20">
        <f t="shared" si="10"/>
        <v>1.953225238903685</v>
      </c>
      <c r="J77" s="20">
        <f t="shared" si="10"/>
        <v>1.9380730400039723</v>
      </c>
      <c r="K77" s="21">
        <f t="shared" si="7"/>
        <v>1.8825180971728055</v>
      </c>
      <c r="L77">
        <v>0.33750000000000002</v>
      </c>
      <c r="M77" s="1">
        <v>5.4</v>
      </c>
      <c r="N77" s="18">
        <f t="shared" si="3"/>
        <v>723.5367494426622</v>
      </c>
      <c r="O77" s="21">
        <f t="shared" si="11"/>
        <v>734.67236684294187</v>
      </c>
      <c r="P77" s="21">
        <f t="shared" si="11"/>
        <v>741.90390305000426</v>
      </c>
      <c r="Q77" s="21">
        <f t="shared" si="11"/>
        <v>749.05221156512403</v>
      </c>
      <c r="R77" s="21">
        <f t="shared" si="11"/>
        <v>756.08548668281674</v>
      </c>
      <c r="S77" s="21">
        <f t="shared" si="11"/>
        <v>762.98845223275282</v>
      </c>
      <c r="T77" s="21">
        <f t="shared" si="11"/>
        <v>769.76827922116979</v>
      </c>
      <c r="U77" s="21">
        <f t="shared" si="11"/>
        <v>776.45945016309133</v>
      </c>
      <c r="V77" s="21">
        <f t="shared" si="11"/>
        <v>783.12836609934766</v>
      </c>
      <c r="W77" s="21">
        <f t="shared" si="9"/>
        <v>785.6897198354884</v>
      </c>
    </row>
    <row r="78" spans="1:23" x14ac:dyDescent="0.3">
      <c r="A78" s="1">
        <v>5.5</v>
      </c>
      <c r="B78" s="19">
        <f t="shared" si="5"/>
        <v>1.9745188936310882</v>
      </c>
      <c r="C78" s="20">
        <f t="shared" si="10"/>
        <v>1.9349651244949042</v>
      </c>
      <c r="D78" s="20">
        <f t="shared" si="10"/>
        <v>1.9317034323344209</v>
      </c>
      <c r="E78" s="20">
        <f t="shared" si="10"/>
        <v>1.9266467734708945</v>
      </c>
      <c r="F78" s="20">
        <f t="shared" si="10"/>
        <v>1.9196597703663207</v>
      </c>
      <c r="G78" s="20">
        <f t="shared" si="10"/>
        <v>1.9105968458661591</v>
      </c>
      <c r="H78" s="20">
        <f t="shared" si="10"/>
        <v>1.8993977247599396</v>
      </c>
      <c r="I78" s="20">
        <f t="shared" si="10"/>
        <v>1.8861727331734439</v>
      </c>
      <c r="J78" s="20">
        <f t="shared" si="10"/>
        <v>1.8712799972547844</v>
      </c>
      <c r="K78" s="21">
        <f t="shared" si="7"/>
        <v>1.8146486695999495</v>
      </c>
      <c r="L78">
        <v>0.32499999999999996</v>
      </c>
      <c r="M78" s="1">
        <v>5.5</v>
      </c>
      <c r="N78" s="18">
        <f t="shared" si="3"/>
        <v>723.5367494426622</v>
      </c>
      <c r="O78" s="21">
        <f t="shared" si="11"/>
        <v>734.94833957648837</v>
      </c>
      <c r="P78" s="21">
        <f t="shared" si="11"/>
        <v>742.37464334609786</v>
      </c>
      <c r="Q78" s="21">
        <f t="shared" si="11"/>
        <v>749.73149449252764</v>
      </c>
      <c r="R78" s="21">
        <f t="shared" si="11"/>
        <v>756.98553239755302</v>
      </c>
      <c r="S78" s="21">
        <f t="shared" si="11"/>
        <v>764.11282293298143</v>
      </c>
      <c r="T78" s="21">
        <f t="shared" si="11"/>
        <v>771.1036430297537</v>
      </c>
      <c r="U78" s="21">
        <f t="shared" si="11"/>
        <v>777.96957396294658</v>
      </c>
      <c r="V78" s="21">
        <f t="shared" si="11"/>
        <v>784.75043239670958</v>
      </c>
      <c r="W78" s="21">
        <f t="shared" si="9"/>
        <v>787.297174208201</v>
      </c>
    </row>
    <row r="79" spans="1:23" x14ac:dyDescent="0.3">
      <c r="A79" s="1">
        <v>5.6</v>
      </c>
      <c r="B79" s="19">
        <f t="shared" si="5"/>
        <v>1.9002468965676362</v>
      </c>
      <c r="C79" s="20">
        <f t="shared" si="10"/>
        <v>1.8602368523857482</v>
      </c>
      <c r="D79" s="20">
        <f t="shared" si="10"/>
        <v>1.8574823409679089</v>
      </c>
      <c r="E79" s="20">
        <f t="shared" si="10"/>
        <v>1.8531982205010131</v>
      </c>
      <c r="F79" s="20">
        <f t="shared" si="10"/>
        <v>1.8472585920844704</v>
      </c>
      <c r="G79" s="20">
        <f t="shared" si="10"/>
        <v>1.8394521347467012</v>
      </c>
      <c r="H79" s="20">
        <f t="shared" si="10"/>
        <v>1.8295904103955769</v>
      </c>
      <c r="I79" s="20">
        <f t="shared" si="10"/>
        <v>1.8175837017319669</v>
      </c>
      <c r="J79" s="20">
        <f t="shared" si="10"/>
        <v>1.8035033044091426</v>
      </c>
      <c r="K79" s="21">
        <f t="shared" si="7"/>
        <v>1.7467048829433691</v>
      </c>
      <c r="L79">
        <v>0.3125</v>
      </c>
      <c r="M79" s="1">
        <v>5.6</v>
      </c>
      <c r="N79" s="18">
        <f t="shared" si="3"/>
        <v>723.5367494426622</v>
      </c>
      <c r="O79" s="21">
        <f t="shared" si="11"/>
        <v>735.18154022947954</v>
      </c>
      <c r="P79" s="21">
        <f t="shared" si="11"/>
        <v>742.77236254002628</v>
      </c>
      <c r="Q79" s="21">
        <f t="shared" si="11"/>
        <v>750.30620087145894</v>
      </c>
      <c r="R79" s="21">
        <f t="shared" si="11"/>
        <v>757.75654520893715</v>
      </c>
      <c r="S79" s="21">
        <f t="shared" si="11"/>
        <v>765.09794938250946</v>
      </c>
      <c r="T79" s="21">
        <f t="shared" si="11"/>
        <v>772.31093335073444</v>
      </c>
      <c r="U79" s="21">
        <f t="shared" si="11"/>
        <v>779.38879251065657</v>
      </c>
      <c r="V79" s="21">
        <f t="shared" si="11"/>
        <v>786.35169284480037</v>
      </c>
      <c r="W79" s="21">
        <f t="shared" si="9"/>
        <v>788.96789415234196</v>
      </c>
    </row>
    <row r="80" spans="1:23" x14ac:dyDescent="0.3">
      <c r="A80" s="1">
        <v>5.7</v>
      </c>
      <c r="B80" s="19">
        <f t="shared" si="5"/>
        <v>1.8246195176563418</v>
      </c>
      <c r="C80" s="20">
        <f t="shared" si="10"/>
        <v>1.7842482408643281</v>
      </c>
      <c r="D80" s="20">
        <f t="shared" si="10"/>
        <v>1.7819198473678119</v>
      </c>
      <c r="E80" s="20">
        <f t="shared" si="10"/>
        <v>1.7782579651170434</v>
      </c>
      <c r="F80" s="20">
        <f t="shared" si="10"/>
        <v>1.7731514445336398</v>
      </c>
      <c r="G80" s="20">
        <f t="shared" si="10"/>
        <v>1.7664096192221366</v>
      </c>
      <c r="H80" s="20">
        <f t="shared" si="10"/>
        <v>1.7577921217162116</v>
      </c>
      <c r="I80" s="20">
        <f t="shared" si="10"/>
        <v>1.7470497871244011</v>
      </c>
      <c r="J80" s="20">
        <f t="shared" si="10"/>
        <v>1.7341760864299127</v>
      </c>
      <c r="K80" s="21">
        <f t="shared" si="7"/>
        <v>1.6785835404671494</v>
      </c>
      <c r="L80">
        <v>0.30000000000000004</v>
      </c>
      <c r="M80" s="1">
        <v>5.7</v>
      </c>
      <c r="N80" s="18">
        <f t="shared" si="3"/>
        <v>723.5367494426622</v>
      </c>
      <c r="O80" s="21">
        <f t="shared" si="11"/>
        <v>735.37775477888181</v>
      </c>
      <c r="P80" s="21">
        <f t="shared" si="11"/>
        <v>743.10978761790136</v>
      </c>
      <c r="Q80" s="21">
        <f t="shared" si="11"/>
        <v>750.79595550819113</v>
      </c>
      <c r="R80" s="21">
        <f t="shared" si="11"/>
        <v>758.41669238615168</v>
      </c>
      <c r="S80" s="21">
        <f t="shared" si="11"/>
        <v>765.95225445821131</v>
      </c>
      <c r="T80" s="21">
        <f t="shared" si="11"/>
        <v>773.38024454636002</v>
      </c>
      <c r="U80" s="21">
        <f t="shared" si="11"/>
        <v>780.68750286429361</v>
      </c>
      <c r="V80" s="21">
        <f t="shared" si="11"/>
        <v>787.86311988185878</v>
      </c>
      <c r="W80" s="21">
        <f t="shared" si="9"/>
        <v>790.61257272703369</v>
      </c>
    </row>
    <row r="81" spans="1:23" x14ac:dyDescent="0.3">
      <c r="A81" s="1">
        <v>5.8</v>
      </c>
      <c r="B81" s="19">
        <f t="shared" si="5"/>
        <v>1.7478611241237996</v>
      </c>
      <c r="C81" s="20">
        <f t="shared" si="10"/>
        <v>1.7071974897077717</v>
      </c>
      <c r="D81" s="20">
        <f t="shared" si="10"/>
        <v>1.7052083502725679</v>
      </c>
      <c r="E81" s="20">
        <f t="shared" si="10"/>
        <v>1.7020340176030595</v>
      </c>
      <c r="F81" s="20">
        <f t="shared" si="10"/>
        <v>1.6975674568203438</v>
      </c>
      <c r="G81" s="20">
        <f t="shared" si="10"/>
        <v>1.6916468664505131</v>
      </c>
      <c r="H81" s="20">
        <f t="shared" si="10"/>
        <v>1.6840210899109209</v>
      </c>
      <c r="I81" s="20">
        <f t="shared" si="10"/>
        <v>1.6745116360290511</v>
      </c>
      <c r="J81" s="20">
        <f t="shared" si="10"/>
        <v>1.6633300050470468</v>
      </c>
      <c r="K81" s="21">
        <f t="shared" si="7"/>
        <v>1.6101834616693416</v>
      </c>
      <c r="L81">
        <v>0.28749999999999998</v>
      </c>
      <c r="M81" s="1">
        <v>5.8</v>
      </c>
      <c r="N81" s="18">
        <f t="shared" si="3"/>
        <v>723.5367494426622</v>
      </c>
      <c r="O81" s="21">
        <f t="shared" si="11"/>
        <v>735.54309553408746</v>
      </c>
      <c r="P81" s="21">
        <f t="shared" si="11"/>
        <v>743.3982715602574</v>
      </c>
      <c r="Q81" s="21">
        <f t="shared" si="11"/>
        <v>751.21908290329065</v>
      </c>
      <c r="R81" s="21">
        <f t="shared" si="11"/>
        <v>758.99006489122553</v>
      </c>
      <c r="S81" s="21">
        <f t="shared" si="11"/>
        <v>766.69695356262787</v>
      </c>
      <c r="T81" s="21">
        <f t="shared" si="11"/>
        <v>774.3263383023492</v>
      </c>
      <c r="U81" s="21">
        <f t="shared" si="11"/>
        <v>781.84940921183488</v>
      </c>
      <c r="V81" s="21">
        <f t="shared" si="11"/>
        <v>789.20939404614387</v>
      </c>
      <c r="W81" s="21">
        <f t="shared" si="9"/>
        <v>792.12793735343223</v>
      </c>
    </row>
    <row r="82" spans="1:23" x14ac:dyDescent="0.3">
      <c r="A82" s="1">
        <v>5.9</v>
      </c>
      <c r="B82" s="19">
        <f t="shared" si="5"/>
        <v>1.6701535306918913</v>
      </c>
      <c r="C82" s="20">
        <f t="shared" si="10"/>
        <v>1.6292375893422497</v>
      </c>
      <c r="D82" s="20">
        <f t="shared" si="10"/>
        <v>1.6274914403982836</v>
      </c>
      <c r="E82" s="20">
        <f t="shared" si="10"/>
        <v>1.6246750480154015</v>
      </c>
      <c r="F82" s="20">
        <f t="shared" si="10"/>
        <v>1.6206846735144942</v>
      </c>
      <c r="G82" s="20">
        <f t="shared" si="10"/>
        <v>1.6153316836887677</v>
      </c>
      <c r="H82" s="20">
        <f t="shared" si="10"/>
        <v>1.6085161904529324</v>
      </c>
      <c r="I82" s="20">
        <f t="shared" si="10"/>
        <v>1.6004268790573049</v>
      </c>
      <c r="J82" s="20">
        <f t="shared" si="10"/>
        <v>1.5913029381027972</v>
      </c>
      <c r="K82" s="21">
        <f t="shared" si="7"/>
        <v>1.5414423515594839</v>
      </c>
      <c r="L82">
        <v>0.27500000000000002</v>
      </c>
      <c r="M82" s="1">
        <v>5.9</v>
      </c>
      <c r="N82" s="18">
        <f t="shared" si="3"/>
        <v>723.5367494426622</v>
      </c>
      <c r="O82" s="21">
        <f t="shared" si="11"/>
        <v>735.6849009262977</v>
      </c>
      <c r="P82" s="21">
        <f t="shared" si="11"/>
        <v>743.64952277346868</v>
      </c>
      <c r="Q82" s="21">
        <f t="shared" si="11"/>
        <v>751.59139555745458</v>
      </c>
      <c r="R82" s="21">
        <f t="shared" si="11"/>
        <v>759.49801535756205</v>
      </c>
      <c r="S82" s="21">
        <f t="shared" si="11"/>
        <v>767.36243699713464</v>
      </c>
      <c r="T82" s="21">
        <f t="shared" si="11"/>
        <v>775.16399120483345</v>
      </c>
      <c r="U82" s="21">
        <f t="shared" si="11"/>
        <v>782.8435344046768</v>
      </c>
      <c r="V82" s="21">
        <f t="shared" si="11"/>
        <v>790.3329054528665</v>
      </c>
      <c r="W82" s="21">
        <f t="shared" si="9"/>
        <v>793.43159796380985</v>
      </c>
    </row>
    <row r="83" spans="1:23" x14ac:dyDescent="0.3">
      <c r="A83" s="1">
        <v>6</v>
      </c>
      <c r="B83" s="19">
        <f t="shared" si="5"/>
        <v>1.5916288982452151</v>
      </c>
      <c r="C83" s="20">
        <f t="shared" si="10"/>
        <v>1.5504743023057896</v>
      </c>
      <c r="D83" s="20">
        <f t="shared" si="10"/>
        <v>1.5488785805513989</v>
      </c>
      <c r="E83" s="20">
        <f t="shared" si="10"/>
        <v>1.5462948245379005</v>
      </c>
      <c r="F83" s="20">
        <f t="shared" si="10"/>
        <v>1.5425905169228449</v>
      </c>
      <c r="G83" s="20">
        <f t="shared" si="10"/>
        <v>1.5377032885620789</v>
      </c>
      <c r="H83" s="20">
        <f t="shared" si="10"/>
        <v>1.5318841536832399</v>
      </c>
      <c r="I83" s="20">
        <f t="shared" si="10"/>
        <v>1.5254309791552785</v>
      </c>
      <c r="J83" s="20">
        <f t="shared" si="10"/>
        <v>1.5185391121363083</v>
      </c>
      <c r="K83" s="21">
        <f t="shared" si="7"/>
        <v>1.4723433444931988</v>
      </c>
      <c r="L83">
        <v>0.26249999999999996</v>
      </c>
      <c r="M83" s="1">
        <v>6</v>
      </c>
      <c r="N83" s="18">
        <f t="shared" si="3"/>
        <v>723.5367494426622</v>
      </c>
      <c r="O83" s="21">
        <f t="shared" si="11"/>
        <v>735.81101231069567</v>
      </c>
      <c r="P83" s="21">
        <f t="shared" si="11"/>
        <v>743.87534134742145</v>
      </c>
      <c r="Q83" s="21">
        <f t="shared" si="11"/>
        <v>751.92763286619572</v>
      </c>
      <c r="R83" s="21">
        <f t="shared" si="11"/>
        <v>759.96265033890393</v>
      </c>
      <c r="S83" s="21">
        <f t="shared" si="11"/>
        <v>767.96360699459194</v>
      </c>
      <c r="T83" s="21">
        <f t="shared" si="11"/>
        <v>775.87784278378297</v>
      </c>
      <c r="U83" s="21">
        <f t="shared" si="11"/>
        <v>783.64331489859478</v>
      </c>
      <c r="V83" s="21">
        <f t="shared" si="11"/>
        <v>791.20399973947235</v>
      </c>
      <c r="W83" s="21">
        <f t="shared" si="9"/>
        <v>794.47435828252605</v>
      </c>
    </row>
    <row r="84" spans="1:23" x14ac:dyDescent="0.3">
      <c r="A84" s="1">
        <v>6.1</v>
      </c>
      <c r="B84" s="19">
        <f t="shared" si="5"/>
        <v>1.5123685747993745</v>
      </c>
      <c r="C84" s="20">
        <f t="shared" si="10"/>
        <v>1.4709711951756361</v>
      </c>
      <c r="D84" s="20">
        <f t="shared" si="10"/>
        <v>1.4694458756854971</v>
      </c>
      <c r="E84" s="20">
        <f t="shared" si="10"/>
        <v>1.466941725367614</v>
      </c>
      <c r="F84" s="20">
        <f t="shared" si="10"/>
        <v>1.4634600002261782</v>
      </c>
      <c r="G84" s="20">
        <f t="shared" si="10"/>
        <v>1.459287877162825</v>
      </c>
      <c r="H84" s="20">
        <f t="shared" si="10"/>
        <v>1.4547605013381317</v>
      </c>
      <c r="I84" s="20">
        <f t="shared" si="10"/>
        <v>1.4501168022552671</v>
      </c>
      <c r="J84" s="20">
        <f t="shared" si="10"/>
        <v>1.4454558485938354</v>
      </c>
      <c r="K84" s="21">
        <f t="shared" si="7"/>
        <v>1.4029079389897643</v>
      </c>
      <c r="L84">
        <v>0.25</v>
      </c>
      <c r="M84" s="1">
        <v>6.1</v>
      </c>
      <c r="N84" s="18">
        <f t="shared" si="3"/>
        <v>723.5367494426622</v>
      </c>
      <c r="O84" s="21">
        <f t="shared" si="11"/>
        <v>735.9285097425867</v>
      </c>
      <c r="P84" s="21">
        <f t="shared" si="11"/>
        <v>744.08660148912213</v>
      </c>
      <c r="Q84" s="21">
        <f t="shared" si="11"/>
        <v>752.24589400097125</v>
      </c>
      <c r="R84" s="21">
        <f t="shared" si="11"/>
        <v>760.39226893667455</v>
      </c>
      <c r="S84" s="21">
        <f t="shared" si="11"/>
        <v>768.47683931798736</v>
      </c>
      <c r="T84" s="21">
        <f t="shared" si="11"/>
        <v>776.44146273064325</v>
      </c>
      <c r="U84" s="21">
        <f t="shared" si="11"/>
        <v>784.23469131632623</v>
      </c>
      <c r="V84" s="21">
        <f t="shared" si="11"/>
        <v>791.81870955126158</v>
      </c>
      <c r="W84" s="21">
        <f t="shared" si="9"/>
        <v>795.24076375872335</v>
      </c>
    </row>
    <row r="85" spans="1:23" x14ac:dyDescent="0.3">
      <c r="A85" s="1">
        <v>6.2</v>
      </c>
      <c r="B85" s="19">
        <f t="shared" si="5"/>
        <v>1.4324110632718481</v>
      </c>
      <c r="C85" s="20">
        <f t="shared" si="10"/>
        <v>1.3907543195962049</v>
      </c>
      <c r="D85" s="20">
        <f t="shared" si="10"/>
        <v>1.3891959529840634</v>
      </c>
      <c r="E85" s="20">
        <f t="shared" si="10"/>
        <v>1.3867531756214471</v>
      </c>
      <c r="F85" s="20">
        <f t="shared" si="10"/>
        <v>1.3837802213151953</v>
      </c>
      <c r="G85" s="20">
        <f t="shared" si="10"/>
        <v>1.3806566918238414</v>
      </c>
      <c r="H85" s="20">
        <f t="shared" si="10"/>
        <v>1.377657487445362</v>
      </c>
      <c r="I85" s="20">
        <f t="shared" si="10"/>
        <v>1.3749015825770512</v>
      </c>
      <c r="J85" s="20">
        <f t="shared" si="10"/>
        <v>1.3723663383826075</v>
      </c>
      <c r="K85" s="21">
        <f t="shared" si="7"/>
        <v>1.3331822254910835</v>
      </c>
      <c r="L85">
        <v>0.23750000000000004</v>
      </c>
      <c r="M85" s="1">
        <v>6.2</v>
      </c>
      <c r="N85" s="18">
        <f t="shared" si="3"/>
        <v>723.5367494426622</v>
      </c>
      <c r="O85" s="21">
        <f t="shared" si="11"/>
        <v>736.04310290388662</v>
      </c>
      <c r="P85" s="21">
        <f t="shared" si="11"/>
        <v>744.29668243402455</v>
      </c>
      <c r="Q85" s="21">
        <f t="shared" si="11"/>
        <v>752.55062369247196</v>
      </c>
      <c r="R85" s="21">
        <f t="shared" si="11"/>
        <v>760.75926826443617</v>
      </c>
      <c r="S85" s="21">
        <f t="shared" si="11"/>
        <v>768.86912783224727</v>
      </c>
      <c r="T85" s="21">
        <f t="shared" si="11"/>
        <v>776.83254321820834</v>
      </c>
      <c r="U85" s="21">
        <f t="shared" si="11"/>
        <v>784.6138083895305</v>
      </c>
      <c r="V85" s="21">
        <f t="shared" si="11"/>
        <v>792.19198162230771</v>
      </c>
      <c r="W85" s="21">
        <f t="shared" si="9"/>
        <v>795.7416811027116</v>
      </c>
    </row>
    <row r="86" spans="1:23" x14ac:dyDescent="0.3">
      <c r="A86" s="1">
        <v>6.3</v>
      </c>
      <c r="B86" s="19">
        <f t="shared" si="5"/>
        <v>1.3517612269459982</v>
      </c>
      <c r="C86" s="20">
        <f t="shared" si="10"/>
        <v>1.3097796450960821</v>
      </c>
      <c r="D86" s="20">
        <f t="shared" si="10"/>
        <v>1.3082162533190382</v>
      </c>
      <c r="E86" s="20">
        <f t="shared" si="10"/>
        <v>1.3061704430918299</v>
      </c>
      <c r="F86" s="20">
        <f t="shared" si="10"/>
        <v>1.3040847720629918</v>
      </c>
      <c r="G86" s="20">
        <f t="shared" si="10"/>
        <v>1.3022829032422212</v>
      </c>
      <c r="H86" s="20">
        <f t="shared" si="10"/>
        <v>1.3009281986300798</v>
      </c>
      <c r="I86" s="20">
        <f t="shared" si="10"/>
        <v>1.3000181014902534</v>
      </c>
      <c r="J86" s="20">
        <f t="shared" si="10"/>
        <v>1.2994309828175328</v>
      </c>
      <c r="K86" s="21">
        <f t="shared" si="7"/>
        <v>1.2632228241946333</v>
      </c>
      <c r="L86">
        <v>0.22499999999999998</v>
      </c>
      <c r="M86" s="1">
        <v>6.3</v>
      </c>
      <c r="N86" s="18">
        <f t="shared" si="3"/>
        <v>723.5367494426622</v>
      </c>
      <c r="O86" s="21">
        <f t="shared" si="11"/>
        <v>736.16334649811392</v>
      </c>
      <c r="P86" s="21">
        <f t="shared" si="11"/>
        <v>744.504871421453</v>
      </c>
      <c r="Q86" s="21">
        <f t="shared" si="11"/>
        <v>752.80952387862146</v>
      </c>
      <c r="R86" s="21">
        <f t="shared" si="11"/>
        <v>761.02681467156651</v>
      </c>
      <c r="S86" s="21">
        <f t="shared" si="11"/>
        <v>769.11420932532758</v>
      </c>
      <c r="T86" s="21">
        <f t="shared" si="11"/>
        <v>777.04065993984136</v>
      </c>
      <c r="U86" s="21">
        <f t="shared" si="11"/>
        <v>784.78733427974078</v>
      </c>
      <c r="V86" s="21">
        <f t="shared" si="11"/>
        <v>792.34661638624323</v>
      </c>
      <c r="W86" s="21">
        <f t="shared" si="9"/>
        <v>796.00390283321929</v>
      </c>
    </row>
    <row r="87" spans="1:23" x14ac:dyDescent="0.3">
      <c r="A87" s="1">
        <v>6.4</v>
      </c>
      <c r="B87" s="19">
        <f t="shared" si="5"/>
        <v>1.2703583778668239</v>
      </c>
      <c r="C87" s="20">
        <f t="shared" si="10"/>
        <v>1.2280964606906744</v>
      </c>
      <c r="D87" s="20">
        <f t="shared" si="10"/>
        <v>1.22690131494788</v>
      </c>
      <c r="E87" s="20">
        <f t="shared" si="10"/>
        <v>1.2256770611084733</v>
      </c>
      <c r="F87" s="20">
        <f t="shared" si="10"/>
        <v>1.2248009857208406</v>
      </c>
      <c r="G87" s="20">
        <f t="shared" si="10"/>
        <v>1.2244820848486007</v>
      </c>
      <c r="H87" s="20">
        <f t="shared" si="10"/>
        <v>1.2247666821189944</v>
      </c>
      <c r="I87" s="20">
        <f t="shared" si="10"/>
        <v>1.2255629329748798</v>
      </c>
      <c r="J87" s="20">
        <f t="shared" si="10"/>
        <v>1.2266974610017121</v>
      </c>
      <c r="K87" s="21">
        <f t="shared" si="7"/>
        <v>1.1930840336953501</v>
      </c>
      <c r="L87">
        <v>0.21250000000000002</v>
      </c>
      <c r="M87" s="1">
        <v>6.4</v>
      </c>
      <c r="N87" s="18">
        <f t="shared" si="3"/>
        <v>723.5367494426622</v>
      </c>
      <c r="O87" s="21">
        <f t="shared" si="11"/>
        <v>736.28459118024875</v>
      </c>
      <c r="P87" s="21">
        <f t="shared" si="11"/>
        <v>744.67406748756662</v>
      </c>
      <c r="Q87" s="21">
        <f t="shared" si="11"/>
        <v>752.98062718386291</v>
      </c>
      <c r="R87" s="21">
        <f t="shared" si="11"/>
        <v>761.16396891219517</v>
      </c>
      <c r="S87" s="21">
        <f t="shared" si="11"/>
        <v>769.19783872126334</v>
      </c>
      <c r="T87" s="21">
        <f t="shared" si="11"/>
        <v>777.06851250636385</v>
      </c>
      <c r="U87" s="21">
        <f t="shared" si="11"/>
        <v>784.771474223013</v>
      </c>
      <c r="V87" s="21">
        <f t="shared" si="11"/>
        <v>792.30850234481682</v>
      </c>
      <c r="W87" s="21">
        <f t="shared" si="9"/>
        <v>796.05762074127324</v>
      </c>
    </row>
    <row r="88" spans="1:23" x14ac:dyDescent="0.3">
      <c r="A88" s="1">
        <v>6.5</v>
      </c>
      <c r="B88" s="19">
        <f t="shared" si="5"/>
        <v>1.188219185153816</v>
      </c>
      <c r="C88" s="20">
        <f t="shared" si="10"/>
        <v>1.1460496530721198</v>
      </c>
      <c r="D88" s="20">
        <f t="shared" si="10"/>
        <v>1.1456964460950498</v>
      </c>
      <c r="E88" s="20">
        <f t="shared" si="10"/>
        <v>1.1456536227056282</v>
      </c>
      <c r="F88" s="20">
        <f t="shared" si="10"/>
        <v>1.1461944965757407</v>
      </c>
      <c r="G88" s="20">
        <f t="shared" si="10"/>
        <v>1.147402756862645</v>
      </c>
      <c r="H88" s="20">
        <f t="shared" si="10"/>
        <v>1.1492323599140031</v>
      </c>
      <c r="I88" s="20">
        <f t="shared" si="10"/>
        <v>1.1515453232195394</v>
      </c>
      <c r="J88" s="20">
        <f t="shared" si="10"/>
        <v>1.1541738558731349</v>
      </c>
      <c r="K88" s="21">
        <f t="shared" si="7"/>
        <v>1.122812981189125</v>
      </c>
      <c r="L88">
        <v>0.19999999999999996</v>
      </c>
      <c r="M88" s="1">
        <v>6.5</v>
      </c>
      <c r="N88" s="18">
        <f t="shared" ref="N88:N151" si="12">$B$5-$B$13^2/$B$17</f>
        <v>723.5367494426622</v>
      </c>
      <c r="O88" s="21">
        <f t="shared" si="11"/>
        <v>736.36462052243473</v>
      </c>
      <c r="P88" s="21">
        <f t="shared" si="11"/>
        <v>744.75838707259811</v>
      </c>
      <c r="Q88" s="21">
        <f t="shared" si="11"/>
        <v>753.02820850637534</v>
      </c>
      <c r="R88" s="21">
        <f t="shared" si="11"/>
        <v>761.15135646312172</v>
      </c>
      <c r="S88" s="21">
        <f t="shared" si="11"/>
        <v>769.11802405866342</v>
      </c>
      <c r="T88" s="21">
        <f t="shared" si="11"/>
        <v>776.9284661675506</v>
      </c>
      <c r="U88" s="21">
        <f t="shared" si="11"/>
        <v>784.58813157237978</v>
      </c>
      <c r="V88" s="21">
        <f t="shared" si="11"/>
        <v>792.10303584494636</v>
      </c>
      <c r="W88" s="21">
        <f t="shared" si="9"/>
        <v>795.930530879446</v>
      </c>
    </row>
    <row r="89" spans="1:23" x14ac:dyDescent="0.3">
      <c r="A89" s="1">
        <v>6.6</v>
      </c>
      <c r="B89" s="19">
        <f t="shared" ref="B89:B152" si="13">0.5*(B88+C88+$B$16/$B$15*(N88-O88)-$B$18*$B$14/(2*$B$4)*(B88*ABS(B88)-G76*ABS(C88)))</f>
        <v>1.1057273466571944</v>
      </c>
      <c r="C89" s="20">
        <f t="shared" si="10"/>
        <v>1.0640903801098123</v>
      </c>
      <c r="D89" s="20">
        <f t="shared" si="10"/>
        <v>1.0649325818007529</v>
      </c>
      <c r="E89" s="20">
        <f t="shared" si="10"/>
        <v>1.0663276434258804</v>
      </c>
      <c r="F89" s="20">
        <f t="shared" si="10"/>
        <v>1.068367374244406</v>
      </c>
      <c r="G89" s="20">
        <f t="shared" si="10"/>
        <v>1.0710547295227242</v>
      </c>
      <c r="H89" s="20">
        <f t="shared" si="10"/>
        <v>1.0742892358452147</v>
      </c>
      <c r="I89" s="20">
        <f t="shared" si="10"/>
        <v>1.0779364180658566</v>
      </c>
      <c r="J89" s="20">
        <f t="shared" si="10"/>
        <v>1.0818604946759576</v>
      </c>
      <c r="K89" s="21">
        <f t="shared" ref="K89:K152" si="14">$B$13*L89*SQRT(W89/$B$5)</f>
        <v>1.052449763973186</v>
      </c>
      <c r="L89">
        <v>0.1875</v>
      </c>
      <c r="M89" s="1">
        <v>6.6</v>
      </c>
      <c r="N89" s="18">
        <f t="shared" si="12"/>
        <v>723.5367494426622</v>
      </c>
      <c r="O89" s="21">
        <f t="shared" si="11"/>
        <v>736.35820892365973</v>
      </c>
      <c r="P89" s="21">
        <f t="shared" si="11"/>
        <v>744.71700305143975</v>
      </c>
      <c r="Q89" s="21">
        <f t="shared" si="11"/>
        <v>752.9289794837664</v>
      </c>
      <c r="R89" s="21">
        <f t="shared" si="11"/>
        <v>760.98218357580424</v>
      </c>
      <c r="S89" s="21">
        <f t="shared" si="11"/>
        <v>768.88198110047654</v>
      </c>
      <c r="T89" s="21">
        <f t="shared" si="11"/>
        <v>776.63771711218578</v>
      </c>
      <c r="U89" s="21">
        <f t="shared" si="11"/>
        <v>784.25885614114929</v>
      </c>
      <c r="V89" s="21">
        <f t="shared" si="11"/>
        <v>791.75304731693745</v>
      </c>
      <c r="W89" s="21">
        <f t="shared" ref="W89:W152" si="15">0.5*(W88+V88+$B$15/$B$16*(J88-K88)-$B$18*$B$14/($B$17/$B$4)*(J88*ABS(J88)-K88*ABS(K88)))</f>
        <v>795.64714967827354</v>
      </c>
    </row>
    <row r="90" spans="1:23" x14ac:dyDescent="0.3">
      <c r="A90" s="1">
        <v>6.7</v>
      </c>
      <c r="B90" s="19">
        <f t="shared" si="13"/>
        <v>1.0235176008616422</v>
      </c>
      <c r="C90" s="20">
        <f t="shared" si="10"/>
        <v>0.98277173067005563</v>
      </c>
      <c r="D90" s="20">
        <f t="shared" si="10"/>
        <v>0.98484314744505985</v>
      </c>
      <c r="E90" s="20">
        <f t="shared" si="10"/>
        <v>0.98775180037538546</v>
      </c>
      <c r="F90" s="20">
        <f t="shared" si="10"/>
        <v>0.99129160858253318</v>
      </c>
      <c r="G90" s="20">
        <f t="shared" si="10"/>
        <v>0.99535581488713609</v>
      </c>
      <c r="H90" s="20">
        <f t="shared" si="10"/>
        <v>0.99985902857676268</v>
      </c>
      <c r="I90" s="20">
        <f t="shared" si="10"/>
        <v>1.0046914244760414</v>
      </c>
      <c r="J90" s="20">
        <f t="shared" si="10"/>
        <v>1.0097487679067159</v>
      </c>
      <c r="K90" s="21">
        <f t="shared" si="14"/>
        <v>0.98202834507358694</v>
      </c>
      <c r="L90">
        <v>0.17500000000000004</v>
      </c>
      <c r="M90" s="1">
        <v>6.7</v>
      </c>
      <c r="N90" s="18">
        <f t="shared" si="12"/>
        <v>723.5367494426622</v>
      </c>
      <c r="O90" s="21">
        <f t="shared" si="11"/>
        <v>736.24768572010396</v>
      </c>
      <c r="P90" s="21">
        <f t="shared" si="11"/>
        <v>744.52728491621406</v>
      </c>
      <c r="Q90" s="21">
        <f t="shared" si="11"/>
        <v>752.67102771781708</v>
      </c>
      <c r="R90" s="21">
        <f t="shared" si="11"/>
        <v>760.65973183869414</v>
      </c>
      <c r="S90" s="21">
        <f t="shared" si="11"/>
        <v>768.50208874218652</v>
      </c>
      <c r="T90" s="21">
        <f t="shared" si="11"/>
        <v>776.21265821629095</v>
      </c>
      <c r="U90" s="21">
        <f t="shared" si="11"/>
        <v>783.80177292465589</v>
      </c>
      <c r="V90" s="21">
        <f t="shared" si="11"/>
        <v>791.27798533683858</v>
      </c>
      <c r="W90" s="21">
        <f t="shared" si="15"/>
        <v>795.22908306215425</v>
      </c>
    </row>
    <row r="91" spans="1:23" x14ac:dyDescent="0.3">
      <c r="A91" s="1">
        <v>6.8</v>
      </c>
      <c r="B91" s="19">
        <f t="shared" si="13"/>
        <v>0.94226873310491011</v>
      </c>
      <c r="C91" s="20">
        <f t="shared" si="10"/>
        <v>0.90263609760146923</v>
      </c>
      <c r="D91" s="20">
        <f t="shared" si="10"/>
        <v>0.90570309107568758</v>
      </c>
      <c r="E91" s="20">
        <f t="shared" si="10"/>
        <v>0.90990424644402068</v>
      </c>
      <c r="F91" s="20">
        <f t="shared" si="10"/>
        <v>0.91483584931097062</v>
      </c>
      <c r="G91" s="20">
        <f t="shared" si="10"/>
        <v>0.92019006958811433</v>
      </c>
      <c r="H91" s="20">
        <f t="shared" si="10"/>
        <v>0.92585084609074453</v>
      </c>
      <c r="I91" s="20">
        <f t="shared" si="10"/>
        <v>0.93175236180689402</v>
      </c>
      <c r="J91" s="20">
        <f t="shared" si="10"/>
        <v>0.93781657079418534</v>
      </c>
      <c r="K91" s="21">
        <f t="shared" si="14"/>
        <v>0.91157699368832878</v>
      </c>
      <c r="L91">
        <v>0.16249999999999998</v>
      </c>
      <c r="M91" s="1">
        <v>6.8</v>
      </c>
      <c r="N91" s="18">
        <f t="shared" si="12"/>
        <v>723.5367494426622</v>
      </c>
      <c r="O91" s="21">
        <f t="shared" si="11"/>
        <v>736.04259876297749</v>
      </c>
      <c r="P91" s="21">
        <f t="shared" si="11"/>
        <v>744.20045614929541</v>
      </c>
      <c r="Q91" s="21">
        <f t="shared" si="11"/>
        <v>752.25827005319286</v>
      </c>
      <c r="R91" s="21">
        <f t="shared" si="11"/>
        <v>760.19124577424122</v>
      </c>
      <c r="S91" s="21">
        <f t="shared" si="11"/>
        <v>767.99079770241792</v>
      </c>
      <c r="T91" s="21">
        <f t="shared" si="11"/>
        <v>775.66659739736861</v>
      </c>
      <c r="U91" s="21">
        <f t="shared" si="11"/>
        <v>783.23118063422532</v>
      </c>
      <c r="V91" s="21">
        <f t="shared" si="11"/>
        <v>790.69362109447036</v>
      </c>
      <c r="W91" s="21">
        <f t="shared" si="15"/>
        <v>794.6946450771859</v>
      </c>
    </row>
    <row r="92" spans="1:23" x14ac:dyDescent="0.3">
      <c r="A92" s="1">
        <v>6.9</v>
      </c>
      <c r="B92" s="19">
        <f t="shared" si="13"/>
        <v>0.86254544922532927</v>
      </c>
      <c r="C92" s="20">
        <f t="shared" si="10"/>
        <v>0.82410598230167231</v>
      </c>
      <c r="D92" s="20">
        <f t="shared" si="10"/>
        <v>0.82779968231351297</v>
      </c>
      <c r="E92" s="20">
        <f t="shared" si="10"/>
        <v>0.83287603865757243</v>
      </c>
      <c r="F92" s="20">
        <f t="shared" si="10"/>
        <v>0.83889043344808234</v>
      </c>
      <c r="G92" s="20">
        <f t="shared" si="10"/>
        <v>0.84541750986705289</v>
      </c>
      <c r="H92" s="20">
        <f t="shared" si="10"/>
        <v>0.85216907227863681</v>
      </c>
      <c r="I92" s="20">
        <f t="shared" si="10"/>
        <v>0.8590510438472444</v>
      </c>
      <c r="J92" s="20">
        <f t="shared" si="10"/>
        <v>0.86602979606216057</v>
      </c>
      <c r="K92" s="21">
        <f t="shared" si="14"/>
        <v>0.84111870329797311</v>
      </c>
      <c r="L92">
        <v>0.15000000000000002</v>
      </c>
      <c r="M92" s="1">
        <v>6.9</v>
      </c>
      <c r="N92" s="18">
        <f t="shared" si="12"/>
        <v>723.5367494426622</v>
      </c>
      <c r="O92" s="21">
        <f t="shared" si="11"/>
        <v>735.76955418237253</v>
      </c>
      <c r="P92" s="21">
        <f t="shared" si="11"/>
        <v>743.77258244371853</v>
      </c>
      <c r="Q92" s="21">
        <f t="shared" si="11"/>
        <v>751.72106286944404</v>
      </c>
      <c r="R92" s="21">
        <f t="shared" si="11"/>
        <v>759.58980099346616</v>
      </c>
      <c r="S92" s="21">
        <f t="shared" si="11"/>
        <v>767.35628090793057</v>
      </c>
      <c r="T92" s="21">
        <f t="shared" si="11"/>
        <v>775.00989607004919</v>
      </c>
      <c r="U92" s="21">
        <f t="shared" si="11"/>
        <v>782.55804278662549</v>
      </c>
      <c r="V92" s="21">
        <f t="shared" si="11"/>
        <v>790.01177710677098</v>
      </c>
      <c r="W92" s="21">
        <f t="shared" si="15"/>
        <v>794.05825955572232</v>
      </c>
    </row>
    <row r="93" spans="1:23" x14ac:dyDescent="0.3">
      <c r="A93" s="1">
        <v>7</v>
      </c>
      <c r="B93" s="19">
        <f t="shared" si="13"/>
        <v>0.78471356716188034</v>
      </c>
      <c r="C93" s="20">
        <f t="shared" si="10"/>
        <v>0.74743378010163286</v>
      </c>
      <c r="D93" s="20">
        <f t="shared" si="10"/>
        <v>0.7513716843955911</v>
      </c>
      <c r="E93" s="20">
        <f t="shared" si="10"/>
        <v>0.75686666852768891</v>
      </c>
      <c r="F93" s="20">
        <f t="shared" si="10"/>
        <v>0.7635377733884311</v>
      </c>
      <c r="G93" s="20">
        <f t="shared" si="10"/>
        <v>0.77094879360123703</v>
      </c>
      <c r="H93" s="20">
        <f t="shared" si="10"/>
        <v>0.77869642088998381</v>
      </c>
      <c r="I93" s="20">
        <f t="shared" si="10"/>
        <v>0.78651572861874608</v>
      </c>
      <c r="J93" s="20">
        <f t="shared" si="10"/>
        <v>0.79434926713615328</v>
      </c>
      <c r="K93" s="21">
        <f t="shared" si="14"/>
        <v>0.77067186866629345</v>
      </c>
      <c r="L93">
        <v>0.13749999999999996</v>
      </c>
      <c r="M93" s="1">
        <v>7</v>
      </c>
      <c r="N93" s="18">
        <f t="shared" si="12"/>
        <v>723.5367494426622</v>
      </c>
      <c r="O93" s="21">
        <f t="shared" si="11"/>
        <v>735.46100800972988</v>
      </c>
      <c r="P93" s="21">
        <f t="shared" si="11"/>
        <v>743.28937603849442</v>
      </c>
      <c r="Q93" s="21">
        <f t="shared" si="11"/>
        <v>751.10461235111006</v>
      </c>
      <c r="R93" s="21">
        <f t="shared" si="11"/>
        <v>758.88667338127345</v>
      </c>
      <c r="S93" s="21">
        <f t="shared" si="11"/>
        <v>766.60952663167916</v>
      </c>
      <c r="T93" s="21">
        <f t="shared" si="11"/>
        <v>774.24838991112313</v>
      </c>
      <c r="U93" s="21">
        <f t="shared" si="11"/>
        <v>781.79025368731607</v>
      </c>
      <c r="V93" s="21">
        <f t="shared" si="11"/>
        <v>789.24040688551759</v>
      </c>
      <c r="W93" s="21">
        <f t="shared" si="15"/>
        <v>793.33008117244981</v>
      </c>
    </row>
    <row r="94" spans="1:23" x14ac:dyDescent="0.3">
      <c r="A94" s="1">
        <v>7.1</v>
      </c>
      <c r="B94" s="19">
        <f t="shared" si="13"/>
        <v>0.70892636112417617</v>
      </c>
      <c r="C94" s="20">
        <f t="shared" si="10"/>
        <v>0.67270207187278863</v>
      </c>
      <c r="D94" s="20">
        <f t="shared" si="10"/>
        <v>0.67658386413457738</v>
      </c>
      <c r="E94" s="20">
        <f t="shared" si="10"/>
        <v>0.68210624342673298</v>
      </c>
      <c r="F94" s="20">
        <f t="shared" si="10"/>
        <v>0.68899760884866723</v>
      </c>
      <c r="G94" s="20">
        <f t="shared" si="10"/>
        <v>0.69688895127657546</v>
      </c>
      <c r="H94" s="20">
        <f t="shared" si="10"/>
        <v>0.70536738723666936</v>
      </c>
      <c r="I94" s="20">
        <f t="shared" si="10"/>
        <v>0.71405813580131783</v>
      </c>
      <c r="J94" s="20">
        <f t="shared" si="10"/>
        <v>0.72273749620612626</v>
      </c>
      <c r="K94" s="21">
        <f t="shared" si="14"/>
        <v>0.70025130468561159</v>
      </c>
      <c r="L94">
        <v>0.125</v>
      </c>
      <c r="M94" s="1">
        <v>7.1</v>
      </c>
      <c r="N94" s="18">
        <f t="shared" si="12"/>
        <v>723.5367494426622</v>
      </c>
      <c r="O94" s="21">
        <f t="shared" si="11"/>
        <v>735.14642164103566</v>
      </c>
      <c r="P94" s="21">
        <f t="shared" si="11"/>
        <v>742.79241845894546</v>
      </c>
      <c r="Q94" s="21">
        <f t="shared" si="11"/>
        <v>750.45554091592362</v>
      </c>
      <c r="R94" s="21">
        <f t="shared" si="11"/>
        <v>758.12497593056821</v>
      </c>
      <c r="S94" s="21">
        <f t="shared" si="11"/>
        <v>765.77947249329418</v>
      </c>
      <c r="T94" s="21">
        <f t="shared" si="11"/>
        <v>773.39060523883313</v>
      </c>
      <c r="U94" s="21">
        <f t="shared" si="11"/>
        <v>780.93064722690519</v>
      </c>
      <c r="V94" s="21">
        <f t="shared" si="11"/>
        <v>788.38384896674881</v>
      </c>
      <c r="W94" s="21">
        <f t="shared" si="15"/>
        <v>792.51617104924924</v>
      </c>
    </row>
    <row r="95" spans="1:23" x14ac:dyDescent="0.3">
      <c r="A95" s="1">
        <v>7.2</v>
      </c>
      <c r="B95" s="19">
        <f t="shared" si="13"/>
        <v>0.63516035102844337</v>
      </c>
      <c r="C95" s="20">
        <f t="shared" si="10"/>
        <v>0.5998702553748656</v>
      </c>
      <c r="D95" s="20">
        <f t="shared" si="10"/>
        <v>0.60351030930885785</v>
      </c>
      <c r="E95" s="20">
        <f t="shared" si="10"/>
        <v>0.60877977757169321</v>
      </c>
      <c r="F95" s="20">
        <f t="shared" si="10"/>
        <v>0.61552259382896668</v>
      </c>
      <c r="G95" s="20">
        <f t="shared" si="10"/>
        <v>0.62348146651965597</v>
      </c>
      <c r="H95" s="20">
        <f t="shared" si="10"/>
        <v>0.63231593087110272</v>
      </c>
      <c r="I95" s="20">
        <f t="shared" si="10"/>
        <v>0.6416469926908337</v>
      </c>
      <c r="J95" s="20">
        <f t="shared" si="10"/>
        <v>0.65114228603102942</v>
      </c>
      <c r="K95" s="21">
        <f t="shared" si="14"/>
        <v>0.62986935214625539</v>
      </c>
      <c r="L95">
        <v>0.11250000000000004</v>
      </c>
      <c r="M95" s="1">
        <v>7.2</v>
      </c>
      <c r="N95" s="18">
        <f t="shared" si="12"/>
        <v>723.5367494426622</v>
      </c>
      <c r="O95" s="21">
        <f t="shared" si="11"/>
        <v>734.84598841040611</v>
      </c>
      <c r="P95" s="21">
        <f t="shared" si="11"/>
        <v>742.3120821675667</v>
      </c>
      <c r="Q95" s="21">
        <f t="shared" si="11"/>
        <v>749.81333801078574</v>
      </c>
      <c r="R95" s="21">
        <f t="shared" si="11"/>
        <v>757.34899116327813</v>
      </c>
      <c r="S95" s="21">
        <f t="shared" si="11"/>
        <v>764.90676732040617</v>
      </c>
      <c r="T95" s="21">
        <f t="shared" si="11"/>
        <v>772.46247756005664</v>
      </c>
      <c r="U95" s="21">
        <f t="shared" si="11"/>
        <v>779.98419931603405</v>
      </c>
      <c r="V95" s="21">
        <f t="shared" si="11"/>
        <v>787.44119121341419</v>
      </c>
      <c r="W95" s="21">
        <f t="shared" si="15"/>
        <v>791.61900993955783</v>
      </c>
    </row>
    <row r="96" spans="1:23" x14ac:dyDescent="0.3">
      <c r="A96" s="1">
        <v>7.3</v>
      </c>
      <c r="B96" s="19">
        <f t="shared" si="13"/>
        <v>0.56328667251199405</v>
      </c>
      <c r="C96" s="20">
        <f t="shared" si="10"/>
        <v>0.52881805988973063</v>
      </c>
      <c r="D96" s="20">
        <f t="shared" si="10"/>
        <v>0.53213080997923645</v>
      </c>
      <c r="E96" s="20">
        <f t="shared" si="10"/>
        <v>0.53698396026551887</v>
      </c>
      <c r="F96" s="20">
        <f t="shared" si="10"/>
        <v>0.54332146585279306</v>
      </c>
      <c r="G96" s="20">
        <f t="shared" si="10"/>
        <v>0.55100785754853387</v>
      </c>
      <c r="H96" s="20">
        <f t="shared" si="10"/>
        <v>0.55981968765112999</v>
      </c>
      <c r="I96" s="20">
        <f t="shared" si="10"/>
        <v>0.5694522834235155</v>
      </c>
      <c r="J96" s="20">
        <f t="shared" si="10"/>
        <v>0.57956619024155565</v>
      </c>
      <c r="K96" s="21">
        <f t="shared" si="14"/>
        <v>0.55953614621826742</v>
      </c>
      <c r="L96">
        <v>9.9999999999999978E-2</v>
      </c>
      <c r="M96" s="1">
        <v>7.3</v>
      </c>
      <c r="N96" s="18">
        <f t="shared" si="12"/>
        <v>723.5367494426622</v>
      </c>
      <c r="O96" s="21">
        <f t="shared" si="11"/>
        <v>734.56982228190259</v>
      </c>
      <c r="P96" s="21">
        <f t="shared" si="11"/>
        <v>741.86647938604153</v>
      </c>
      <c r="Q96" s="21">
        <f t="shared" si="11"/>
        <v>749.2060479980405</v>
      </c>
      <c r="R96" s="21">
        <f t="shared" si="11"/>
        <v>756.5957486220691</v>
      </c>
      <c r="S96" s="21">
        <f t="shared" si="11"/>
        <v>764.03269082131942</v>
      </c>
      <c r="T96" s="21">
        <f t="shared" si="11"/>
        <v>771.50110316956182</v>
      </c>
      <c r="U96" s="21">
        <f t="shared" si="11"/>
        <v>778.97309947136989</v>
      </c>
      <c r="V96" s="21">
        <f t="shared" si="11"/>
        <v>786.41389460640426</v>
      </c>
      <c r="W96" s="21">
        <f t="shared" si="15"/>
        <v>790.63602698559555</v>
      </c>
    </row>
    <row r="97" spans="1:23" x14ac:dyDescent="0.3">
      <c r="A97" s="1">
        <v>7.4</v>
      </c>
      <c r="B97" s="19">
        <f t="shared" si="13"/>
        <v>0.49313241751290798</v>
      </c>
      <c r="C97" s="20">
        <f t="shared" si="10"/>
        <v>0.45938439297336259</v>
      </c>
      <c r="D97" s="20">
        <f t="shared" si="10"/>
        <v>0.46234779611206483</v>
      </c>
      <c r="E97" s="20">
        <f t="shared" si="10"/>
        <v>0.46672238963327073</v>
      </c>
      <c r="F97" s="20">
        <f t="shared" si="10"/>
        <v>0.47251983331486153</v>
      </c>
      <c r="G97" s="20">
        <f t="shared" si="10"/>
        <v>0.47971100613906081</v>
      </c>
      <c r="H97" s="20">
        <f t="shared" si="10"/>
        <v>0.4881961513251139</v>
      </c>
      <c r="I97" s="20">
        <f t="shared" si="10"/>
        <v>0.49778541126184589</v>
      </c>
      <c r="J97" s="20">
        <f t="shared" si="10"/>
        <v>0.50821828629839083</v>
      </c>
      <c r="K97" s="21">
        <f t="shared" si="14"/>
        <v>0.48926279817432566</v>
      </c>
      <c r="L97">
        <v>8.7500000000000022E-2</v>
      </c>
      <c r="M97" s="1">
        <v>7.4</v>
      </c>
      <c r="N97" s="18">
        <f t="shared" si="12"/>
        <v>723.5367494426622</v>
      </c>
      <c r="O97" s="21">
        <f t="shared" si="11"/>
        <v>734.32133072351132</v>
      </c>
      <c r="P97" s="21">
        <f t="shared" si="11"/>
        <v>741.46341010413607</v>
      </c>
      <c r="Q97" s="21">
        <f t="shared" si="11"/>
        <v>748.64933940785568</v>
      </c>
      <c r="R97" s="21">
        <f t="shared" si="11"/>
        <v>755.8903016193135</v>
      </c>
      <c r="S97" s="21">
        <f t="shared" si="11"/>
        <v>763.1907241381972</v>
      </c>
      <c r="T97" s="21">
        <f t="shared" si="11"/>
        <v>770.54401512053994</v>
      </c>
      <c r="U97" s="21">
        <f t="shared" si="11"/>
        <v>777.93092719955337</v>
      </c>
      <c r="V97" s="21">
        <f t="shared" si="11"/>
        <v>785.32007862723094</v>
      </c>
      <c r="W97" s="21">
        <f t="shared" si="15"/>
        <v>789.56627310143574</v>
      </c>
    </row>
    <row r="98" spans="1:23" x14ac:dyDescent="0.3">
      <c r="A98" s="1">
        <v>7.5</v>
      </c>
      <c r="B98" s="19">
        <f t="shared" si="13"/>
        <v>0.42451443232233538</v>
      </c>
      <c r="C98" s="20">
        <f t="shared" si="10"/>
        <v>0.39139704684055315</v>
      </c>
      <c r="D98" s="20">
        <f t="shared" si="10"/>
        <v>0.3940240274927273</v>
      </c>
      <c r="E98" s="20">
        <f t="shared" si="10"/>
        <v>0.39792649088134541</v>
      </c>
      <c r="F98" s="20">
        <f t="shared" si="10"/>
        <v>0.40315552688560058</v>
      </c>
      <c r="G98" s="20">
        <f t="shared" si="10"/>
        <v>0.40975255978733616</v>
      </c>
      <c r="H98" s="20">
        <f t="shared" si="10"/>
        <v>0.41772197849479353</v>
      </c>
      <c r="I98" s="20">
        <f t="shared" si="10"/>
        <v>0.42700293655657529</v>
      </c>
      <c r="J98" s="20">
        <f t="shared" si="10"/>
        <v>0.43742581151194171</v>
      </c>
      <c r="K98" s="21">
        <f t="shared" si="14"/>
        <v>0.41906588020144747</v>
      </c>
      <c r="L98">
        <v>7.4999999999999956E-2</v>
      </c>
      <c r="M98" s="1">
        <v>7.5</v>
      </c>
      <c r="N98" s="18">
        <f t="shared" si="12"/>
        <v>723.5367494426622</v>
      </c>
      <c r="O98" s="21">
        <f t="shared" si="11"/>
        <v>734.10049711141346</v>
      </c>
      <c r="P98" s="21">
        <f t="shared" si="11"/>
        <v>741.10385048048556</v>
      </c>
      <c r="Q98" s="21">
        <f t="shared" si="11"/>
        <v>748.14803642634092</v>
      </c>
      <c r="R98" s="21">
        <f t="shared" si="11"/>
        <v>755.24478527349515</v>
      </c>
      <c r="S98" s="21">
        <f t="shared" si="11"/>
        <v>762.40218487186098</v>
      </c>
      <c r="T98" s="21">
        <f t="shared" si="11"/>
        <v>769.62118154303585</v>
      </c>
      <c r="U98" s="21">
        <f t="shared" si="11"/>
        <v>776.89114511828541</v>
      </c>
      <c r="V98" s="21">
        <f t="shared" si="11"/>
        <v>784.19166994724401</v>
      </c>
      <c r="W98" s="21">
        <f t="shared" si="15"/>
        <v>788.42862525845555</v>
      </c>
    </row>
    <row r="99" spans="1:23" x14ac:dyDescent="0.3">
      <c r="A99" s="1">
        <v>7.6</v>
      </c>
      <c r="B99" s="19">
        <f t="shared" si="13"/>
        <v>0.35725526697977028</v>
      </c>
      <c r="C99" s="20">
        <f t="shared" si="10"/>
        <v>0.32469162650528005</v>
      </c>
      <c r="D99" s="20">
        <f t="shared" si="10"/>
        <v>0.32701628681144007</v>
      </c>
      <c r="E99" s="20">
        <f t="shared" si="10"/>
        <v>0.33049329945694661</v>
      </c>
      <c r="F99" s="20">
        <f t="shared" si="10"/>
        <v>0.33519609029033587</v>
      </c>
      <c r="G99" s="20">
        <f t="shared" si="10"/>
        <v>0.341204218459007</v>
      </c>
      <c r="H99" s="20">
        <f t="shared" si="10"/>
        <v>0.34859795779359998</v>
      </c>
      <c r="I99" s="20">
        <f t="shared" si="10"/>
        <v>0.35739737464872362</v>
      </c>
      <c r="J99" s="20">
        <f t="shared" si="10"/>
        <v>0.36744545215772356</v>
      </c>
      <c r="K99" s="21">
        <f t="shared" si="14"/>
        <v>0.34896368662022531</v>
      </c>
      <c r="L99">
        <v>6.25E-2</v>
      </c>
      <c r="M99" s="1">
        <v>7.6</v>
      </c>
      <c r="N99" s="18">
        <f t="shared" si="12"/>
        <v>723.5367494426622</v>
      </c>
      <c r="O99" s="21">
        <f t="shared" si="11"/>
        <v>733.9054226072144</v>
      </c>
      <c r="P99" s="21">
        <f t="shared" si="11"/>
        <v>740.7848166718137</v>
      </c>
      <c r="Q99" s="21">
        <f t="shared" si="11"/>
        <v>747.69959319386385</v>
      </c>
      <c r="R99" s="21">
        <f t="shared" si="11"/>
        <v>754.66030180713437</v>
      </c>
      <c r="S99" s="21">
        <f t="shared" si="11"/>
        <v>761.67570871102248</v>
      </c>
      <c r="T99" s="21">
        <f t="shared" si="11"/>
        <v>768.74985955974751</v>
      </c>
      <c r="U99" s="21">
        <f t="shared" si="11"/>
        <v>775.8820711225294</v>
      </c>
      <c r="V99" s="21">
        <f t="shared" si="11"/>
        <v>783.07251356729444</v>
      </c>
      <c r="W99" s="21">
        <f t="shared" si="15"/>
        <v>787.26463602073738</v>
      </c>
    </row>
    <row r="100" spans="1:23" x14ac:dyDescent="0.3">
      <c r="A100" s="1">
        <v>7.7</v>
      </c>
      <c r="B100" s="19">
        <f t="shared" si="13"/>
        <v>0.29119321048220981</v>
      </c>
      <c r="C100" s="20">
        <f t="shared" si="10"/>
        <v>0.25912258192819676</v>
      </c>
      <c r="D100" s="20">
        <f t="shared" si="10"/>
        <v>0.26119441614675692</v>
      </c>
      <c r="E100" s="20">
        <f t="shared" si="10"/>
        <v>0.2643157224622788</v>
      </c>
      <c r="F100" s="20">
        <f t="shared" si="10"/>
        <v>0.26857247647904631</v>
      </c>
      <c r="G100" s="20">
        <f t="shared" si="10"/>
        <v>0.27407275171002404</v>
      </c>
      <c r="H100" s="20">
        <f t="shared" si="10"/>
        <v>0.28091175220457687</v>
      </c>
      <c r="I100" s="20">
        <f t="shared" si="10"/>
        <v>0.28906972445275936</v>
      </c>
      <c r="J100" s="20">
        <f t="shared" si="10"/>
        <v>0.29836902561441048</v>
      </c>
      <c r="K100" s="21">
        <f t="shared" si="14"/>
        <v>0.27896959393506165</v>
      </c>
      <c r="L100">
        <v>5.0000000000000044E-2</v>
      </c>
      <c r="M100" s="1">
        <v>7.7</v>
      </c>
      <c r="N100" s="18">
        <f t="shared" si="12"/>
        <v>723.5367494426622</v>
      </c>
      <c r="O100" s="21">
        <f t="shared" si="11"/>
        <v>733.7328356248662</v>
      </c>
      <c r="P100" s="21">
        <f t="shared" si="11"/>
        <v>740.50089270318404</v>
      </c>
      <c r="Q100" s="21">
        <f t="shared" si="11"/>
        <v>747.29731069676029</v>
      </c>
      <c r="R100" s="21">
        <f t="shared" si="11"/>
        <v>754.13081575126023</v>
      </c>
      <c r="S100" s="21">
        <f t="shared" si="11"/>
        <v>761.00834950585568</v>
      </c>
      <c r="T100" s="21">
        <f t="shared" si="11"/>
        <v>767.93704633949585</v>
      </c>
      <c r="U100" s="21">
        <f t="shared" si="11"/>
        <v>774.93135034547299</v>
      </c>
      <c r="V100" s="21">
        <f t="shared" si="11"/>
        <v>782.01180088762646</v>
      </c>
      <c r="W100" s="21">
        <f t="shared" si="15"/>
        <v>786.12939764237524</v>
      </c>
    </row>
    <row r="101" spans="1:23" x14ac:dyDescent="0.3">
      <c r="A101" s="1">
        <v>7.8</v>
      </c>
      <c r="B101" s="19">
        <f t="shared" si="13"/>
        <v>0.226190394810839</v>
      </c>
      <c r="C101" s="20">
        <f t="shared" si="10"/>
        <v>0.19457039455368338</v>
      </c>
      <c r="D101" s="20">
        <f t="shared" si="10"/>
        <v>0.19644893442491296</v>
      </c>
      <c r="E101" s="20">
        <f t="shared" si="10"/>
        <v>0.19929749811272474</v>
      </c>
      <c r="F101" s="20">
        <f t="shared" si="10"/>
        <v>0.20321683174511349</v>
      </c>
      <c r="G101" s="20">
        <f t="shared" si="10"/>
        <v>0.20830513163058267</v>
      </c>
      <c r="H101" s="20">
        <f t="shared" si="10"/>
        <v>0.21457044031982767</v>
      </c>
      <c r="I101" s="20">
        <f t="shared" si="10"/>
        <v>0.22190706031854263</v>
      </c>
      <c r="J101" s="20">
        <f t="shared" ref="J101:J163" si="16">0.5*(I100+K100+$B$16/$B$15*(U100-W100)-$B$18*$B$14/(2*$B$4)*(I100*ABS(I100)+K100*ABS(K100)))</f>
        <v>0.23012187071106804</v>
      </c>
      <c r="K101" s="21">
        <f t="shared" si="14"/>
        <v>0.20908738513283881</v>
      </c>
      <c r="L101">
        <v>3.7499999999999978E-2</v>
      </c>
      <c r="M101" s="1">
        <v>7.8</v>
      </c>
      <c r="N101" s="18">
        <f t="shared" si="12"/>
        <v>723.5367494426622</v>
      </c>
      <c r="O101" s="21">
        <f t="shared" si="11"/>
        <v>733.5783878125261</v>
      </c>
      <c r="P101" s="21">
        <f t="shared" si="11"/>
        <v>740.24509396956785</v>
      </c>
      <c r="Q101" s="21">
        <f t="shared" si="11"/>
        <v>746.93228619250385</v>
      </c>
      <c r="R101" s="21">
        <f t="shared" si="11"/>
        <v>753.64558507625304</v>
      </c>
      <c r="S101" s="21">
        <f t="shared" si="11"/>
        <v>760.39244112311167</v>
      </c>
      <c r="T101" s="21">
        <f t="shared" si="11"/>
        <v>767.19019263113307</v>
      </c>
      <c r="U101" s="21">
        <f t="shared" si="11"/>
        <v>774.06686114277954</v>
      </c>
      <c r="V101" s="21">
        <f t="shared" ref="V101:V163" si="17">0.5*(U100+W100+$B$15/$B$16*(I100-K100)-$B$18*$B$14/($B$17/$B$4)*(I100*ABS(I100)-K100*ABS(K100)))</f>
        <v>781.05545598263097</v>
      </c>
      <c r="W101" s="21">
        <f t="shared" si="15"/>
        <v>785.07912997174708</v>
      </c>
    </row>
    <row r="102" spans="1:23" x14ac:dyDescent="0.3">
      <c r="A102" s="1">
        <v>7.9</v>
      </c>
      <c r="B102" s="19">
        <f t="shared" si="13"/>
        <v>0.16213903896046647</v>
      </c>
      <c r="C102" s="20">
        <f t="shared" ref="C102:I138" si="18">0.5*(B101+D101+$B$16/$B$15*(N101-P101)-$B$18*$B$14/(2*$B$4)*(B101*ABS(B101)+D101*ABS(D101)))</f>
        <v>0.13094529165164606</v>
      </c>
      <c r="D102" s="20">
        <f t="shared" si="18"/>
        <v>0.13269416150994148</v>
      </c>
      <c r="E102" s="20">
        <f t="shared" si="18"/>
        <v>0.13536834928722286</v>
      </c>
      <c r="F102" s="20">
        <f t="shared" si="18"/>
        <v>0.13904890310316959</v>
      </c>
      <c r="G102" s="20">
        <f t="shared" si="18"/>
        <v>0.14373383997024067</v>
      </c>
      <c r="H102" s="20">
        <f t="shared" si="18"/>
        <v>0.14932046779583596</v>
      </c>
      <c r="I102" s="20">
        <f t="shared" si="18"/>
        <v>0.15564088898186179</v>
      </c>
      <c r="J102" s="20">
        <f t="shared" si="16"/>
        <v>0.16251331200191516</v>
      </c>
      <c r="K102" s="21">
        <f t="shared" si="14"/>
        <v>0.13931004341901229</v>
      </c>
      <c r="L102">
        <v>2.5000000000000022E-2</v>
      </c>
      <c r="M102" s="1">
        <v>7.9</v>
      </c>
      <c r="N102" s="18">
        <f t="shared" si="12"/>
        <v>723.5367494426622</v>
      </c>
      <c r="O102" s="21">
        <f t="shared" ref="O102:U138" si="19">0.5*(N101+P101+$B$15/$B$16*(B101-D101)-$B$18*$B$14/($B$17/$B$4)*(B101*ABS(B101)-D101*ABS(D101)))</f>
        <v>733.43711109933554</v>
      </c>
      <c r="P102" s="21">
        <f t="shared" si="19"/>
        <v>740.00958584673617</v>
      </c>
      <c r="Q102" s="21">
        <f t="shared" si="19"/>
        <v>746.59349223895094</v>
      </c>
      <c r="R102" s="21">
        <f t="shared" si="19"/>
        <v>753.19407769942768</v>
      </c>
      <c r="S102" s="21">
        <f t="shared" si="19"/>
        <v>759.82764112268217</v>
      </c>
      <c r="T102" s="21">
        <f t="shared" si="19"/>
        <v>766.52251849975551</v>
      </c>
      <c r="U102" s="21">
        <f t="shared" si="19"/>
        <v>773.31434166388431</v>
      </c>
      <c r="V102" s="21">
        <f t="shared" si="17"/>
        <v>780.23946064827885</v>
      </c>
      <c r="W102" s="21">
        <f t="shared" si="15"/>
        <v>784.16082691310885</v>
      </c>
    </row>
    <row r="103" spans="1:23" x14ac:dyDescent="0.3">
      <c r="A103" s="1">
        <v>8</v>
      </c>
      <c r="B103" s="19">
        <f t="shared" si="13"/>
        <v>9.8964248679294306E-2</v>
      </c>
      <c r="C103" s="20">
        <f t="shared" si="18"/>
        <v>6.818848433735844E-2</v>
      </c>
      <c r="D103" s="20">
        <f t="shared" si="18"/>
        <v>6.9879477190640249E-2</v>
      </c>
      <c r="E103" s="20">
        <f t="shared" si="18"/>
        <v>7.2458568796690617E-2</v>
      </c>
      <c r="F103" s="20">
        <f t="shared" si="18"/>
        <v>7.5898727483635825E-2</v>
      </c>
      <c r="G103" s="20">
        <f t="shared" si="18"/>
        <v>8.0078091950857036E-2</v>
      </c>
      <c r="H103" s="20">
        <f t="shared" si="18"/>
        <v>8.4818753338766081E-2</v>
      </c>
      <c r="I103" s="20">
        <f t="shared" si="18"/>
        <v>8.9939941832261366E-2</v>
      </c>
      <c r="J103" s="20">
        <f t="shared" si="16"/>
        <v>9.5303559651531075E-2</v>
      </c>
      <c r="K103" s="21">
        <f t="shared" si="14"/>
        <v>6.9621507991346518E-2</v>
      </c>
      <c r="L103">
        <v>1.2499999999999956E-2</v>
      </c>
      <c r="M103" s="1">
        <v>8</v>
      </c>
      <c r="N103" s="18">
        <f t="shared" si="12"/>
        <v>723.5367494426622</v>
      </c>
      <c r="O103" s="21">
        <f t="shared" si="19"/>
        <v>733.30393919989308</v>
      </c>
      <c r="P103" s="21">
        <f t="shared" si="19"/>
        <v>739.78535703325076</v>
      </c>
      <c r="Q103" s="21">
        <f t="shared" si="19"/>
        <v>746.27146332007692</v>
      </c>
      <c r="R103" s="21">
        <f t="shared" si="19"/>
        <v>752.7756640038391</v>
      </c>
      <c r="S103" s="21">
        <f t="shared" si="19"/>
        <v>759.32430302656223</v>
      </c>
      <c r="T103" s="21">
        <f t="shared" si="19"/>
        <v>765.95197127281517</v>
      </c>
      <c r="U103" s="21">
        <f t="shared" si="19"/>
        <v>772.69512395142283</v>
      </c>
      <c r="V103" s="21">
        <f t="shared" si="17"/>
        <v>779.58658744327465</v>
      </c>
      <c r="W103" s="21">
        <f t="shared" si="15"/>
        <v>783.4064283900982</v>
      </c>
    </row>
    <row r="104" spans="1:23" x14ac:dyDescent="0.3">
      <c r="A104" s="1">
        <v>8.1</v>
      </c>
      <c r="B104" s="19">
        <f t="shared" si="13"/>
        <v>3.6623540488238286E-2</v>
      </c>
      <c r="C104" s="20">
        <f t="shared" si="18"/>
        <v>6.2807788110393397E-3</v>
      </c>
      <c r="D104" s="20">
        <f t="shared" si="18"/>
        <v>7.9620251934262136E-3</v>
      </c>
      <c r="E104" s="20">
        <f t="shared" si="18"/>
        <v>1.0417819381667649E-2</v>
      </c>
      <c r="F104" s="20">
        <f t="shared" si="18"/>
        <v>1.3496033212155617E-2</v>
      </c>
      <c r="G104" s="20">
        <f t="shared" si="18"/>
        <v>1.6992322386063206E-2</v>
      </c>
      <c r="H104" s="20">
        <f t="shared" si="18"/>
        <v>2.0706753543700274E-2</v>
      </c>
      <c r="I104" s="20">
        <f t="shared" si="18"/>
        <v>2.4489816439575558E-2</v>
      </c>
      <c r="J104" s="20">
        <f t="shared" si="16"/>
        <v>2.826807603722958E-2</v>
      </c>
      <c r="K104" s="21">
        <f t="shared" si="14"/>
        <v>0</v>
      </c>
      <c r="L104">
        <v>0</v>
      </c>
      <c r="M104" s="1">
        <v>8.1</v>
      </c>
      <c r="N104" s="18">
        <f t="shared" si="12"/>
        <v>723.5367494426622</v>
      </c>
      <c r="O104" s="21">
        <f t="shared" si="19"/>
        <v>733.17310450908644</v>
      </c>
      <c r="P104" s="21">
        <f t="shared" si="19"/>
        <v>739.56570923231607</v>
      </c>
      <c r="Q104" s="21">
        <f t="shared" si="19"/>
        <v>745.96758332434104</v>
      </c>
      <c r="R104" s="21">
        <f t="shared" si="19"/>
        <v>752.40176142754535</v>
      </c>
      <c r="S104" s="21">
        <f t="shared" si="19"/>
        <v>758.90008571947521</v>
      </c>
      <c r="T104" s="21">
        <f t="shared" si="19"/>
        <v>765.49701829448679</v>
      </c>
      <c r="U104" s="21">
        <f t="shared" si="19"/>
        <v>772.22419809549933</v>
      </c>
      <c r="V104" s="21">
        <f t="shared" si="17"/>
        <v>779.1070854810431</v>
      </c>
      <c r="W104" s="21">
        <f t="shared" si="15"/>
        <v>782.83165952722891</v>
      </c>
    </row>
    <row r="105" spans="1:23" x14ac:dyDescent="0.3">
      <c r="A105" s="1">
        <v>8.1999999999999993</v>
      </c>
      <c r="B105" s="19">
        <f t="shared" si="13"/>
        <v>-2.488618223891478E-2</v>
      </c>
      <c r="C105" s="20">
        <f t="shared" si="18"/>
        <v>-5.478807702482278E-2</v>
      </c>
      <c r="D105" s="20">
        <f t="shared" si="18"/>
        <v>-5.3177136015323194E-2</v>
      </c>
      <c r="E105" s="20">
        <f t="shared" si="18"/>
        <v>-5.0997354187451167E-2</v>
      </c>
      <c r="F105" s="20">
        <f t="shared" si="18"/>
        <v>-4.848516996023379E-2</v>
      </c>
      <c r="G105" s="20">
        <f t="shared" si="18"/>
        <v>-4.5871569012471282E-2</v>
      </c>
      <c r="H105" s="20">
        <f t="shared" si="18"/>
        <v>-4.3332501903802847E-2</v>
      </c>
      <c r="I105" s="20">
        <f t="shared" si="18"/>
        <v>-4.0961364429381246E-2</v>
      </c>
      <c r="J105" s="20">
        <f t="shared" si="16"/>
        <v>-3.8764681601148099E-2</v>
      </c>
      <c r="K105" s="21">
        <f t="shared" si="14"/>
        <v>0</v>
      </c>
      <c r="L105">
        <v>0</v>
      </c>
      <c r="M105" s="1">
        <v>8.1999999999999993</v>
      </c>
      <c r="N105" s="18">
        <f t="shared" si="12"/>
        <v>723.5367494426622</v>
      </c>
      <c r="O105" s="21">
        <f t="shared" si="19"/>
        <v>733.04127725499995</v>
      </c>
      <c r="P105" s="21">
        <f t="shared" si="19"/>
        <v>739.35526842808383</v>
      </c>
      <c r="Q105" s="21">
        <f t="shared" si="19"/>
        <v>745.69603463310045</v>
      </c>
      <c r="R105" s="21">
        <f t="shared" si="19"/>
        <v>752.09204082697261</v>
      </c>
      <c r="S105" s="21">
        <f t="shared" si="19"/>
        <v>758.57452066200551</v>
      </c>
      <c r="T105" s="21">
        <f t="shared" si="19"/>
        <v>765.17236399688898</v>
      </c>
      <c r="U105" s="21">
        <f t="shared" si="19"/>
        <v>771.90895569197403</v>
      </c>
      <c r="V105" s="21">
        <f t="shared" si="17"/>
        <v>778.80109956601393</v>
      </c>
      <c r="W105" s="21">
        <f t="shared" si="15"/>
        <v>782.43896649721887</v>
      </c>
    </row>
    <row r="106" spans="1:23" x14ac:dyDescent="0.3">
      <c r="A106" s="1">
        <v>8.3000000000000007</v>
      </c>
      <c r="B106" s="19">
        <f t="shared" si="13"/>
        <v>-8.5529885226333188E-2</v>
      </c>
      <c r="C106" s="20">
        <f t="shared" si="18"/>
        <v>-0.11509909257676275</v>
      </c>
      <c r="D106" s="20">
        <f t="shared" si="18"/>
        <v>-0.11374553200418927</v>
      </c>
      <c r="E106" s="20">
        <f t="shared" si="18"/>
        <v>-0.11207849214202475</v>
      </c>
      <c r="F106" s="20">
        <f t="shared" si="18"/>
        <v>-0.11036341852181364</v>
      </c>
      <c r="G106" s="20">
        <f t="shared" si="18"/>
        <v>-0.10880853479230823</v>
      </c>
      <c r="H106" s="20">
        <f t="shared" si="18"/>
        <v>-0.10753827845067768</v>
      </c>
      <c r="I106" s="20">
        <f t="shared" si="18"/>
        <v>-0.1065857631776061</v>
      </c>
      <c r="J106" s="20">
        <f t="shared" si="16"/>
        <v>-7.1117143218301385E-2</v>
      </c>
      <c r="K106" s="21">
        <f t="shared" si="14"/>
        <v>0</v>
      </c>
      <c r="L106">
        <v>0</v>
      </c>
      <c r="M106" s="1">
        <v>8.3000000000000007</v>
      </c>
      <c r="N106" s="18">
        <f t="shared" si="12"/>
        <v>723.5367494426622</v>
      </c>
      <c r="O106" s="21">
        <f t="shared" si="19"/>
        <v>732.91679198416432</v>
      </c>
      <c r="P106" s="21">
        <f t="shared" si="19"/>
        <v>739.17158481351839</v>
      </c>
      <c r="Q106" s="21">
        <f t="shared" si="19"/>
        <v>745.47972989060361</v>
      </c>
      <c r="R106" s="21">
        <f t="shared" si="19"/>
        <v>751.86879962730291</v>
      </c>
      <c r="S106" s="21">
        <f t="shared" si="19"/>
        <v>758.36432680558778</v>
      </c>
      <c r="T106" s="21">
        <f t="shared" si="19"/>
        <v>764.98646769516972</v>
      </c>
      <c r="U106" s="21">
        <f t="shared" si="19"/>
        <v>771.74926108284365</v>
      </c>
      <c r="V106" s="21">
        <f t="shared" si="17"/>
        <v>775.04447156604067</v>
      </c>
      <c r="W106" s="21">
        <f t="shared" si="15"/>
        <v>778.60474410125801</v>
      </c>
    </row>
    <row r="107" spans="1:23" x14ac:dyDescent="0.3">
      <c r="A107" s="1">
        <v>8.4</v>
      </c>
      <c r="B107" s="19">
        <f t="shared" si="13"/>
        <v>-0.14539523296936682</v>
      </c>
      <c r="C107" s="20">
        <f t="shared" si="18"/>
        <v>-0.17481680438846428</v>
      </c>
      <c r="D107" s="20">
        <f t="shared" si="18"/>
        <v>-0.17399401061200215</v>
      </c>
      <c r="E107" s="20">
        <f t="shared" si="18"/>
        <v>-0.17310561458600382</v>
      </c>
      <c r="F107" s="20">
        <f t="shared" si="18"/>
        <v>-0.17239595515214373</v>
      </c>
      <c r="G107" s="20">
        <f t="shared" si="18"/>
        <v>-0.17202428486546867</v>
      </c>
      <c r="H107" s="20">
        <f t="shared" si="18"/>
        <v>-0.17205598461948046</v>
      </c>
      <c r="I107" s="20">
        <f t="shared" si="18"/>
        <v>-0.13768989609434748</v>
      </c>
      <c r="J107" s="20">
        <f t="shared" si="16"/>
        <v>-8.6256285730641424E-2</v>
      </c>
      <c r="K107" s="21">
        <f t="shared" si="14"/>
        <v>0</v>
      </c>
      <c r="L107">
        <v>0</v>
      </c>
      <c r="M107" s="1">
        <v>8.4</v>
      </c>
      <c r="N107" s="18">
        <f t="shared" si="12"/>
        <v>723.5367494426622</v>
      </c>
      <c r="O107" s="21">
        <f t="shared" si="19"/>
        <v>732.82103439074592</v>
      </c>
      <c r="P107" s="21">
        <f t="shared" si="19"/>
        <v>739.04122681343233</v>
      </c>
      <c r="Q107" s="21">
        <f t="shared" si="19"/>
        <v>745.34436385578215</v>
      </c>
      <c r="R107" s="21">
        <f t="shared" si="19"/>
        <v>751.75203072265811</v>
      </c>
      <c r="S107" s="21">
        <f t="shared" si="19"/>
        <v>758.28076106986509</v>
      </c>
      <c r="T107" s="21">
        <f t="shared" si="19"/>
        <v>764.94123711436453</v>
      </c>
      <c r="U107" s="21">
        <f t="shared" si="19"/>
        <v>768.12201753377371</v>
      </c>
      <c r="V107" s="21">
        <f t="shared" si="17"/>
        <v>769.63584918180641</v>
      </c>
      <c r="W107" s="21">
        <f t="shared" si="15"/>
        <v>773.12738742200838</v>
      </c>
    </row>
    <row r="108" spans="1:23" x14ac:dyDescent="0.3">
      <c r="A108" s="1">
        <v>8.5</v>
      </c>
      <c r="B108" s="19">
        <f t="shared" si="13"/>
        <v>-0.20471351488725098</v>
      </c>
      <c r="C108" s="20">
        <f t="shared" si="18"/>
        <v>-0.23423751253168992</v>
      </c>
      <c r="D108" s="20">
        <f t="shared" si="18"/>
        <v>-0.23416555561369604</v>
      </c>
      <c r="E108" s="20">
        <f t="shared" si="18"/>
        <v>-0.23430101998394057</v>
      </c>
      <c r="F108" s="20">
        <f t="shared" si="18"/>
        <v>-0.23475595596845242</v>
      </c>
      <c r="G108" s="20">
        <f t="shared" si="18"/>
        <v>-0.23563276104694608</v>
      </c>
      <c r="H108" s="20">
        <f t="shared" si="18"/>
        <v>-0.20216740904774996</v>
      </c>
      <c r="I108" s="20">
        <f t="shared" si="18"/>
        <v>-0.15172059699777027</v>
      </c>
      <c r="J108" s="20">
        <f t="shared" si="16"/>
        <v>-9.2909208087444406E-2</v>
      </c>
      <c r="K108" s="21">
        <f t="shared" si="14"/>
        <v>0</v>
      </c>
      <c r="L108">
        <v>0</v>
      </c>
      <c r="M108" s="1">
        <v>8.5</v>
      </c>
      <c r="N108" s="18">
        <f t="shared" si="12"/>
        <v>723.5367494426622</v>
      </c>
      <c r="O108" s="21">
        <f t="shared" si="19"/>
        <v>732.77577274448117</v>
      </c>
      <c r="P108" s="21">
        <f t="shared" si="19"/>
        <v>738.99373831515368</v>
      </c>
      <c r="Q108" s="21">
        <f t="shared" si="19"/>
        <v>745.31354955274003</v>
      </c>
      <c r="R108" s="21">
        <f t="shared" si="19"/>
        <v>751.75634662588993</v>
      </c>
      <c r="S108" s="21">
        <f t="shared" si="19"/>
        <v>758.32895963497162</v>
      </c>
      <c r="T108" s="21">
        <f t="shared" si="19"/>
        <v>761.41642339362625</v>
      </c>
      <c r="U108" s="21">
        <f t="shared" si="19"/>
        <v>762.82801316919711</v>
      </c>
      <c r="V108" s="21">
        <f t="shared" si="17"/>
        <v>763.46651628902816</v>
      </c>
      <c r="W108" s="21">
        <f t="shared" si="15"/>
        <v>766.89734818667046</v>
      </c>
    </row>
    <row r="109" spans="1:23" x14ac:dyDescent="0.3">
      <c r="A109" s="1">
        <v>8.6</v>
      </c>
      <c r="B109" s="19">
        <f t="shared" si="13"/>
        <v>-0.26385311808743733</v>
      </c>
      <c r="C109" s="20">
        <f t="shared" si="18"/>
        <v>-0.29374048092781552</v>
      </c>
      <c r="D109" s="20">
        <f t="shared" si="18"/>
        <v>-0.29452833423599067</v>
      </c>
      <c r="E109" s="20">
        <f t="shared" si="18"/>
        <v>-0.29580094494999731</v>
      </c>
      <c r="F109" s="20">
        <f t="shared" si="18"/>
        <v>-0.29752261618972614</v>
      </c>
      <c r="G109" s="20">
        <f t="shared" si="18"/>
        <v>-0.26488652830699455</v>
      </c>
      <c r="H109" s="20">
        <f t="shared" si="18"/>
        <v>-0.21528830035299129</v>
      </c>
      <c r="I109" s="20">
        <f t="shared" si="18"/>
        <v>-0.15738201092655968</v>
      </c>
      <c r="J109" s="20">
        <f t="shared" si="16"/>
        <v>-9.5422115359504789E-2</v>
      </c>
      <c r="K109" s="21">
        <f t="shared" si="14"/>
        <v>0</v>
      </c>
      <c r="L109">
        <v>0</v>
      </c>
      <c r="M109" s="1">
        <v>8.6</v>
      </c>
      <c r="N109" s="18">
        <f t="shared" si="12"/>
        <v>723.5367494426622</v>
      </c>
      <c r="O109" s="21">
        <f t="shared" si="19"/>
        <v>732.79638691262846</v>
      </c>
      <c r="P109" s="21">
        <f t="shared" si="19"/>
        <v>739.04796275279921</v>
      </c>
      <c r="Q109" s="21">
        <f t="shared" si="19"/>
        <v>745.40573600666551</v>
      </c>
      <c r="R109" s="21">
        <f t="shared" si="19"/>
        <v>751.89048870245517</v>
      </c>
      <c r="S109" s="21">
        <f t="shared" si="19"/>
        <v>754.89218230683241</v>
      </c>
      <c r="T109" s="21">
        <f t="shared" si="19"/>
        <v>756.21608739726628</v>
      </c>
      <c r="U109" s="21">
        <f t="shared" si="19"/>
        <v>756.76138690288712</v>
      </c>
      <c r="V109" s="21">
        <f t="shared" si="17"/>
        <v>756.97507055561152</v>
      </c>
      <c r="W109" s="21">
        <f t="shared" si="15"/>
        <v>760.35179180090881</v>
      </c>
    </row>
    <row r="110" spans="1:23" x14ac:dyDescent="0.3">
      <c r="A110" s="1">
        <v>8.6999999999999993</v>
      </c>
      <c r="B110" s="19">
        <f t="shared" si="13"/>
        <v>-0.32326168219396711</v>
      </c>
      <c r="C110" s="20">
        <f t="shared" si="18"/>
        <v>-0.35373456263877118</v>
      </c>
      <c r="D110" s="20">
        <f t="shared" si="18"/>
        <v>-0.35535477813889549</v>
      </c>
      <c r="E110" s="20">
        <f t="shared" si="18"/>
        <v>-0.35773040182554039</v>
      </c>
      <c r="F110" s="20">
        <f t="shared" si="18"/>
        <v>-0.32591514293550583</v>
      </c>
      <c r="G110" s="20">
        <f t="shared" si="18"/>
        <v>-0.27716608893857919</v>
      </c>
      <c r="H110" s="20">
        <f t="shared" si="18"/>
        <v>-0.22009450002429118</v>
      </c>
      <c r="I110" s="20">
        <f t="shared" si="18"/>
        <v>-0.15898840836626565</v>
      </c>
      <c r="J110" s="20">
        <f t="shared" si="16"/>
        <v>-9.5949207564608285E-2</v>
      </c>
      <c r="K110" s="21">
        <f t="shared" si="14"/>
        <v>0</v>
      </c>
      <c r="L110">
        <v>0</v>
      </c>
      <c r="M110" s="1">
        <v>8.6999999999999993</v>
      </c>
      <c r="N110" s="18">
        <f t="shared" si="12"/>
        <v>723.5367494426622</v>
      </c>
      <c r="O110" s="21">
        <f t="shared" si="19"/>
        <v>732.88708837595163</v>
      </c>
      <c r="P110" s="21">
        <f t="shared" si="19"/>
        <v>739.20818011985614</v>
      </c>
      <c r="Q110" s="21">
        <f t="shared" si="19"/>
        <v>745.62489137592218</v>
      </c>
      <c r="R110" s="21">
        <f t="shared" si="19"/>
        <v>748.54179142342116</v>
      </c>
      <c r="S110" s="21">
        <f t="shared" si="19"/>
        <v>749.77811873281519</v>
      </c>
      <c r="T110" s="21">
        <f t="shared" si="19"/>
        <v>750.23787462538519</v>
      </c>
      <c r="U110" s="21">
        <f t="shared" si="19"/>
        <v>750.36401171913064</v>
      </c>
      <c r="V110" s="21">
        <f t="shared" si="17"/>
        <v>750.37465533907914</v>
      </c>
      <c r="W110" s="21">
        <f t="shared" si="15"/>
        <v>753.7026504051455</v>
      </c>
    </row>
    <row r="111" spans="1:23" x14ac:dyDescent="0.3">
      <c r="A111" s="1">
        <v>8.8000000000000007</v>
      </c>
      <c r="B111" s="19">
        <f t="shared" si="13"/>
        <v>-0.3833875131833151</v>
      </c>
      <c r="C111" s="20">
        <f t="shared" si="18"/>
        <v>-0.41460022863904483</v>
      </c>
      <c r="D111" s="20">
        <f t="shared" si="18"/>
        <v>-0.41691049405076808</v>
      </c>
      <c r="E111" s="20">
        <f t="shared" si="18"/>
        <v>-0.38544898795633531</v>
      </c>
      <c r="F111" s="20">
        <f t="shared" si="18"/>
        <v>-0.33735902189566325</v>
      </c>
      <c r="G111" s="20">
        <f t="shared" si="18"/>
        <v>-0.28111464553448606</v>
      </c>
      <c r="H111" s="20">
        <f t="shared" si="18"/>
        <v>-0.22086411336336204</v>
      </c>
      <c r="I111" s="20">
        <f t="shared" si="18"/>
        <v>-0.15866233534797003</v>
      </c>
      <c r="J111" s="20">
        <f t="shared" si="16"/>
        <v>-9.5541554725605812E-2</v>
      </c>
      <c r="K111" s="21">
        <f t="shared" si="14"/>
        <v>0</v>
      </c>
      <c r="L111">
        <v>0</v>
      </c>
      <c r="M111" s="1">
        <v>8.8000000000000007</v>
      </c>
      <c r="N111" s="18">
        <f t="shared" si="12"/>
        <v>723.5367494426622</v>
      </c>
      <c r="O111" s="21">
        <f t="shared" si="19"/>
        <v>733.04090845222515</v>
      </c>
      <c r="P111" s="21">
        <f t="shared" si="19"/>
        <v>739.46372401587757</v>
      </c>
      <c r="Q111" s="21">
        <f t="shared" si="19"/>
        <v>742.34448922593106</v>
      </c>
      <c r="R111" s="21">
        <f t="shared" si="19"/>
        <v>743.51315741767644</v>
      </c>
      <c r="S111" s="21">
        <f t="shared" si="19"/>
        <v>743.88846661578134</v>
      </c>
      <c r="T111" s="21">
        <f t="shared" si="19"/>
        <v>743.92728265772826</v>
      </c>
      <c r="U111" s="21">
        <f t="shared" si="19"/>
        <v>743.85223691416331</v>
      </c>
      <c r="V111" s="21">
        <f t="shared" si="17"/>
        <v>743.76788414323369</v>
      </c>
      <c r="W111" s="21">
        <f t="shared" si="15"/>
        <v>747.05046977390646</v>
      </c>
    </row>
    <row r="112" spans="1:23" x14ac:dyDescent="0.3">
      <c r="A112" s="1">
        <v>8.9</v>
      </c>
      <c r="B112" s="19">
        <f t="shared" si="13"/>
        <v>-0.44461126761741976</v>
      </c>
      <c r="C112" s="20">
        <f t="shared" si="18"/>
        <v>-0.47664289374341029</v>
      </c>
      <c r="D112" s="20">
        <f t="shared" si="18"/>
        <v>-0.44466786717257056</v>
      </c>
      <c r="E112" s="20">
        <f t="shared" si="18"/>
        <v>-0.39652158868055581</v>
      </c>
      <c r="F112" s="20">
        <f t="shared" si="18"/>
        <v>-0.34063833787881204</v>
      </c>
      <c r="G112" s="20">
        <f t="shared" si="18"/>
        <v>-0.2810543061040342</v>
      </c>
      <c r="H112" s="20">
        <f t="shared" si="18"/>
        <v>-0.21968304747135645</v>
      </c>
      <c r="I112" s="20">
        <f t="shared" si="18"/>
        <v>-0.15741896366267227</v>
      </c>
      <c r="J112" s="20">
        <f t="shared" si="16"/>
        <v>-9.4703362409824091E-2</v>
      </c>
      <c r="K112" s="21">
        <f t="shared" si="14"/>
        <v>0</v>
      </c>
      <c r="L112">
        <v>0</v>
      </c>
      <c r="M112" s="1">
        <v>8.9</v>
      </c>
      <c r="N112" s="18">
        <f t="shared" si="12"/>
        <v>723.5367494426622</v>
      </c>
      <c r="O112" s="21">
        <f t="shared" si="19"/>
        <v>733.24301582580324</v>
      </c>
      <c r="P112" s="21">
        <f t="shared" si="19"/>
        <v>736.1771959918326</v>
      </c>
      <c r="Q112" s="21">
        <f t="shared" si="19"/>
        <v>737.35275033633241</v>
      </c>
      <c r="R112" s="21">
        <f t="shared" si="19"/>
        <v>737.6923835186135</v>
      </c>
      <c r="S112" s="21">
        <f t="shared" si="19"/>
        <v>737.66392396766503</v>
      </c>
      <c r="T112" s="21">
        <f t="shared" si="19"/>
        <v>737.50434124836931</v>
      </c>
      <c r="U112" s="21">
        <f t="shared" si="19"/>
        <v>737.33235198285161</v>
      </c>
      <c r="V112" s="21">
        <f t="shared" si="17"/>
        <v>737.2028582108685</v>
      </c>
      <c r="W112" s="21">
        <f t="shared" si="15"/>
        <v>740.44218680441634</v>
      </c>
    </row>
    <row r="113" spans="1:23" x14ac:dyDescent="0.3">
      <c r="A113" s="1">
        <v>9</v>
      </c>
      <c r="B113" s="19">
        <f t="shared" si="13"/>
        <v>-0.50720443160782114</v>
      </c>
      <c r="C113" s="20">
        <f t="shared" si="18"/>
        <v>-0.50530676966864396</v>
      </c>
      <c r="D113" s="20">
        <f t="shared" si="18"/>
        <v>-0.45623004785702853</v>
      </c>
      <c r="E113" s="20">
        <f t="shared" si="18"/>
        <v>-0.39984536027375062</v>
      </c>
      <c r="F113" s="20">
        <f t="shared" si="18"/>
        <v>-0.34021354867664366</v>
      </c>
      <c r="G113" s="20">
        <f t="shared" si="18"/>
        <v>-0.27920720357958856</v>
      </c>
      <c r="H113" s="20">
        <f t="shared" si="18"/>
        <v>-0.21761107091117102</v>
      </c>
      <c r="I113" s="20">
        <f t="shared" si="18"/>
        <v>-0.1557262788398987</v>
      </c>
      <c r="J113" s="20">
        <f t="shared" si="16"/>
        <v>-9.3656703755996801E-2</v>
      </c>
      <c r="K113" s="21">
        <f t="shared" si="14"/>
        <v>0</v>
      </c>
      <c r="L113">
        <v>0</v>
      </c>
      <c r="M113" s="1">
        <v>9</v>
      </c>
      <c r="N113" s="18">
        <f t="shared" si="12"/>
        <v>723.5367494426622</v>
      </c>
      <c r="O113" s="21">
        <f t="shared" si="19"/>
        <v>729.85991519080665</v>
      </c>
      <c r="P113" s="21">
        <f t="shared" si="19"/>
        <v>731.13257052760548</v>
      </c>
      <c r="Q113" s="21">
        <f t="shared" si="19"/>
        <v>731.52654455244817</v>
      </c>
      <c r="R113" s="21">
        <f t="shared" si="19"/>
        <v>731.50546793711749</v>
      </c>
      <c r="S113" s="21">
        <f t="shared" si="19"/>
        <v>731.31018161459338</v>
      </c>
      <c r="T113" s="21">
        <f t="shared" si="19"/>
        <v>731.07062433093188</v>
      </c>
      <c r="U113" s="21">
        <f t="shared" si="19"/>
        <v>730.85619346520991</v>
      </c>
      <c r="V113" s="21">
        <f t="shared" si="17"/>
        <v>730.70341429309133</v>
      </c>
      <c r="W113" s="21">
        <f t="shared" si="15"/>
        <v>733.89910806607156</v>
      </c>
    </row>
    <row r="114" spans="1:23" x14ac:dyDescent="0.3">
      <c r="A114" s="1">
        <v>9.1</v>
      </c>
      <c r="B114" s="19">
        <f t="shared" si="13"/>
        <v>-0.53655397034285335</v>
      </c>
      <c r="C114" s="20">
        <f t="shared" si="18"/>
        <v>-0.51810475654123611</v>
      </c>
      <c r="D114" s="20">
        <f t="shared" si="18"/>
        <v>-0.46046618359701502</v>
      </c>
      <c r="E114" s="20">
        <f t="shared" si="18"/>
        <v>-0.39991795007670677</v>
      </c>
      <c r="F114" s="20">
        <f t="shared" si="18"/>
        <v>-0.33841456992384228</v>
      </c>
      <c r="G114" s="20">
        <f t="shared" si="18"/>
        <v>-0.27677235476388307</v>
      </c>
      <c r="H114" s="20">
        <f t="shared" si="18"/>
        <v>-0.21525296839388003</v>
      </c>
      <c r="I114" s="20">
        <f t="shared" si="18"/>
        <v>-0.15385122223750997</v>
      </c>
      <c r="J114" s="20">
        <f t="shared" si="16"/>
        <v>-9.2488712631036474E-2</v>
      </c>
      <c r="K114" s="21">
        <f t="shared" si="14"/>
        <v>0</v>
      </c>
      <c r="L114">
        <v>0</v>
      </c>
      <c r="M114" s="1">
        <v>9.1</v>
      </c>
      <c r="N114" s="18">
        <f t="shared" si="12"/>
        <v>723.5367494426622</v>
      </c>
      <c r="O114" s="21">
        <f t="shared" si="19"/>
        <v>724.6846262631235</v>
      </c>
      <c r="P114" s="21">
        <f t="shared" si="19"/>
        <v>725.21054741578791</v>
      </c>
      <c r="Q114" s="21">
        <f t="shared" si="19"/>
        <v>725.28760055608018</v>
      </c>
      <c r="R114" s="21">
        <f t="shared" si="19"/>
        <v>725.14667246846966</v>
      </c>
      <c r="S114" s="21">
        <f t="shared" si="19"/>
        <v>724.91423190590046</v>
      </c>
      <c r="T114" s="21">
        <f t="shared" si="19"/>
        <v>724.66370161724626</v>
      </c>
      <c r="U114" s="21">
        <f t="shared" si="19"/>
        <v>724.44291688226122</v>
      </c>
      <c r="V114" s="21">
        <f t="shared" si="17"/>
        <v>724.28179445484477</v>
      </c>
      <c r="W114" s="21">
        <f t="shared" si="15"/>
        <v>727.43226014191907</v>
      </c>
    </row>
    <row r="115" spans="1:23" x14ac:dyDescent="0.3">
      <c r="A115" s="1">
        <v>9.1999999999999993</v>
      </c>
      <c r="B115" s="19">
        <f t="shared" si="13"/>
        <v>-0.53274072841548092</v>
      </c>
      <c r="C115" s="20">
        <f t="shared" si="18"/>
        <v>-0.50640928750146619</v>
      </c>
      <c r="D115" s="20">
        <f t="shared" si="18"/>
        <v>-0.46178260064195192</v>
      </c>
      <c r="E115" s="20">
        <f t="shared" si="18"/>
        <v>-0.39903536965730463</v>
      </c>
      <c r="F115" s="20">
        <f t="shared" si="18"/>
        <v>-0.33647881586996975</v>
      </c>
      <c r="G115" s="20">
        <f t="shared" si="18"/>
        <v>-0.27446305033355622</v>
      </c>
      <c r="H115" s="20">
        <f t="shared" si="18"/>
        <v>-0.21301527334025244</v>
      </c>
      <c r="I115" s="20">
        <f t="shared" si="18"/>
        <v>-0.15201787052044538</v>
      </c>
      <c r="J115" s="20">
        <f t="shared" si="16"/>
        <v>-9.1293743128953872E-2</v>
      </c>
      <c r="K115" s="21">
        <f t="shared" si="14"/>
        <v>0</v>
      </c>
      <c r="L115">
        <v>0</v>
      </c>
      <c r="M115" s="1">
        <v>9.1999999999999993</v>
      </c>
      <c r="N115" s="18">
        <f t="shared" si="12"/>
        <v>723.5367494426622</v>
      </c>
      <c r="O115" s="21">
        <f t="shared" si="19"/>
        <v>720.41803077365319</v>
      </c>
      <c r="P115" s="21">
        <f t="shared" si="19"/>
        <v>718.84186880768391</v>
      </c>
      <c r="Q115" s="21">
        <f t="shared" si="19"/>
        <v>718.83344024760174</v>
      </c>
      <c r="R115" s="21">
        <f t="shared" si="19"/>
        <v>718.69886978719785</v>
      </c>
      <c r="S115" s="21">
        <f t="shared" si="19"/>
        <v>718.50230517484567</v>
      </c>
      <c r="T115" s="21">
        <f t="shared" si="19"/>
        <v>718.28819065054142</v>
      </c>
      <c r="U115" s="21">
        <f t="shared" si="19"/>
        <v>718.09051666584594</v>
      </c>
      <c r="V115" s="21">
        <f t="shared" si="17"/>
        <v>717.93921208175516</v>
      </c>
      <c r="W115" s="21">
        <f t="shared" si="15"/>
        <v>721.04874746452481</v>
      </c>
    </row>
    <row r="116" spans="1:23" x14ac:dyDescent="0.3">
      <c r="A116" s="1">
        <v>9.3000000000000007</v>
      </c>
      <c r="B116" s="19">
        <f t="shared" si="13"/>
        <v>-0.50448045223437532</v>
      </c>
      <c r="C116" s="20">
        <f t="shared" si="18"/>
        <v>-0.47453588147050391</v>
      </c>
      <c r="D116" s="20">
        <f t="shared" si="18"/>
        <v>-0.44497776418065543</v>
      </c>
      <c r="E116" s="20">
        <f t="shared" si="18"/>
        <v>-0.39834523512252795</v>
      </c>
      <c r="F116" s="20">
        <f t="shared" si="18"/>
        <v>-0.33508655995836151</v>
      </c>
      <c r="G116" s="20">
        <f t="shared" si="18"/>
        <v>-0.27272464245797223</v>
      </c>
      <c r="H116" s="20">
        <f t="shared" si="18"/>
        <v>-0.21123074720478344</v>
      </c>
      <c r="I116" s="20">
        <f t="shared" si="18"/>
        <v>-0.15046023898162528</v>
      </c>
      <c r="J116" s="20">
        <f t="shared" si="16"/>
        <v>-9.0227620955671259E-2</v>
      </c>
      <c r="K116" s="21">
        <f t="shared" si="14"/>
        <v>0</v>
      </c>
      <c r="L116">
        <v>0</v>
      </c>
      <c r="M116" s="1">
        <v>9.3000000000000007</v>
      </c>
      <c r="N116" s="18">
        <f t="shared" si="12"/>
        <v>723.5367494426622</v>
      </c>
      <c r="O116" s="21">
        <f t="shared" si="19"/>
        <v>717.50036983587438</v>
      </c>
      <c r="P116" s="21">
        <f t="shared" si="19"/>
        <v>714.04362639379087</v>
      </c>
      <c r="Q116" s="21">
        <f t="shared" si="19"/>
        <v>712.25612703648949</v>
      </c>
      <c r="R116" s="21">
        <f t="shared" si="19"/>
        <v>712.19165419478213</v>
      </c>
      <c r="S116" s="21">
        <f t="shared" si="19"/>
        <v>712.07495103654514</v>
      </c>
      <c r="T116" s="21">
        <f t="shared" si="19"/>
        <v>711.9307707407711</v>
      </c>
      <c r="U116" s="21">
        <f t="shared" si="19"/>
        <v>711.78567880872993</v>
      </c>
      <c r="V116" s="21">
        <f t="shared" si="17"/>
        <v>711.66656737571759</v>
      </c>
      <c r="W116" s="21">
        <f t="shared" si="15"/>
        <v>714.747823688209</v>
      </c>
    </row>
    <row r="117" spans="1:23" x14ac:dyDescent="0.3">
      <c r="A117" s="1">
        <v>9.4</v>
      </c>
      <c r="B117" s="19">
        <f t="shared" si="13"/>
        <v>-0.46040161170742078</v>
      </c>
      <c r="C117" s="20">
        <f t="shared" si="18"/>
        <v>-0.42894277247911544</v>
      </c>
      <c r="D117" s="20">
        <f t="shared" si="18"/>
        <v>-0.41110690492914098</v>
      </c>
      <c r="E117" s="20">
        <f t="shared" si="18"/>
        <v>-0.38103338433192879</v>
      </c>
      <c r="F117" s="20">
        <f t="shared" si="18"/>
        <v>-0.3345938653691804</v>
      </c>
      <c r="G117" s="20">
        <f t="shared" si="18"/>
        <v>-0.27185709942470215</v>
      </c>
      <c r="H117" s="20">
        <f t="shared" si="18"/>
        <v>-0.21017231285600046</v>
      </c>
      <c r="I117" s="20">
        <f t="shared" si="18"/>
        <v>-0.14944286864625833</v>
      </c>
      <c r="J117" s="20">
        <f t="shared" si="16"/>
        <v>-8.9467768478481716E-2</v>
      </c>
      <c r="K117" s="21">
        <f t="shared" si="14"/>
        <v>0</v>
      </c>
      <c r="L117">
        <v>0</v>
      </c>
      <c r="M117" s="1">
        <v>9.4</v>
      </c>
      <c r="N117" s="18">
        <f t="shared" si="12"/>
        <v>723.5367494426622</v>
      </c>
      <c r="O117" s="21">
        <f t="shared" si="19"/>
        <v>715.69678830218152</v>
      </c>
      <c r="P117" s="21">
        <f t="shared" si="19"/>
        <v>710.91728130244246</v>
      </c>
      <c r="Q117" s="21">
        <f t="shared" si="19"/>
        <v>707.40466057453784</v>
      </c>
      <c r="R117" s="21">
        <f t="shared" si="19"/>
        <v>705.63482321656772</v>
      </c>
      <c r="S117" s="21">
        <f t="shared" si="19"/>
        <v>705.62223999348566</v>
      </c>
      <c r="T117" s="21">
        <f t="shared" si="19"/>
        <v>705.57407279671077</v>
      </c>
      <c r="U117" s="21">
        <f t="shared" si="19"/>
        <v>705.50799459633697</v>
      </c>
      <c r="V117" s="21">
        <f t="shared" si="17"/>
        <v>705.44466424283689</v>
      </c>
      <c r="W117" s="21">
        <f t="shared" si="15"/>
        <v>708.51646471665583</v>
      </c>
    </row>
    <row r="118" spans="1:23" x14ac:dyDescent="0.3">
      <c r="A118" s="1">
        <v>9.5</v>
      </c>
      <c r="B118" s="19">
        <f t="shared" si="13"/>
        <v>-0.40691358650141624</v>
      </c>
      <c r="C118" s="20">
        <f t="shared" si="18"/>
        <v>-0.3749553121261156</v>
      </c>
      <c r="D118" s="20">
        <f t="shared" si="18"/>
        <v>-0.36501406926509877</v>
      </c>
      <c r="E118" s="20">
        <f t="shared" si="18"/>
        <v>-0.34736379305925968</v>
      </c>
      <c r="F118" s="20">
        <f t="shared" si="18"/>
        <v>-0.31780825008929847</v>
      </c>
      <c r="G118" s="20">
        <f t="shared" si="18"/>
        <v>-0.27204417190136398</v>
      </c>
      <c r="H118" s="20">
        <f t="shared" si="18"/>
        <v>-0.21007176229023469</v>
      </c>
      <c r="I118" s="20">
        <f t="shared" si="18"/>
        <v>-0.14918210424556255</v>
      </c>
      <c r="J118" s="20">
        <f t="shared" si="16"/>
        <v>-8.9181944638437496E-2</v>
      </c>
      <c r="K118" s="21">
        <f t="shared" si="14"/>
        <v>0</v>
      </c>
      <c r="L118">
        <v>0</v>
      </c>
      <c r="M118" s="1">
        <v>9.5</v>
      </c>
      <c r="N118" s="18">
        <f t="shared" si="12"/>
        <v>723.5367494426622</v>
      </c>
      <c r="O118" s="21">
        <f t="shared" si="19"/>
        <v>714.66430296758335</v>
      </c>
      <c r="P118" s="21">
        <f t="shared" si="19"/>
        <v>709.06003075165245</v>
      </c>
      <c r="Q118" s="21">
        <f t="shared" si="19"/>
        <v>704.29832256487509</v>
      </c>
      <c r="R118" s="21">
        <f t="shared" si="19"/>
        <v>700.83763447888748</v>
      </c>
      <c r="S118" s="21">
        <f t="shared" si="19"/>
        <v>699.13606401048787</v>
      </c>
      <c r="T118" s="21">
        <f t="shared" si="19"/>
        <v>699.20108594559019</v>
      </c>
      <c r="U118" s="21">
        <f t="shared" si="19"/>
        <v>699.23421659542532</v>
      </c>
      <c r="V118" s="21">
        <f t="shared" si="17"/>
        <v>699.24303339697155</v>
      </c>
      <c r="W118" s="21">
        <f t="shared" si="15"/>
        <v>702.32933666869098</v>
      </c>
    </row>
    <row r="119" spans="1:23" x14ac:dyDescent="0.3">
      <c r="A119" s="1">
        <v>9.6</v>
      </c>
      <c r="B119" s="19">
        <f t="shared" si="13"/>
        <v>-0.34823103257653953</v>
      </c>
      <c r="C119" s="20">
        <f t="shared" si="18"/>
        <v>-0.31625831014729494</v>
      </c>
      <c r="D119" s="20">
        <f t="shared" si="18"/>
        <v>-0.31123310404707638</v>
      </c>
      <c r="E119" s="20">
        <f t="shared" si="18"/>
        <v>-0.30180092353554921</v>
      </c>
      <c r="F119" s="20">
        <f t="shared" si="18"/>
        <v>-0.28482126409818526</v>
      </c>
      <c r="G119" s="20">
        <f t="shared" si="18"/>
        <v>-0.25602664778372142</v>
      </c>
      <c r="H119" s="20">
        <f t="shared" si="18"/>
        <v>-0.21105629358755756</v>
      </c>
      <c r="I119" s="20">
        <f t="shared" si="18"/>
        <v>-0.14981296579312231</v>
      </c>
      <c r="J119" s="20">
        <f t="shared" si="16"/>
        <v>-8.9468270102706152E-2</v>
      </c>
      <c r="K119" s="21">
        <f t="shared" si="14"/>
        <v>0</v>
      </c>
      <c r="L119">
        <v>0</v>
      </c>
      <c r="M119" s="1">
        <v>9.6</v>
      </c>
      <c r="N119" s="18">
        <f t="shared" si="12"/>
        <v>723.5367494426622</v>
      </c>
      <c r="O119" s="21">
        <f t="shared" si="19"/>
        <v>714.12013477554399</v>
      </c>
      <c r="P119" s="21">
        <f t="shared" si="19"/>
        <v>708.04689562516194</v>
      </c>
      <c r="Q119" s="21">
        <f t="shared" si="19"/>
        <v>702.49471447769918</v>
      </c>
      <c r="R119" s="21">
        <f t="shared" si="19"/>
        <v>697.80150448661175</v>
      </c>
      <c r="S119" s="21">
        <f t="shared" si="19"/>
        <v>694.41839310733951</v>
      </c>
      <c r="T119" s="21">
        <f t="shared" si="19"/>
        <v>692.79782695324968</v>
      </c>
      <c r="U119" s="21">
        <f t="shared" si="19"/>
        <v>692.93727580492725</v>
      </c>
      <c r="V119" s="21">
        <f t="shared" si="17"/>
        <v>693.02613691463546</v>
      </c>
      <c r="W119" s="21">
        <f t="shared" si="15"/>
        <v>696.14981655402403</v>
      </c>
    </row>
    <row r="120" spans="1:23" x14ac:dyDescent="0.3">
      <c r="A120" s="1">
        <v>9.6999999999999993</v>
      </c>
      <c r="B120" s="19">
        <f t="shared" si="13"/>
        <v>-0.28694180000202779</v>
      </c>
      <c r="C120" s="20">
        <f t="shared" si="18"/>
        <v>-0.25517873723489803</v>
      </c>
      <c r="D120" s="20">
        <f t="shared" si="18"/>
        <v>-0.25306776281319038</v>
      </c>
      <c r="E120" s="20">
        <f t="shared" si="18"/>
        <v>-0.24870557600090354</v>
      </c>
      <c r="F120" s="20">
        <f t="shared" si="18"/>
        <v>-0.24002925005442244</v>
      </c>
      <c r="G120" s="20">
        <f t="shared" si="18"/>
        <v>-0.22383932328002079</v>
      </c>
      <c r="H120" s="20">
        <f t="shared" si="18"/>
        <v>-0.19577100994042732</v>
      </c>
      <c r="I120" s="20">
        <f t="shared" si="18"/>
        <v>-0.1513444390417146</v>
      </c>
      <c r="J120" s="20">
        <f t="shared" si="16"/>
        <v>-9.0348299668560214E-2</v>
      </c>
      <c r="K120" s="21">
        <f t="shared" si="14"/>
        <v>0</v>
      </c>
      <c r="L120">
        <v>0</v>
      </c>
      <c r="M120" s="1">
        <v>9.6999999999999993</v>
      </c>
      <c r="N120" s="18">
        <f t="shared" si="12"/>
        <v>723.5367494426622</v>
      </c>
      <c r="O120" s="21">
        <f t="shared" si="19"/>
        <v>713.86838813695238</v>
      </c>
      <c r="P120" s="21">
        <f t="shared" si="19"/>
        <v>707.5558193171704</v>
      </c>
      <c r="Q120" s="21">
        <f t="shared" si="19"/>
        <v>701.55111088696572</v>
      </c>
      <c r="R120" s="21">
        <f t="shared" si="19"/>
        <v>696.07685694313284</v>
      </c>
      <c r="S120" s="21">
        <f t="shared" si="19"/>
        <v>691.46479754164625</v>
      </c>
      <c r="T120" s="21">
        <f t="shared" si="19"/>
        <v>688.15603162826505</v>
      </c>
      <c r="U120" s="21">
        <f t="shared" si="19"/>
        <v>686.59089998415322</v>
      </c>
      <c r="V120" s="21">
        <f t="shared" si="17"/>
        <v>686.75510941961136</v>
      </c>
      <c r="W120" s="21">
        <f t="shared" si="15"/>
        <v>689.93672284497029</v>
      </c>
    </row>
    <row r="121" spans="1:23" x14ac:dyDescent="0.3">
      <c r="A121" s="1">
        <v>9.8000000000000007</v>
      </c>
      <c r="B121" s="19">
        <f t="shared" si="13"/>
        <v>-0.22456017146013496</v>
      </c>
      <c r="C121" s="20">
        <f t="shared" si="18"/>
        <v>-0.19311144975506372</v>
      </c>
      <c r="D121" s="20">
        <f t="shared" si="18"/>
        <v>-0.19267250031898658</v>
      </c>
      <c r="E121" s="20">
        <f t="shared" si="18"/>
        <v>-0.1913117504408095</v>
      </c>
      <c r="F121" s="20">
        <f t="shared" si="18"/>
        <v>-0.18773560308064072</v>
      </c>
      <c r="G121" s="20">
        <f t="shared" si="18"/>
        <v>-0.17978153268487146</v>
      </c>
      <c r="H121" s="20">
        <f t="shared" si="18"/>
        <v>-0.16413229249615299</v>
      </c>
      <c r="I121" s="20">
        <f t="shared" si="18"/>
        <v>-0.13630893780521783</v>
      </c>
      <c r="J121" s="20">
        <f t="shared" si="16"/>
        <v>-9.1754828256133375E-2</v>
      </c>
      <c r="K121" s="21">
        <f t="shared" si="14"/>
        <v>0</v>
      </c>
      <c r="L121">
        <v>0</v>
      </c>
      <c r="M121" s="1">
        <v>9.8000000000000007</v>
      </c>
      <c r="N121" s="18">
        <f t="shared" si="12"/>
        <v>723.5367494426622</v>
      </c>
      <c r="O121" s="21">
        <f t="shared" si="19"/>
        <v>713.78525279031942</v>
      </c>
      <c r="P121" s="21">
        <f t="shared" si="19"/>
        <v>707.3732250203899</v>
      </c>
      <c r="Q121" s="21">
        <f t="shared" si="19"/>
        <v>701.13849635909241</v>
      </c>
      <c r="R121" s="21">
        <f t="shared" si="19"/>
        <v>695.21521580566673</v>
      </c>
      <c r="S121" s="21">
        <f t="shared" si="19"/>
        <v>689.81556138462872</v>
      </c>
      <c r="T121" s="21">
        <f t="shared" si="19"/>
        <v>685.25900749229038</v>
      </c>
      <c r="U121" s="21">
        <f t="shared" si="19"/>
        <v>681.97488573194278</v>
      </c>
      <c r="V121" s="21">
        <f t="shared" si="17"/>
        <v>680.39575687981187</v>
      </c>
      <c r="W121" s="21">
        <f t="shared" si="15"/>
        <v>683.64891150485016</v>
      </c>
    </row>
    <row r="122" spans="1:23" x14ac:dyDescent="0.3">
      <c r="A122" s="1">
        <v>9.9</v>
      </c>
      <c r="B122" s="19">
        <f t="shared" si="13"/>
        <v>-0.16194280139243505</v>
      </c>
      <c r="C122" s="20">
        <f t="shared" si="18"/>
        <v>-0.13086256713086872</v>
      </c>
      <c r="D122" s="20">
        <f t="shared" si="18"/>
        <v>-0.13137344021033562</v>
      </c>
      <c r="E122" s="20">
        <f t="shared" si="18"/>
        <v>-0.1317166478164109</v>
      </c>
      <c r="F122" s="20">
        <f t="shared" si="18"/>
        <v>-0.13107599477336257</v>
      </c>
      <c r="G122" s="20">
        <f t="shared" si="18"/>
        <v>-0.12803766705738881</v>
      </c>
      <c r="H122" s="20">
        <f t="shared" si="18"/>
        <v>-0.12032555828635845</v>
      </c>
      <c r="I122" s="20">
        <f t="shared" si="18"/>
        <v>-0.10454645213687654</v>
      </c>
      <c r="J122" s="20">
        <f t="shared" si="16"/>
        <v>-7.619899634909888E-2</v>
      </c>
      <c r="K122" s="21">
        <f t="shared" si="14"/>
        <v>0</v>
      </c>
      <c r="L122">
        <v>0</v>
      </c>
      <c r="M122" s="1">
        <v>9.9</v>
      </c>
      <c r="N122" s="18">
        <f t="shared" si="12"/>
        <v>723.5367494426622</v>
      </c>
      <c r="O122" s="21">
        <f t="shared" si="19"/>
        <v>713.79722129234085</v>
      </c>
      <c r="P122" s="21">
        <f t="shared" si="19"/>
        <v>707.36831237567571</v>
      </c>
      <c r="Q122" s="21">
        <f t="shared" si="19"/>
        <v>701.03756255573262</v>
      </c>
      <c r="R122" s="21">
        <f t="shared" si="19"/>
        <v>694.87759952262093</v>
      </c>
      <c r="S122" s="21">
        <f t="shared" si="19"/>
        <v>689.0100300324566</v>
      </c>
      <c r="T122" s="21">
        <f t="shared" si="19"/>
        <v>683.6351833913883</v>
      </c>
      <c r="U122" s="21">
        <f t="shared" si="19"/>
        <v>679.06464342940433</v>
      </c>
      <c r="V122" s="21">
        <f t="shared" si="17"/>
        <v>675.72550528572458</v>
      </c>
      <c r="W122" s="21">
        <f t="shared" si="15"/>
        <v>677.25220733934896</v>
      </c>
    </row>
    <row r="123" spans="1:23" x14ac:dyDescent="0.3">
      <c r="A123" s="1">
        <v>10</v>
      </c>
      <c r="B123" s="19">
        <f t="shared" si="13"/>
        <v>-9.9570021923272189E-2</v>
      </c>
      <c r="C123" s="20">
        <f t="shared" si="18"/>
        <v>-6.8893931150644253E-2</v>
      </c>
      <c r="D123" s="20">
        <f t="shared" si="18"/>
        <v>-6.9920330939455252E-2</v>
      </c>
      <c r="E123" s="20">
        <f t="shared" si="18"/>
        <v>-7.1148764554631636E-2</v>
      </c>
      <c r="F123" s="20">
        <f t="shared" si="18"/>
        <v>-7.2028765800153202E-2</v>
      </c>
      <c r="G123" s="20">
        <f t="shared" si="18"/>
        <v>-7.1628495420997765E-2</v>
      </c>
      <c r="H123" s="20">
        <f t="shared" si="18"/>
        <v>-6.8458263643386266E-2</v>
      </c>
      <c r="I123" s="20">
        <f t="shared" si="18"/>
        <v>-6.0219953372234583E-2</v>
      </c>
      <c r="J123" s="20">
        <f t="shared" si="16"/>
        <v>-4.3554265858446843E-2</v>
      </c>
      <c r="K123" s="21">
        <f t="shared" si="14"/>
        <v>0</v>
      </c>
      <c r="L123">
        <v>0</v>
      </c>
      <c r="M123" s="1">
        <v>10</v>
      </c>
      <c r="N123" s="18">
        <f t="shared" si="12"/>
        <v>723.5367494426622</v>
      </c>
      <c r="O123" s="21">
        <f t="shared" si="19"/>
        <v>713.86330001717624</v>
      </c>
      <c r="P123" s="21">
        <f t="shared" si="19"/>
        <v>707.46179362338432</v>
      </c>
      <c r="Q123" s="21">
        <f t="shared" si="19"/>
        <v>701.10749244189947</v>
      </c>
      <c r="R123" s="21">
        <f t="shared" si="19"/>
        <v>694.83253450552445</v>
      </c>
      <c r="S123" s="21">
        <f t="shared" si="19"/>
        <v>688.69750085196324</v>
      </c>
      <c r="T123" s="21">
        <f t="shared" si="19"/>
        <v>682.81608209902095</v>
      </c>
      <c r="U123" s="21">
        <f t="shared" si="19"/>
        <v>677.38630478048196</v>
      </c>
      <c r="V123" s="21">
        <f t="shared" si="17"/>
        <v>672.72329110879957</v>
      </c>
      <c r="W123" s="21">
        <f t="shared" si="15"/>
        <v>672.52744186444181</v>
      </c>
    </row>
    <row r="124" spans="1:23" x14ac:dyDescent="0.3">
      <c r="A124" s="1">
        <v>10.1</v>
      </c>
      <c r="B124" s="19">
        <f t="shared" si="13"/>
        <v>-3.7716897659823966E-2</v>
      </c>
      <c r="C124" s="20">
        <f t="shared" si="18"/>
        <v>-7.4391152849928371E-3</v>
      </c>
      <c r="D124" s="20">
        <f t="shared" si="18"/>
        <v>-8.6779813654672029E-3</v>
      </c>
      <c r="E124" s="20">
        <f t="shared" si="18"/>
        <v>-1.0239650640222905E-2</v>
      </c>
      <c r="F124" s="20">
        <f t="shared" si="18"/>
        <v>-1.1708116411434698E-2</v>
      </c>
      <c r="G124" s="20">
        <f t="shared" si="18"/>
        <v>-1.2455556944610818E-2</v>
      </c>
      <c r="H124" s="20">
        <f t="shared" si="18"/>
        <v>-1.1528054736851761E-2</v>
      </c>
      <c r="I124" s="20">
        <f t="shared" si="18"/>
        <v>-7.4698413730575897E-3</v>
      </c>
      <c r="J124" s="20">
        <f t="shared" si="16"/>
        <v>-6.7434757946601715E-3</v>
      </c>
      <c r="K124" s="21">
        <f t="shared" si="14"/>
        <v>0</v>
      </c>
      <c r="L124">
        <v>0</v>
      </c>
      <c r="M124" s="1">
        <v>10.1</v>
      </c>
      <c r="N124" s="18">
        <f t="shared" si="12"/>
        <v>723.5367494426622</v>
      </c>
      <c r="O124" s="21">
        <f t="shared" si="19"/>
        <v>713.95785138341796</v>
      </c>
      <c r="P124" s="21">
        <f t="shared" si="19"/>
        <v>707.60261991572975</v>
      </c>
      <c r="Q124" s="21">
        <f t="shared" si="19"/>
        <v>701.25677682079197</v>
      </c>
      <c r="R124" s="21">
        <f t="shared" si="19"/>
        <v>694.92743676880116</v>
      </c>
      <c r="S124" s="21">
        <f t="shared" si="19"/>
        <v>688.63868597520707</v>
      </c>
      <c r="T124" s="21">
        <f t="shared" si="19"/>
        <v>682.44879851123778</v>
      </c>
      <c r="U124" s="21">
        <f t="shared" si="19"/>
        <v>676.4749839625423</v>
      </c>
      <c r="V124" s="21">
        <f t="shared" si="17"/>
        <v>671.82617317223173</v>
      </c>
      <c r="W124" s="21">
        <f t="shared" si="15"/>
        <v>670.36107784891715</v>
      </c>
    </row>
    <row r="125" spans="1:23" x14ac:dyDescent="0.3">
      <c r="A125" s="1">
        <v>10.199999999999999</v>
      </c>
      <c r="B125" s="19">
        <f t="shared" si="13"/>
        <v>2.3485023681691159E-2</v>
      </c>
      <c r="C125" s="20">
        <f t="shared" si="18"/>
        <v>5.3427426277680191E-2</v>
      </c>
      <c r="D125" s="20">
        <f t="shared" si="18"/>
        <v>5.2237891240229081E-2</v>
      </c>
      <c r="E125" s="20">
        <f t="shared" si="18"/>
        <v>5.0759733704762035E-2</v>
      </c>
      <c r="F125" s="20">
        <f t="shared" si="18"/>
        <v>4.9330646262115183E-2</v>
      </c>
      <c r="G125" s="20">
        <f t="shared" si="18"/>
        <v>4.8389564585541507E-2</v>
      </c>
      <c r="H125" s="20">
        <f t="shared" si="18"/>
        <v>4.8530460487246539E-2</v>
      </c>
      <c r="I125" s="20">
        <f t="shared" si="18"/>
        <v>4.1946618852930058E-2</v>
      </c>
      <c r="J125" s="20">
        <f t="shared" si="16"/>
        <v>2.5665791607946974E-2</v>
      </c>
      <c r="K125" s="21">
        <f t="shared" si="14"/>
        <v>0</v>
      </c>
      <c r="L125">
        <v>0</v>
      </c>
      <c r="M125" s="1">
        <v>10.199999999999999</v>
      </c>
      <c r="N125" s="18">
        <f t="shared" si="12"/>
        <v>723.5367494426622</v>
      </c>
      <c r="O125" s="21">
        <f t="shared" si="19"/>
        <v>714.06001654133854</v>
      </c>
      <c r="P125" s="21">
        <f t="shared" si="19"/>
        <v>707.75290767248362</v>
      </c>
      <c r="Q125" s="21">
        <f t="shared" si="19"/>
        <v>701.42255828533337</v>
      </c>
      <c r="R125" s="21">
        <f t="shared" si="19"/>
        <v>695.06293140899004</v>
      </c>
      <c r="S125" s="21">
        <f t="shared" si="19"/>
        <v>688.67875663644145</v>
      </c>
      <c r="T125" s="21">
        <f t="shared" si="19"/>
        <v>682.29763876813092</v>
      </c>
      <c r="U125" s="21">
        <f t="shared" si="19"/>
        <v>676.88874628273527</v>
      </c>
      <c r="V125" s="21">
        <f t="shared" si="17"/>
        <v>673.02969054068649</v>
      </c>
      <c r="W125" s="21">
        <f t="shared" si="15"/>
        <v>670.74304726815399</v>
      </c>
    </row>
    <row r="126" spans="1:23" x14ac:dyDescent="0.3">
      <c r="A126" s="1">
        <v>10.3</v>
      </c>
      <c r="B126" s="19">
        <f t="shared" si="13"/>
        <v>8.4023526270518414E-2</v>
      </c>
      <c r="C126" s="20">
        <f t="shared" si="18"/>
        <v>0.11376218427541468</v>
      </c>
      <c r="D126" s="20">
        <f t="shared" si="18"/>
        <v>0.11286325932662199</v>
      </c>
      <c r="E126" s="20">
        <f t="shared" si="18"/>
        <v>0.1118065784352037</v>
      </c>
      <c r="F126" s="20">
        <f t="shared" si="18"/>
        <v>0.11085586878032692</v>
      </c>
      <c r="G126" s="20">
        <f t="shared" si="18"/>
        <v>0.11031515816392173</v>
      </c>
      <c r="H126" s="20">
        <f t="shared" si="18"/>
        <v>0.10186294213548901</v>
      </c>
      <c r="I126" s="20">
        <f t="shared" si="18"/>
        <v>8.1665150500381326E-2</v>
      </c>
      <c r="J126" s="20">
        <f t="shared" si="16"/>
        <v>5.0526364255812056E-2</v>
      </c>
      <c r="K126" s="21">
        <f t="shared" si="14"/>
        <v>0</v>
      </c>
      <c r="L126">
        <v>0</v>
      </c>
      <c r="M126" s="1">
        <v>10.3</v>
      </c>
      <c r="N126" s="18">
        <f t="shared" si="12"/>
        <v>723.5367494426622</v>
      </c>
      <c r="O126" s="21">
        <f t="shared" si="19"/>
        <v>714.15003163563142</v>
      </c>
      <c r="P126" s="21">
        <f t="shared" si="19"/>
        <v>707.87997473428493</v>
      </c>
      <c r="Q126" s="21">
        <f t="shared" si="19"/>
        <v>701.55906065267482</v>
      </c>
      <c r="R126" s="21">
        <f t="shared" si="19"/>
        <v>695.17387721102409</v>
      </c>
      <c r="S126" s="21">
        <f t="shared" si="19"/>
        <v>688.72188494359818</v>
      </c>
      <c r="T126" s="21">
        <f t="shared" si="19"/>
        <v>683.11870569816256</v>
      </c>
      <c r="U126" s="21">
        <f t="shared" si="19"/>
        <v>678.85234737660812</v>
      </c>
      <c r="V126" s="21">
        <f t="shared" si="17"/>
        <v>675.99660746419704</v>
      </c>
      <c r="W126" s="21">
        <f t="shared" si="15"/>
        <v>673.22067596996555</v>
      </c>
    </row>
    <row r="127" spans="1:23" x14ac:dyDescent="0.3">
      <c r="A127" s="1">
        <v>10.4</v>
      </c>
      <c r="B127" s="19">
        <f t="shared" si="13"/>
        <v>0.1440203753099587</v>
      </c>
      <c r="C127" s="20">
        <f t="shared" si="18"/>
        <v>0.17372812740543886</v>
      </c>
      <c r="D127" s="20">
        <f t="shared" si="18"/>
        <v>0.1733245156416692</v>
      </c>
      <c r="E127" s="20">
        <f t="shared" si="18"/>
        <v>0.17295344602210735</v>
      </c>
      <c r="F127" s="20">
        <f t="shared" si="18"/>
        <v>0.17278518909678767</v>
      </c>
      <c r="G127" s="20">
        <f t="shared" si="18"/>
        <v>0.16432380684405887</v>
      </c>
      <c r="H127" s="20">
        <f t="shared" si="18"/>
        <v>0.1434453742750956</v>
      </c>
      <c r="I127" s="20">
        <f t="shared" si="18"/>
        <v>0.11043969291249804</v>
      </c>
      <c r="J127" s="20">
        <f t="shared" si="16"/>
        <v>6.7912290959153535E-2</v>
      </c>
      <c r="K127" s="21">
        <f t="shared" si="14"/>
        <v>0</v>
      </c>
      <c r="L127">
        <v>0</v>
      </c>
      <c r="M127" s="1">
        <v>10.4</v>
      </c>
      <c r="N127" s="18">
        <f t="shared" si="12"/>
        <v>723.5367494426622</v>
      </c>
      <c r="O127" s="21">
        <f t="shared" si="19"/>
        <v>714.20904998551146</v>
      </c>
      <c r="P127" s="21">
        <f t="shared" si="19"/>
        <v>707.95621363001123</v>
      </c>
      <c r="Q127" s="21">
        <f t="shared" si="19"/>
        <v>701.63128562804184</v>
      </c>
      <c r="R127" s="21">
        <f t="shared" si="19"/>
        <v>695.21800833643886</v>
      </c>
      <c r="S127" s="21">
        <f t="shared" si="19"/>
        <v>689.6138132183828</v>
      </c>
      <c r="T127" s="21">
        <f t="shared" si="19"/>
        <v>685.2765649021926</v>
      </c>
      <c r="U127" s="21">
        <f t="shared" si="19"/>
        <v>682.22652895716305</v>
      </c>
      <c r="V127" s="21">
        <f t="shared" si="17"/>
        <v>680.28209908509018</v>
      </c>
      <c r="W127" s="21">
        <f t="shared" si="15"/>
        <v>677.23539404301823</v>
      </c>
    </row>
    <row r="128" spans="1:23" x14ac:dyDescent="0.3">
      <c r="A128" s="1">
        <v>10.5</v>
      </c>
      <c r="B128" s="19">
        <f t="shared" si="13"/>
        <v>0.20370901046334133</v>
      </c>
      <c r="C128" s="20">
        <f t="shared" si="18"/>
        <v>0.23358127673561066</v>
      </c>
      <c r="D128" s="20">
        <f t="shared" si="18"/>
        <v>0.23380703010359657</v>
      </c>
      <c r="E128" s="20">
        <f t="shared" si="18"/>
        <v>0.23429268730764841</v>
      </c>
      <c r="F128" s="20">
        <f t="shared" si="18"/>
        <v>0.22641147727486949</v>
      </c>
      <c r="G128" s="20">
        <f t="shared" si="18"/>
        <v>0.2059068182878957</v>
      </c>
      <c r="H128" s="20">
        <f t="shared" si="18"/>
        <v>0.17289415116166831</v>
      </c>
      <c r="I128" s="20">
        <f t="shared" si="18"/>
        <v>0.12968879019280324</v>
      </c>
      <c r="J128" s="20">
        <f t="shared" si="16"/>
        <v>7.9217678960263022E-2</v>
      </c>
      <c r="K128" s="21">
        <f t="shared" si="14"/>
        <v>0</v>
      </c>
      <c r="L128">
        <v>0</v>
      </c>
      <c r="M128" s="1">
        <v>10.5</v>
      </c>
      <c r="N128" s="18">
        <f t="shared" si="12"/>
        <v>723.5367494426622</v>
      </c>
      <c r="O128" s="21">
        <f t="shared" si="19"/>
        <v>714.22302672436933</v>
      </c>
      <c r="P128" s="21">
        <f t="shared" si="19"/>
        <v>707.96044170400785</v>
      </c>
      <c r="Q128" s="21">
        <f t="shared" si="19"/>
        <v>701.61514932564819</v>
      </c>
      <c r="R128" s="21">
        <f t="shared" si="19"/>
        <v>696.07118446539425</v>
      </c>
      <c r="S128" s="21">
        <f t="shared" si="19"/>
        <v>691.77259607303051</v>
      </c>
      <c r="T128" s="21">
        <f t="shared" si="19"/>
        <v>688.72148265564124</v>
      </c>
      <c r="U128" s="21">
        <f t="shared" si="19"/>
        <v>686.70612489791927</v>
      </c>
      <c r="V128" s="21">
        <f t="shared" si="17"/>
        <v>685.47247193156272</v>
      </c>
      <c r="W128" s="21">
        <f t="shared" si="15"/>
        <v>682.28935395832207</v>
      </c>
    </row>
    <row r="129" spans="1:23" x14ac:dyDescent="0.3">
      <c r="A129" s="1">
        <v>10.6</v>
      </c>
      <c r="B129" s="19">
        <f t="shared" si="13"/>
        <v>0.26340167173530454</v>
      </c>
      <c r="C129" s="20">
        <f t="shared" si="18"/>
        <v>0.29363292252812556</v>
      </c>
      <c r="D129" s="20">
        <f t="shared" si="18"/>
        <v>0.29453324452342478</v>
      </c>
      <c r="E129" s="20">
        <f t="shared" si="18"/>
        <v>0.2872508549535619</v>
      </c>
      <c r="F129" s="20">
        <f t="shared" si="18"/>
        <v>0.26740170370256261</v>
      </c>
      <c r="G129" s="20">
        <f t="shared" si="18"/>
        <v>0.23497191724676564</v>
      </c>
      <c r="H129" s="20">
        <f t="shared" si="18"/>
        <v>0.19214382717685197</v>
      </c>
      <c r="I129" s="20">
        <f t="shared" si="18"/>
        <v>0.14166899747577891</v>
      </c>
      <c r="J129" s="20">
        <f t="shared" si="16"/>
        <v>8.6078827659387444E-2</v>
      </c>
      <c r="K129" s="21">
        <f t="shared" si="14"/>
        <v>0</v>
      </c>
      <c r="L129">
        <v>0</v>
      </c>
      <c r="M129" s="1">
        <v>10.6</v>
      </c>
      <c r="N129" s="18">
        <f t="shared" si="12"/>
        <v>723.5367494426622</v>
      </c>
      <c r="O129" s="21">
        <f t="shared" si="19"/>
        <v>714.18386959077645</v>
      </c>
      <c r="P129" s="21">
        <f t="shared" si="19"/>
        <v>707.88210345000664</v>
      </c>
      <c r="Q129" s="21">
        <f t="shared" si="19"/>
        <v>702.40029062523354</v>
      </c>
      <c r="R129" s="21">
        <f t="shared" si="19"/>
        <v>698.16958793989011</v>
      </c>
      <c r="S129" s="21">
        <f t="shared" si="19"/>
        <v>695.17857521922372</v>
      </c>
      <c r="T129" s="21">
        <f t="shared" si="19"/>
        <v>693.20176004642894</v>
      </c>
      <c r="U129" s="21">
        <f t="shared" si="19"/>
        <v>691.96700281622361</v>
      </c>
      <c r="V129" s="21">
        <f t="shared" si="17"/>
        <v>691.23996644876866</v>
      </c>
      <c r="W129" s="21">
        <f t="shared" si="15"/>
        <v>687.99926186088453</v>
      </c>
    </row>
    <row r="130" spans="1:23" x14ac:dyDescent="0.3">
      <c r="A130" s="1">
        <v>10.7</v>
      </c>
      <c r="B130" s="19">
        <f t="shared" si="13"/>
        <v>0.32344893972327327</v>
      </c>
      <c r="C130" s="20">
        <f t="shared" si="18"/>
        <v>0.35420110751737516</v>
      </c>
      <c r="D130" s="20">
        <f t="shared" si="18"/>
        <v>0.34705648372297898</v>
      </c>
      <c r="E130" s="20">
        <f t="shared" si="18"/>
        <v>0.32762583044781207</v>
      </c>
      <c r="F130" s="20">
        <f t="shared" si="18"/>
        <v>0.2957980751929723</v>
      </c>
      <c r="G130" s="20">
        <f t="shared" si="18"/>
        <v>0.25362968683524761</v>
      </c>
      <c r="H130" s="20">
        <f t="shared" si="18"/>
        <v>0.20374178592267725</v>
      </c>
      <c r="I130" s="20">
        <f t="shared" si="18"/>
        <v>0.14853196458848225</v>
      </c>
      <c r="J130" s="20">
        <f t="shared" si="16"/>
        <v>8.9908651287974206E-2</v>
      </c>
      <c r="K130" s="21">
        <f t="shared" si="14"/>
        <v>0</v>
      </c>
      <c r="L130">
        <v>0</v>
      </c>
      <c r="M130" s="1">
        <v>10.7</v>
      </c>
      <c r="N130" s="18">
        <f t="shared" si="12"/>
        <v>723.5367494426622</v>
      </c>
      <c r="O130" s="21">
        <f t="shared" si="19"/>
        <v>714.09096925765743</v>
      </c>
      <c r="P130" s="21">
        <f t="shared" si="19"/>
        <v>708.62386874657409</v>
      </c>
      <c r="Q130" s="21">
        <f t="shared" si="19"/>
        <v>704.43635061368843</v>
      </c>
      <c r="R130" s="21">
        <f t="shared" si="19"/>
        <v>701.50729224078032</v>
      </c>
      <c r="S130" s="21">
        <f t="shared" si="19"/>
        <v>699.59815545654271</v>
      </c>
      <c r="T130" s="21">
        <f t="shared" si="19"/>
        <v>698.42339187404752</v>
      </c>
      <c r="U130" s="21">
        <f t="shared" si="19"/>
        <v>697.73493936596969</v>
      </c>
      <c r="V130" s="21">
        <f t="shared" si="17"/>
        <v>697.34818288319252</v>
      </c>
      <c r="W130" s="21">
        <f t="shared" si="15"/>
        <v>694.09465862775812</v>
      </c>
    </row>
    <row r="131" spans="1:23" x14ac:dyDescent="0.3">
      <c r="A131" s="1">
        <v>10.8</v>
      </c>
      <c r="B131" s="19">
        <f t="shared" si="13"/>
        <v>0.3841878956310455</v>
      </c>
      <c r="C131" s="20">
        <f t="shared" si="18"/>
        <v>0.40689868737484808</v>
      </c>
      <c r="D131" s="20">
        <f t="shared" si="18"/>
        <v>0.38727107434233493</v>
      </c>
      <c r="E131" s="20">
        <f t="shared" si="18"/>
        <v>0.35558733447855279</v>
      </c>
      <c r="F131" s="20">
        <f t="shared" si="18"/>
        <v>0.31384234963689728</v>
      </c>
      <c r="G131" s="20">
        <f t="shared" si="18"/>
        <v>0.26456120935605493</v>
      </c>
      <c r="H131" s="20">
        <f t="shared" si="18"/>
        <v>0.21001481851554277</v>
      </c>
      <c r="I131" s="20">
        <f t="shared" si="18"/>
        <v>0.15198084918994917</v>
      </c>
      <c r="J131" s="20">
        <f t="shared" si="16"/>
        <v>9.1764839701291664E-2</v>
      </c>
      <c r="K131" s="21">
        <f t="shared" si="14"/>
        <v>0</v>
      </c>
      <c r="L131">
        <v>0</v>
      </c>
      <c r="M131" s="1">
        <v>10.8</v>
      </c>
      <c r="N131" s="18">
        <f t="shared" si="12"/>
        <v>723.5367494426622</v>
      </c>
      <c r="O131" s="21">
        <f t="shared" si="19"/>
        <v>714.85300903048596</v>
      </c>
      <c r="P131" s="21">
        <f t="shared" si="19"/>
        <v>710.64524531811048</v>
      </c>
      <c r="Q131" s="21">
        <f t="shared" si="19"/>
        <v>707.73038354826122</v>
      </c>
      <c r="R131" s="21">
        <f t="shared" si="19"/>
        <v>705.86413798635147</v>
      </c>
      <c r="S131" s="21">
        <f t="shared" si="19"/>
        <v>704.7511330158452</v>
      </c>
      <c r="T131" s="21">
        <f t="shared" si="19"/>
        <v>704.13033416610745</v>
      </c>
      <c r="U131" s="21">
        <f t="shared" si="19"/>
        <v>703.80371064705093</v>
      </c>
      <c r="V131" s="21">
        <f t="shared" si="17"/>
        <v>703.63663944704126</v>
      </c>
      <c r="W131" s="21">
        <f t="shared" si="15"/>
        <v>700.39556906234282</v>
      </c>
    </row>
    <row r="132" spans="1:23" x14ac:dyDescent="0.3">
      <c r="A132" s="1">
        <v>10.9</v>
      </c>
      <c r="B132" s="19">
        <f t="shared" si="13"/>
        <v>0.43722642784509802</v>
      </c>
      <c r="C132" s="20">
        <f t="shared" si="18"/>
        <v>0.44763329103598476</v>
      </c>
      <c r="D132" s="20">
        <f t="shared" si="18"/>
        <v>0.41540696663516896</v>
      </c>
      <c r="E132" s="20">
        <f t="shared" si="18"/>
        <v>0.37347376371372448</v>
      </c>
      <c r="F132" s="20">
        <f t="shared" si="18"/>
        <v>0.32434210505297306</v>
      </c>
      <c r="G132" s="20">
        <f t="shared" si="18"/>
        <v>0.27022341311852177</v>
      </c>
      <c r="H132" s="20">
        <f t="shared" si="18"/>
        <v>0.21279912387421868</v>
      </c>
      <c r="I132" s="20">
        <f t="shared" si="18"/>
        <v>0.15324818145990596</v>
      </c>
      <c r="J132" s="20">
        <f t="shared" si="16"/>
        <v>9.2372655236532722E-2</v>
      </c>
      <c r="K132" s="21">
        <f t="shared" si="14"/>
        <v>0</v>
      </c>
      <c r="L132">
        <v>0</v>
      </c>
      <c r="M132" s="1">
        <v>10.9</v>
      </c>
      <c r="N132" s="18">
        <f t="shared" si="12"/>
        <v>723.5367494426622</v>
      </c>
      <c r="O132" s="21">
        <f t="shared" si="19"/>
        <v>716.93071032002103</v>
      </c>
      <c r="P132" s="21">
        <f t="shared" si="19"/>
        <v>713.95925045938804</v>
      </c>
      <c r="Q132" s="21">
        <f t="shared" si="19"/>
        <v>712.07207591670704</v>
      </c>
      <c r="R132" s="21">
        <f t="shared" si="19"/>
        <v>710.97299102780994</v>
      </c>
      <c r="S132" s="21">
        <f t="shared" si="19"/>
        <v>710.39498579010819</v>
      </c>
      <c r="T132" s="21">
        <f t="shared" si="19"/>
        <v>710.13021321963947</v>
      </c>
      <c r="U132" s="21">
        <f t="shared" si="19"/>
        <v>710.03103145195382</v>
      </c>
      <c r="V132" s="21">
        <f t="shared" si="17"/>
        <v>710.00077989028966</v>
      </c>
      <c r="W132" s="21">
        <f t="shared" si="15"/>
        <v>706.78675157995804</v>
      </c>
    </row>
    <row r="133" spans="1:23" x14ac:dyDescent="0.3">
      <c r="A133" s="1">
        <v>11</v>
      </c>
      <c r="B133" s="19">
        <f t="shared" si="13"/>
        <v>0.47410983547049207</v>
      </c>
      <c r="C133" s="20">
        <f t="shared" si="18"/>
        <v>0.47226421696310483</v>
      </c>
      <c r="D133" s="20">
        <f t="shared" si="18"/>
        <v>0.43381601263741371</v>
      </c>
      <c r="E133" s="20">
        <f t="shared" si="18"/>
        <v>0.384151706269103</v>
      </c>
      <c r="F133" s="20">
        <f t="shared" si="18"/>
        <v>0.32984974746356971</v>
      </c>
      <c r="G133" s="20">
        <f t="shared" si="18"/>
        <v>0.27257829619714807</v>
      </c>
      <c r="H133" s="20">
        <f t="shared" si="18"/>
        <v>0.21345707390918289</v>
      </c>
      <c r="I133" s="20">
        <f t="shared" si="18"/>
        <v>0.15319218689854666</v>
      </c>
      <c r="J133" s="20">
        <f t="shared" si="16"/>
        <v>9.2218223408749148E-2</v>
      </c>
      <c r="K133" s="21">
        <f t="shared" si="14"/>
        <v>0</v>
      </c>
      <c r="L133">
        <v>0</v>
      </c>
      <c r="M133" s="1">
        <v>11</v>
      </c>
      <c r="N133" s="18">
        <f t="shared" si="12"/>
        <v>723.5367494426622</v>
      </c>
      <c r="O133" s="21">
        <f t="shared" si="19"/>
        <v>719.8823409784377</v>
      </c>
      <c r="P133" s="21">
        <f t="shared" si="19"/>
        <v>718.35676813030034</v>
      </c>
      <c r="Q133" s="21">
        <f t="shared" si="19"/>
        <v>717.20036493472719</v>
      </c>
      <c r="R133" s="21">
        <f t="shared" si="19"/>
        <v>716.60127161189985</v>
      </c>
      <c r="S133" s="21">
        <f t="shared" si="19"/>
        <v>716.35045965931567</v>
      </c>
      <c r="T133" s="21">
        <f t="shared" si="19"/>
        <v>716.29427899184293</v>
      </c>
      <c r="U133" s="21">
        <f t="shared" si="19"/>
        <v>716.32619181547386</v>
      </c>
      <c r="V133" s="21">
        <f t="shared" si="17"/>
        <v>716.37591724282458</v>
      </c>
      <c r="W133" s="21">
        <f t="shared" si="15"/>
        <v>713.19601200880072</v>
      </c>
    </row>
    <row r="134" spans="1:23" x14ac:dyDescent="0.3">
      <c r="A134" s="1">
        <v>11.1</v>
      </c>
      <c r="B134" s="19">
        <f t="shared" si="13"/>
        <v>0.49066764225610032</v>
      </c>
      <c r="C134" s="20">
        <f t="shared" si="18"/>
        <v>0.47874880180291352</v>
      </c>
      <c r="D134" s="20">
        <f t="shared" si="18"/>
        <v>0.44099406811695602</v>
      </c>
      <c r="E134" s="20">
        <f t="shared" si="18"/>
        <v>0.39018576509226183</v>
      </c>
      <c r="F134" s="20">
        <f t="shared" si="18"/>
        <v>0.33238556737892488</v>
      </c>
      <c r="G134" s="20">
        <f t="shared" si="18"/>
        <v>0.27308343240209437</v>
      </c>
      <c r="H134" s="20">
        <f t="shared" si="18"/>
        <v>0.2129726479109858</v>
      </c>
      <c r="I134" s="20">
        <f t="shared" si="18"/>
        <v>0.15242886453003962</v>
      </c>
      <c r="J134" s="20">
        <f t="shared" si="16"/>
        <v>9.1641544190510155E-2</v>
      </c>
      <c r="K134" s="21">
        <f t="shared" si="14"/>
        <v>0</v>
      </c>
      <c r="L134">
        <v>0</v>
      </c>
      <c r="M134" s="1">
        <v>11.1</v>
      </c>
      <c r="N134" s="18">
        <f t="shared" si="12"/>
        <v>723.5367494426622</v>
      </c>
      <c r="O134" s="21">
        <f t="shared" si="19"/>
        <v>723.04153671735446</v>
      </c>
      <c r="P134" s="21">
        <f t="shared" si="19"/>
        <v>723.12210925315082</v>
      </c>
      <c r="Q134" s="21">
        <f t="shared" si="19"/>
        <v>722.88397661421129</v>
      </c>
      <c r="R134" s="21">
        <f t="shared" si="19"/>
        <v>722.57584885403207</v>
      </c>
      <c r="S134" s="21">
        <f t="shared" si="19"/>
        <v>722.49875679408831</v>
      </c>
      <c r="T134" s="21">
        <f t="shared" si="19"/>
        <v>722.54493197257284</v>
      </c>
      <c r="U134" s="21">
        <f t="shared" si="19"/>
        <v>722.63802723004062</v>
      </c>
      <c r="V134" s="21">
        <f t="shared" si="17"/>
        <v>722.72521661050007</v>
      </c>
      <c r="W134" s="21">
        <f t="shared" si="15"/>
        <v>719.58018233972598</v>
      </c>
    </row>
    <row r="135" spans="1:23" x14ac:dyDescent="0.3">
      <c r="A135" s="1">
        <v>11.2</v>
      </c>
      <c r="B135" s="19">
        <f t="shared" si="13"/>
        <v>0.48699910997889706</v>
      </c>
      <c r="C135" s="20">
        <f t="shared" si="18"/>
        <v>0.46769438054278789</v>
      </c>
      <c r="D135" s="20">
        <f t="shared" si="18"/>
        <v>0.43511067143835225</v>
      </c>
      <c r="E135" s="20">
        <f t="shared" si="18"/>
        <v>0.38922531504405911</v>
      </c>
      <c r="F135" s="20">
        <f t="shared" si="18"/>
        <v>0.33341909198560205</v>
      </c>
      <c r="G135" s="20">
        <f t="shared" si="18"/>
        <v>0.27278108858383471</v>
      </c>
      <c r="H135" s="20">
        <f t="shared" si="18"/>
        <v>0.21205711541339889</v>
      </c>
      <c r="I135" s="20">
        <f t="shared" si="18"/>
        <v>0.15142403251863218</v>
      </c>
      <c r="J135" s="20">
        <f t="shared" si="16"/>
        <v>9.0912107057315741E-2</v>
      </c>
      <c r="K135" s="21">
        <f t="shared" si="14"/>
        <v>0</v>
      </c>
      <c r="L135">
        <v>0</v>
      </c>
      <c r="M135" s="1">
        <v>11.2</v>
      </c>
      <c r="N135" s="18">
        <f t="shared" si="12"/>
        <v>723.5367494426622</v>
      </c>
      <c r="O135" s="21">
        <f t="shared" si="19"/>
        <v>725.91183749868026</v>
      </c>
      <c r="P135" s="21">
        <f t="shared" si="19"/>
        <v>727.56693447878172</v>
      </c>
      <c r="Q135" s="21">
        <f t="shared" si="19"/>
        <v>728.49527425866665</v>
      </c>
      <c r="R135" s="21">
        <f t="shared" si="19"/>
        <v>728.77923864788829</v>
      </c>
      <c r="S135" s="21">
        <f t="shared" si="19"/>
        <v>728.76838733749344</v>
      </c>
      <c r="T135" s="21">
        <f t="shared" si="19"/>
        <v>728.84094246593838</v>
      </c>
      <c r="U135" s="21">
        <f t="shared" si="19"/>
        <v>728.94279946509846</v>
      </c>
      <c r="V135" s="21">
        <f t="shared" si="17"/>
        <v>729.03353610815577</v>
      </c>
      <c r="W135" s="21">
        <f t="shared" si="15"/>
        <v>725.91693694694402</v>
      </c>
    </row>
    <row r="136" spans="1:23" x14ac:dyDescent="0.3">
      <c r="A136" s="1">
        <v>11.3</v>
      </c>
      <c r="B136" s="19">
        <f t="shared" si="13"/>
        <v>0.46584426679318769</v>
      </c>
      <c r="C136" s="20">
        <f t="shared" si="18"/>
        <v>0.44154665498406276</v>
      </c>
      <c r="D136" s="20">
        <f t="shared" si="18"/>
        <v>0.41592562466597649</v>
      </c>
      <c r="E136" s="20">
        <f t="shared" si="18"/>
        <v>0.37834509056550003</v>
      </c>
      <c r="F136" s="20">
        <f t="shared" si="18"/>
        <v>0.32962216206278594</v>
      </c>
      <c r="G136" s="20">
        <f t="shared" si="18"/>
        <v>0.27239459845217134</v>
      </c>
      <c r="H136" s="20">
        <f t="shared" si="18"/>
        <v>0.21123467823668204</v>
      </c>
      <c r="I136" s="20">
        <f t="shared" si="18"/>
        <v>0.15054251236516494</v>
      </c>
      <c r="J136" s="20">
        <f t="shared" si="16"/>
        <v>9.025598494982448E-2</v>
      </c>
      <c r="K136" s="21">
        <f t="shared" si="14"/>
        <v>0</v>
      </c>
      <c r="L136">
        <v>0</v>
      </c>
      <c r="M136" s="1">
        <v>11.3</v>
      </c>
      <c r="N136" s="18">
        <f t="shared" si="12"/>
        <v>723.5367494426622</v>
      </c>
      <c r="O136" s="21">
        <f t="shared" si="19"/>
        <v>728.24939562584268</v>
      </c>
      <c r="P136" s="21">
        <f t="shared" si="19"/>
        <v>731.28297277735919</v>
      </c>
      <c r="Q136" s="21">
        <f t="shared" si="19"/>
        <v>733.45978774438322</v>
      </c>
      <c r="R136" s="21">
        <f t="shared" si="19"/>
        <v>734.6854893951504</v>
      </c>
      <c r="S136" s="21">
        <f t="shared" si="19"/>
        <v>735.11941437429073</v>
      </c>
      <c r="T136" s="21">
        <f t="shared" si="19"/>
        <v>735.16466461754101</v>
      </c>
      <c r="U136" s="21">
        <f t="shared" si="19"/>
        <v>735.23528983379003</v>
      </c>
      <c r="V136" s="21">
        <f t="shared" si="17"/>
        <v>735.30206062270327</v>
      </c>
      <c r="W136" s="21">
        <f t="shared" si="15"/>
        <v>732.20155222022754</v>
      </c>
    </row>
    <row r="137" spans="1:23" x14ac:dyDescent="0.3">
      <c r="A137" s="1">
        <v>11.4</v>
      </c>
      <c r="B137" s="19">
        <f t="shared" si="13"/>
        <v>0.43096650719733148</v>
      </c>
      <c r="C137" s="20">
        <f t="shared" si="18"/>
        <v>0.40351786926105604</v>
      </c>
      <c r="D137" s="20">
        <f t="shared" si="18"/>
        <v>0.38478871065323778</v>
      </c>
      <c r="E137" s="20">
        <f t="shared" si="18"/>
        <v>0.35632740341001867</v>
      </c>
      <c r="F137" s="20">
        <f t="shared" si="18"/>
        <v>0.31732387117563343</v>
      </c>
      <c r="G137" s="20">
        <f t="shared" si="18"/>
        <v>0.26807822721270325</v>
      </c>
      <c r="H137" s="20">
        <f t="shared" si="18"/>
        <v>0.21088230849081011</v>
      </c>
      <c r="I137" s="20">
        <f t="shared" si="18"/>
        <v>0.15006880834378283</v>
      </c>
      <c r="J137" s="20">
        <f t="shared" si="16"/>
        <v>8.9853174574367492E-2</v>
      </c>
      <c r="K137" s="21">
        <f t="shared" si="14"/>
        <v>0</v>
      </c>
      <c r="L137">
        <v>0</v>
      </c>
      <c r="M137" s="1">
        <v>11.4</v>
      </c>
      <c r="N137" s="18">
        <f t="shared" si="12"/>
        <v>723.5367494426622</v>
      </c>
      <c r="O137" s="21">
        <f t="shared" si="19"/>
        <v>730.00501029095756</v>
      </c>
      <c r="P137" s="21">
        <f t="shared" si="19"/>
        <v>734.14028864426461</v>
      </c>
      <c r="Q137" s="21">
        <f t="shared" si="19"/>
        <v>737.47094143184302</v>
      </c>
      <c r="R137" s="21">
        <f t="shared" si="19"/>
        <v>739.79771560660868</v>
      </c>
      <c r="S137" s="21">
        <f t="shared" si="19"/>
        <v>741.0797640585148</v>
      </c>
      <c r="T137" s="21">
        <f t="shared" si="19"/>
        <v>741.51215881392523</v>
      </c>
      <c r="U137" s="21">
        <f t="shared" si="19"/>
        <v>741.52276686761934</v>
      </c>
      <c r="V137" s="21">
        <f t="shared" si="17"/>
        <v>741.54478523679109</v>
      </c>
      <c r="W137" s="21">
        <f t="shared" si="15"/>
        <v>738.44401181639398</v>
      </c>
    </row>
    <row r="138" spans="1:23" x14ac:dyDescent="0.3">
      <c r="A138" s="1">
        <v>11.5</v>
      </c>
      <c r="B138" s="19">
        <f t="shared" si="13"/>
        <v>0.38608766369410602</v>
      </c>
      <c r="C138" s="20">
        <f t="shared" si="18"/>
        <v>0.35678704678958723</v>
      </c>
      <c r="D138" s="20">
        <f t="shared" si="18"/>
        <v>0.34393346076729542</v>
      </c>
      <c r="E138" s="20">
        <f t="shared" si="18"/>
        <v>0.32377618915200518</v>
      </c>
      <c r="F138" s="20">
        <f t="shared" ref="F138:I163" si="20">0.5*(E137+G137+$B$16/$B$15*(Q137-S137)-$B$18*$B$14/(2*$B$4)*(E137*ABS(E137)+G137*ABS(G137)))</f>
        <v>0.29478904807454548</v>
      </c>
      <c r="G138" s="20">
        <f t="shared" si="20"/>
        <v>0.25581513963107083</v>
      </c>
      <c r="H138" s="20">
        <f t="shared" si="20"/>
        <v>0.20691491482206284</v>
      </c>
      <c r="I138" s="20">
        <f t="shared" si="20"/>
        <v>0.15019510302007946</v>
      </c>
      <c r="J138" s="20">
        <f t="shared" si="16"/>
        <v>8.9832846144047268E-2</v>
      </c>
      <c r="K138" s="21">
        <f t="shared" si="14"/>
        <v>0</v>
      </c>
      <c r="L138">
        <v>0</v>
      </c>
      <c r="M138" s="1">
        <v>11.5</v>
      </c>
      <c r="N138" s="18">
        <f t="shared" si="12"/>
        <v>723.5367494426622</v>
      </c>
      <c r="O138" s="21">
        <f t="shared" si="19"/>
        <v>731.23919139563884</v>
      </c>
      <c r="P138" s="21">
        <f t="shared" si="19"/>
        <v>736.19129502475516</v>
      </c>
      <c r="Q138" s="21">
        <f t="shared" si="19"/>
        <v>740.47633820654949</v>
      </c>
      <c r="R138" s="21">
        <f t="shared" ref="R138:U163" si="21">0.5*(Q137+S137+$B$15/$B$16*(E137-G137)-$B$18*$B$14/($B$17/$B$4)*(E137*ABS(E137)-G137*ABS(G137)))</f>
        <v>743.86321840878941</v>
      </c>
      <c r="S138" s="21">
        <f t="shared" si="21"/>
        <v>746.18858419056642</v>
      </c>
      <c r="T138" s="21">
        <f t="shared" si="21"/>
        <v>747.43630095966364</v>
      </c>
      <c r="U138" s="21">
        <f t="shared" si="21"/>
        <v>747.82049858517269</v>
      </c>
      <c r="V138" s="21">
        <f t="shared" si="17"/>
        <v>747.78512676822754</v>
      </c>
      <c r="W138" s="21">
        <f t="shared" si="15"/>
        <v>744.66566272513819</v>
      </c>
    </row>
    <row r="139" spans="1:23" x14ac:dyDescent="0.3">
      <c r="A139" s="1">
        <v>11.6</v>
      </c>
      <c r="B139" s="19">
        <f t="shared" si="13"/>
        <v>0.33436480083296577</v>
      </c>
      <c r="C139" s="20">
        <f t="shared" ref="C139:E163" si="22">0.5*(B138+D138+$B$16/$B$15*(N138-P138)-$B$18*$B$14/(2*$B$4)*(B138*ABS(B138)+D138*ABS(D138)))</f>
        <v>0.3040769796412211</v>
      </c>
      <c r="D139" s="20">
        <f t="shared" si="22"/>
        <v>0.29579225757596506</v>
      </c>
      <c r="E139" s="20">
        <f t="shared" si="22"/>
        <v>0.2824068483439322</v>
      </c>
      <c r="F139" s="20">
        <f t="shared" si="20"/>
        <v>0.26227546354834852</v>
      </c>
      <c r="G139" s="20">
        <f t="shared" si="20"/>
        <v>0.23363079227783654</v>
      </c>
      <c r="H139" s="20">
        <f t="shared" si="20"/>
        <v>0.19513116595920055</v>
      </c>
      <c r="I139" s="20">
        <f t="shared" si="20"/>
        <v>0.14668119266807408</v>
      </c>
      <c r="J139" s="20">
        <f t="shared" si="16"/>
        <v>9.0261841303416482E-2</v>
      </c>
      <c r="K139" s="21">
        <f t="shared" si="14"/>
        <v>0</v>
      </c>
      <c r="L139">
        <v>0</v>
      </c>
      <c r="M139" s="1">
        <v>11.6</v>
      </c>
      <c r="N139" s="18">
        <f t="shared" si="12"/>
        <v>723.5367494426622</v>
      </c>
      <c r="O139" s="21">
        <f t="shared" ref="O139:Q163" si="23">0.5*(N138+P138+$B$15/$B$16*(B138-D138)-$B$18*$B$14/($B$17/$B$4)*(B138*ABS(B138)-D138*ABS(D138)))</f>
        <v>732.05551843763999</v>
      </c>
      <c r="P139" s="21">
        <f t="shared" si="23"/>
        <v>737.57392070403421</v>
      </c>
      <c r="Q139" s="21">
        <f t="shared" si="23"/>
        <v>742.58215818721328</v>
      </c>
      <c r="R139" s="21">
        <f t="shared" si="21"/>
        <v>746.8655958692425</v>
      </c>
      <c r="S139" s="21">
        <f t="shared" si="21"/>
        <v>750.21813010108281</v>
      </c>
      <c r="T139" s="21">
        <f t="shared" si="21"/>
        <v>752.4954819662496</v>
      </c>
      <c r="U139" s="21">
        <f t="shared" si="21"/>
        <v>753.69754167362373</v>
      </c>
      <c r="V139" s="21">
        <f t="shared" si="17"/>
        <v>754.05138385139776</v>
      </c>
      <c r="W139" s="21">
        <f t="shared" si="15"/>
        <v>750.89560211631317</v>
      </c>
    </row>
    <row r="140" spans="1:23" x14ac:dyDescent="0.3">
      <c r="A140" s="1">
        <v>11.7</v>
      </c>
      <c r="B140" s="19">
        <f t="shared" si="13"/>
        <v>0.27823710679079749</v>
      </c>
      <c r="C140" s="20">
        <f t="shared" si="22"/>
        <v>0.24751653653402167</v>
      </c>
      <c r="D140" s="20">
        <f t="shared" si="22"/>
        <v>0.24256956064846405</v>
      </c>
      <c r="E140" s="20">
        <f t="shared" si="22"/>
        <v>0.23430500848891472</v>
      </c>
      <c r="F140" s="20">
        <f t="shared" si="20"/>
        <v>0.22125852812248745</v>
      </c>
      <c r="G140" s="20">
        <f t="shared" si="20"/>
        <v>0.20159816666955746</v>
      </c>
      <c r="H140" s="20">
        <f t="shared" si="20"/>
        <v>0.17340131511999107</v>
      </c>
      <c r="I140" s="20">
        <f t="shared" si="20"/>
        <v>0.13520059633709902</v>
      </c>
      <c r="J140" s="20">
        <f t="shared" si="16"/>
        <v>8.6808182651728752E-2</v>
      </c>
      <c r="K140" s="21">
        <f t="shared" si="14"/>
        <v>0</v>
      </c>
      <c r="L140">
        <v>0</v>
      </c>
      <c r="M140" s="1">
        <v>11.7</v>
      </c>
      <c r="N140" s="18">
        <f t="shared" si="12"/>
        <v>723.5367494426622</v>
      </c>
      <c r="O140" s="21">
        <f t="shared" si="23"/>
        <v>732.56063019483952</v>
      </c>
      <c r="P140" s="21">
        <f t="shared" si="23"/>
        <v>738.44541729456785</v>
      </c>
      <c r="Q140" s="21">
        <f t="shared" si="23"/>
        <v>743.96221751201767</v>
      </c>
      <c r="R140" s="21">
        <f t="shared" si="21"/>
        <v>748.93589693007971</v>
      </c>
      <c r="S140" s="21">
        <f t="shared" si="21"/>
        <v>753.1712143682156</v>
      </c>
      <c r="T140" s="21">
        <f t="shared" si="21"/>
        <v>756.47814426327409</v>
      </c>
      <c r="U140" s="21">
        <f t="shared" si="21"/>
        <v>758.72534846908513</v>
      </c>
      <c r="V140" s="21">
        <f t="shared" si="17"/>
        <v>759.92219496366181</v>
      </c>
      <c r="W140" s="21">
        <f t="shared" si="15"/>
        <v>757.16600283730338</v>
      </c>
    </row>
    <row r="141" spans="1:23" x14ac:dyDescent="0.3">
      <c r="A141" s="1">
        <v>11.8</v>
      </c>
      <c r="B141" s="19">
        <f t="shared" si="13"/>
        <v>0.21947464631777933</v>
      </c>
      <c r="C141" s="20">
        <f t="shared" si="22"/>
        <v>0.18866935522956213</v>
      </c>
      <c r="D141" s="20">
        <f t="shared" si="22"/>
        <v>0.18604774567296464</v>
      </c>
      <c r="E141" s="20">
        <f t="shared" si="22"/>
        <v>0.18143488085378734</v>
      </c>
      <c r="F141" s="20">
        <f t="shared" si="20"/>
        <v>0.1736385204005482</v>
      </c>
      <c r="G141" s="20">
        <f t="shared" si="20"/>
        <v>0.16103690777178647</v>
      </c>
      <c r="H141" s="20">
        <f t="shared" si="20"/>
        <v>0.14167287651474075</v>
      </c>
      <c r="I141" s="20">
        <f t="shared" si="20"/>
        <v>0.11353164982212421</v>
      </c>
      <c r="J141" s="20">
        <f t="shared" si="16"/>
        <v>7.509343921891487E-2</v>
      </c>
      <c r="K141" s="21">
        <f t="shared" si="14"/>
        <v>0</v>
      </c>
      <c r="L141">
        <v>0</v>
      </c>
      <c r="M141" s="1">
        <v>11.8</v>
      </c>
      <c r="N141" s="18">
        <f t="shared" si="12"/>
        <v>723.5367494426622</v>
      </c>
      <c r="O141" s="21">
        <f t="shared" si="23"/>
        <v>732.84535542309777</v>
      </c>
      <c r="P141" s="21">
        <f t="shared" si="23"/>
        <v>738.94826031684204</v>
      </c>
      <c r="Q141" s="21">
        <f t="shared" si="23"/>
        <v>744.7985679660062</v>
      </c>
      <c r="R141" s="21">
        <f t="shared" si="21"/>
        <v>750.26706852675136</v>
      </c>
      <c r="S141" s="21">
        <f t="shared" si="21"/>
        <v>755.19500615100492</v>
      </c>
      <c r="T141" s="21">
        <f t="shared" si="21"/>
        <v>759.40013800407326</v>
      </c>
      <c r="U141" s="21">
        <f t="shared" si="21"/>
        <v>762.70194835247946</v>
      </c>
      <c r="V141" s="21">
        <f t="shared" si="17"/>
        <v>764.97444885274024</v>
      </c>
      <c r="W141" s="21">
        <f t="shared" si="15"/>
        <v>763.05706088378645</v>
      </c>
    </row>
    <row r="142" spans="1:23" x14ac:dyDescent="0.3">
      <c r="A142" s="1">
        <v>11.9</v>
      </c>
      <c r="B142" s="19">
        <f t="shared" si="13"/>
        <v>0.15930740760997705</v>
      </c>
      <c r="C142" s="20">
        <f t="shared" si="22"/>
        <v>0.12862515601944227</v>
      </c>
      <c r="D142" s="20">
        <f t="shared" si="22"/>
        <v>0.12755069955175077</v>
      </c>
      <c r="E142" s="20">
        <f t="shared" si="22"/>
        <v>0.12539357681843136</v>
      </c>
      <c r="F142" s="20">
        <f t="shared" si="20"/>
        <v>0.12122362433795453</v>
      </c>
      <c r="G142" s="20">
        <f t="shared" si="20"/>
        <v>0.11372133140699993</v>
      </c>
      <c r="H142" s="20">
        <f t="shared" si="20"/>
        <v>0.10117308634841279</v>
      </c>
      <c r="I142" s="20">
        <f t="shared" si="20"/>
        <v>8.1569577258235743E-2</v>
      </c>
      <c r="J142" s="20">
        <f t="shared" si="16"/>
        <v>5.5054289411774641E-2</v>
      </c>
      <c r="K142" s="21">
        <f t="shared" si="14"/>
        <v>0</v>
      </c>
      <c r="L142">
        <v>0</v>
      </c>
      <c r="M142" s="1">
        <v>11.9</v>
      </c>
      <c r="N142" s="18">
        <f t="shared" si="12"/>
        <v>723.5367494426622</v>
      </c>
      <c r="O142" s="21">
        <f t="shared" si="23"/>
        <v>732.98029187002874</v>
      </c>
      <c r="P142" s="21">
        <f t="shared" si="23"/>
        <v>739.19806528399999</v>
      </c>
      <c r="Q142" s="21">
        <f t="shared" si="23"/>
        <v>745.25279136930442</v>
      </c>
      <c r="R142" s="21">
        <f t="shared" si="21"/>
        <v>751.05723062122729</v>
      </c>
      <c r="S142" s="21">
        <f t="shared" si="21"/>
        <v>756.49542353582376</v>
      </c>
      <c r="T142" s="21">
        <f t="shared" si="21"/>
        <v>761.41816672101004</v>
      </c>
      <c r="U142" s="21">
        <f t="shared" si="21"/>
        <v>765.64860659800274</v>
      </c>
      <c r="V142" s="21">
        <f t="shared" si="17"/>
        <v>768.78175883601773</v>
      </c>
      <c r="W142" s="21">
        <f t="shared" si="15"/>
        <v>767.91969390564259</v>
      </c>
    </row>
    <row r="143" spans="1:23" x14ac:dyDescent="0.3">
      <c r="A143" s="1">
        <v>12</v>
      </c>
      <c r="B143" s="19">
        <f t="shared" si="13"/>
        <v>9.8556123368143511E-2</v>
      </c>
      <c r="C143" s="20">
        <f t="shared" si="22"/>
        <v>6.8104070650680359E-2</v>
      </c>
      <c r="D143" s="20">
        <f t="shared" si="22"/>
        <v>6.7983413753551034E-2</v>
      </c>
      <c r="E143" s="20">
        <f t="shared" si="22"/>
        <v>6.7349250924727599E-2</v>
      </c>
      <c r="F143" s="20">
        <f t="shared" si="20"/>
        <v>6.5485033923356681E-2</v>
      </c>
      <c r="G143" s="20">
        <f t="shared" si="20"/>
        <v>6.1366972029180254E-2</v>
      </c>
      <c r="H143" s="20">
        <f t="shared" si="20"/>
        <v>5.3623543748684895E-2</v>
      </c>
      <c r="I143" s="20">
        <f t="shared" si="20"/>
        <v>4.2699497734900567E-2</v>
      </c>
      <c r="J143" s="20">
        <f t="shared" si="16"/>
        <v>2.9861536959994234E-2</v>
      </c>
      <c r="K143" s="21">
        <f t="shared" si="14"/>
        <v>0</v>
      </c>
      <c r="L143">
        <v>0</v>
      </c>
      <c r="M143" s="1">
        <v>12</v>
      </c>
      <c r="N143" s="18">
        <f t="shared" si="12"/>
        <v>723.5367494426622</v>
      </c>
      <c r="O143" s="21">
        <f t="shared" si="23"/>
        <v>733.01836573758601</v>
      </c>
      <c r="P143" s="21">
        <f t="shared" si="23"/>
        <v>739.284544029362</v>
      </c>
      <c r="Q143" s="21">
        <f t="shared" si="23"/>
        <v>745.45657812559455</v>
      </c>
      <c r="R143" s="21">
        <f t="shared" si="21"/>
        <v>751.48092082649248</v>
      </c>
      <c r="S143" s="21">
        <f t="shared" si="21"/>
        <v>757.280080409128</v>
      </c>
      <c r="T143" s="21">
        <f t="shared" si="21"/>
        <v>762.74351162186167</v>
      </c>
      <c r="U143" s="21">
        <f t="shared" si="21"/>
        <v>767.4975745061148</v>
      </c>
      <c r="V143" s="21">
        <f t="shared" si="17"/>
        <v>771.02476902752289</v>
      </c>
      <c r="W143" s="21">
        <f t="shared" si="15"/>
        <v>771.21287531332177</v>
      </c>
    </row>
    <row r="144" spans="1:23" x14ac:dyDescent="0.3">
      <c r="A144" s="1">
        <v>12.1</v>
      </c>
      <c r="B144" s="19">
        <f t="shared" si="13"/>
        <v>3.7737165679023466E-2</v>
      </c>
      <c r="C144" s="20">
        <f t="shared" si="22"/>
        <v>7.5371082687164829E-3</v>
      </c>
      <c r="D144" s="20">
        <f t="shared" si="22"/>
        <v>7.9107436026031198E-3</v>
      </c>
      <c r="E144" s="20">
        <f t="shared" si="22"/>
        <v>8.0813304496684998E-3</v>
      </c>
      <c r="F144" s="20">
        <f t="shared" si="20"/>
        <v>7.4984880570861138E-3</v>
      </c>
      <c r="G144" s="20">
        <f t="shared" si="20"/>
        <v>5.3923307679408904E-3</v>
      </c>
      <c r="H144" s="20">
        <f t="shared" si="20"/>
        <v>2.8974342044311226E-3</v>
      </c>
      <c r="I144" s="20">
        <f t="shared" si="20"/>
        <v>1.918306141065088E-3</v>
      </c>
      <c r="J144" s="20">
        <f t="shared" si="16"/>
        <v>3.4829766356429151E-3</v>
      </c>
      <c r="K144" s="21">
        <f t="shared" si="14"/>
        <v>0</v>
      </c>
      <c r="L144">
        <v>0</v>
      </c>
      <c r="M144" s="1">
        <v>12.1</v>
      </c>
      <c r="N144" s="18">
        <f t="shared" si="12"/>
        <v>723.5367494426622</v>
      </c>
      <c r="O144" s="21">
        <f t="shared" si="23"/>
        <v>733.00005254924952</v>
      </c>
      <c r="P144" s="21">
        <f t="shared" si="23"/>
        <v>739.27671330180897</v>
      </c>
      <c r="Q144" s="21">
        <f t="shared" si="23"/>
        <v>745.51261754527081</v>
      </c>
      <c r="R144" s="21">
        <f t="shared" si="21"/>
        <v>751.67933442454523</v>
      </c>
      <c r="S144" s="21">
        <f t="shared" si="21"/>
        <v>757.72886831095889</v>
      </c>
      <c r="T144" s="21">
        <f t="shared" si="21"/>
        <v>763.35930734962585</v>
      </c>
      <c r="U144" s="21">
        <f t="shared" si="21"/>
        <v>768.11947357901363</v>
      </c>
      <c r="V144" s="21">
        <f t="shared" si="17"/>
        <v>771.57507607692969</v>
      </c>
      <c r="W144" s="21">
        <f t="shared" si="15"/>
        <v>772.67125661944397</v>
      </c>
    </row>
    <row r="145" spans="1:23" x14ac:dyDescent="0.3">
      <c r="A145" s="1">
        <v>12.2</v>
      </c>
      <c r="B145" s="19">
        <f t="shared" si="13"/>
        <v>-2.2870034117649936E-2</v>
      </c>
      <c r="C145" s="20">
        <f t="shared" si="22"/>
        <v>-5.2867199362397276E-2</v>
      </c>
      <c r="D145" s="20">
        <f t="shared" si="22"/>
        <v>-5.2361534196003319E-2</v>
      </c>
      <c r="E145" s="20">
        <f t="shared" si="22"/>
        <v>-5.1937436049208065E-2</v>
      </c>
      <c r="F145" s="20">
        <f t="shared" si="20"/>
        <v>-5.2008991794620249E-2</v>
      </c>
      <c r="G145" s="20">
        <f t="shared" si="20"/>
        <v>-5.0968986856792686E-2</v>
      </c>
      <c r="H145" s="20">
        <f t="shared" si="20"/>
        <v>-4.6311278458218766E-2</v>
      </c>
      <c r="I145" s="20">
        <f t="shared" si="20"/>
        <v>-3.6317982698214658E-2</v>
      </c>
      <c r="J145" s="20">
        <f t="shared" si="16"/>
        <v>-2.0929569417657577E-2</v>
      </c>
      <c r="K145" s="21">
        <f t="shared" si="14"/>
        <v>0</v>
      </c>
      <c r="L145">
        <v>0</v>
      </c>
      <c r="M145" s="1">
        <v>12.2</v>
      </c>
      <c r="N145" s="18">
        <f t="shared" si="12"/>
        <v>723.5367494426622</v>
      </c>
      <c r="O145" s="21">
        <f t="shared" si="23"/>
        <v>732.95734017455777</v>
      </c>
      <c r="P145" s="21">
        <f t="shared" si="23"/>
        <v>739.22804215285339</v>
      </c>
      <c r="Q145" s="21">
        <f t="shared" si="23"/>
        <v>745.49945610727946</v>
      </c>
      <c r="R145" s="21">
        <f t="shared" si="21"/>
        <v>751.7605380107135</v>
      </c>
      <c r="S145" s="21">
        <f t="shared" si="21"/>
        <v>757.75851939500444</v>
      </c>
      <c r="T145" s="21">
        <f t="shared" si="21"/>
        <v>763.10477772433978</v>
      </c>
      <c r="U145" s="21">
        <f t="shared" si="21"/>
        <v>767.43675067026675</v>
      </c>
      <c r="V145" s="21">
        <f t="shared" si="17"/>
        <v>770.49509355224438</v>
      </c>
      <c r="W145" s="21">
        <f t="shared" si="15"/>
        <v>772.30423852538013</v>
      </c>
    </row>
    <row r="146" spans="1:23" x14ac:dyDescent="0.3">
      <c r="A146" s="1">
        <v>12.3</v>
      </c>
      <c r="B146" s="19">
        <f t="shared" si="13"/>
        <v>-8.3166100658712452E-2</v>
      </c>
      <c r="C146" s="20">
        <f t="shared" si="22"/>
        <v>-0.11307146354062397</v>
      </c>
      <c r="D146" s="20">
        <f t="shared" si="22"/>
        <v>-0.11271349423736825</v>
      </c>
      <c r="E146" s="20">
        <f t="shared" si="22"/>
        <v>-0.11245019199914735</v>
      </c>
      <c r="F146" s="20">
        <f t="shared" si="20"/>
        <v>-0.11040329682236635</v>
      </c>
      <c r="G146" s="20">
        <f t="shared" si="20"/>
        <v>-0.10371112890002666</v>
      </c>
      <c r="H146" s="20">
        <f t="shared" si="20"/>
        <v>-9.0183217474006164E-2</v>
      </c>
      <c r="I146" s="20">
        <f t="shared" si="20"/>
        <v>-6.9158374713867321E-2</v>
      </c>
      <c r="J146" s="20">
        <f t="shared" si="16"/>
        <v>-4.1565486271148325E-2</v>
      </c>
      <c r="K146" s="21">
        <f t="shared" si="14"/>
        <v>0</v>
      </c>
      <c r="L146">
        <v>0</v>
      </c>
      <c r="M146" s="1">
        <v>12.3</v>
      </c>
      <c r="N146" s="18">
        <f t="shared" si="12"/>
        <v>723.5367494426622</v>
      </c>
      <c r="O146" s="21">
        <f t="shared" si="23"/>
        <v>732.91559256644632</v>
      </c>
      <c r="P146" s="21">
        <f t="shared" si="23"/>
        <v>739.18006184310138</v>
      </c>
      <c r="Q146" s="21">
        <f t="shared" si="23"/>
        <v>745.4759621973684</v>
      </c>
      <c r="R146" s="21">
        <f t="shared" si="21"/>
        <v>751.57864026130926</v>
      </c>
      <c r="S146" s="21">
        <f t="shared" si="21"/>
        <v>757.13644659280931</v>
      </c>
      <c r="T146" s="21">
        <f t="shared" si="21"/>
        <v>761.83596231201693</v>
      </c>
      <c r="U146" s="21">
        <f t="shared" si="21"/>
        <v>765.48039761941322</v>
      </c>
      <c r="V146" s="21">
        <f t="shared" si="17"/>
        <v>767.98240404137948</v>
      </c>
      <c r="W146" s="21">
        <f t="shared" si="15"/>
        <v>770.31158454367085</v>
      </c>
    </row>
    <row r="147" spans="1:23" x14ac:dyDescent="0.3">
      <c r="A147" s="1">
        <v>12.4</v>
      </c>
      <c r="B147" s="19">
        <f t="shared" si="13"/>
        <v>-0.14320865938414207</v>
      </c>
      <c r="C147" s="20">
        <f t="shared" si="22"/>
        <v>-0.17315984726625028</v>
      </c>
      <c r="D147" s="20">
        <f t="shared" si="22"/>
        <v>-0.17315380925312843</v>
      </c>
      <c r="E147" s="20">
        <f t="shared" si="22"/>
        <v>-0.17117351251598575</v>
      </c>
      <c r="F147" s="20">
        <f t="shared" si="20"/>
        <v>-0.16414686062597636</v>
      </c>
      <c r="G147" s="20">
        <f t="shared" si="20"/>
        <v>-0.14961281981538324</v>
      </c>
      <c r="H147" s="20">
        <f t="shared" si="20"/>
        <v>-0.12655468398802899</v>
      </c>
      <c r="I147" s="20">
        <f t="shared" si="20"/>
        <v>-9.5428550965332287E-2</v>
      </c>
      <c r="J147" s="20">
        <f t="shared" si="16"/>
        <v>-5.7810079640393378E-2</v>
      </c>
      <c r="K147" s="21">
        <f t="shared" si="14"/>
        <v>0</v>
      </c>
      <c r="L147">
        <v>0</v>
      </c>
      <c r="M147" s="1">
        <v>12.4</v>
      </c>
      <c r="N147" s="18">
        <f t="shared" si="12"/>
        <v>723.5367494426622</v>
      </c>
      <c r="O147" s="21">
        <f t="shared" si="23"/>
        <v>732.89450741276141</v>
      </c>
      <c r="P147" s="21">
        <f t="shared" si="23"/>
        <v>739.16347889190968</v>
      </c>
      <c r="Q147" s="21">
        <f t="shared" si="23"/>
        <v>745.25924915815199</v>
      </c>
      <c r="R147" s="21">
        <f t="shared" si="21"/>
        <v>750.85188042510447</v>
      </c>
      <c r="S147" s="21">
        <f t="shared" si="21"/>
        <v>755.65610538408271</v>
      </c>
      <c r="T147" s="21">
        <f t="shared" si="21"/>
        <v>759.51210285265938</v>
      </c>
      <c r="U147" s="21">
        <f t="shared" si="21"/>
        <v>762.38165726113368</v>
      </c>
      <c r="V147" s="21">
        <f t="shared" si="17"/>
        <v>764.3006026118336</v>
      </c>
      <c r="W147" s="21">
        <f t="shared" si="15"/>
        <v>766.98609782892277</v>
      </c>
    </row>
    <row r="148" spans="1:23" x14ac:dyDescent="0.3">
      <c r="A148" s="1">
        <v>12.5</v>
      </c>
      <c r="B148" s="19">
        <f t="shared" si="13"/>
        <v>-0.20316376237090139</v>
      </c>
      <c r="C148" s="20">
        <f t="shared" si="22"/>
        <v>-0.23331229020386637</v>
      </c>
      <c r="D148" s="20">
        <f t="shared" si="22"/>
        <v>-0.23160877772423341</v>
      </c>
      <c r="E148" s="20">
        <f t="shared" si="22"/>
        <v>-0.22484073864430001</v>
      </c>
      <c r="F148" s="20">
        <f t="shared" si="20"/>
        <v>-0.21037432706412021</v>
      </c>
      <c r="G148" s="20">
        <f t="shared" si="20"/>
        <v>-0.18698338169259285</v>
      </c>
      <c r="H148" s="20">
        <f t="shared" si="20"/>
        <v>-0.15485324211797602</v>
      </c>
      <c r="I148" s="20">
        <f t="shared" si="20"/>
        <v>-0.11520363194892874</v>
      </c>
      <c r="J148" s="20">
        <f t="shared" si="16"/>
        <v>-6.9853489053041284E-2</v>
      </c>
      <c r="K148" s="21">
        <f t="shared" si="14"/>
        <v>0</v>
      </c>
      <c r="L148">
        <v>0</v>
      </c>
      <c r="M148" s="1">
        <v>12.5</v>
      </c>
      <c r="N148" s="18">
        <f t="shared" si="12"/>
        <v>723.5367494426622</v>
      </c>
      <c r="O148" s="21">
        <f t="shared" si="23"/>
        <v>732.90689359620967</v>
      </c>
      <c r="P148" s="21">
        <f t="shared" si="23"/>
        <v>738.97361332503942</v>
      </c>
      <c r="Q148" s="21">
        <f t="shared" si="23"/>
        <v>744.53942916813264</v>
      </c>
      <c r="R148" s="21">
        <f t="shared" si="21"/>
        <v>749.3367864959971</v>
      </c>
      <c r="S148" s="21">
        <f t="shared" si="21"/>
        <v>753.22766067630062</v>
      </c>
      <c r="T148" s="21">
        <f t="shared" si="21"/>
        <v>756.201965037896</v>
      </c>
      <c r="U148" s="21">
        <f t="shared" si="21"/>
        <v>758.3324769783776</v>
      </c>
      <c r="V148" s="21">
        <f t="shared" si="17"/>
        <v>759.7227621994009</v>
      </c>
      <c r="W148" s="21">
        <f t="shared" si="15"/>
        <v>762.6379339636934</v>
      </c>
    </row>
    <row r="149" spans="1:23" x14ac:dyDescent="0.3">
      <c r="A149" s="1">
        <v>12.6</v>
      </c>
      <c r="B149" s="19">
        <f t="shared" si="13"/>
        <v>-0.26326598667197831</v>
      </c>
      <c r="C149" s="20">
        <f t="shared" si="22"/>
        <v>-0.29159098441325698</v>
      </c>
      <c r="D149" s="20">
        <f t="shared" si="22"/>
        <v>-0.28498386811565318</v>
      </c>
      <c r="E149" s="20">
        <f t="shared" si="22"/>
        <v>-0.27079689004968532</v>
      </c>
      <c r="F149" s="20">
        <f t="shared" si="20"/>
        <v>-0.24766660945958416</v>
      </c>
      <c r="G149" s="20">
        <f t="shared" si="20"/>
        <v>-0.21560677118860508</v>
      </c>
      <c r="H149" s="20">
        <f t="shared" si="20"/>
        <v>-0.17562721523437674</v>
      </c>
      <c r="I149" s="20">
        <f t="shared" si="20"/>
        <v>-0.12927561091570927</v>
      </c>
      <c r="J149" s="20">
        <f t="shared" si="16"/>
        <v>-7.8302022238017341E-2</v>
      </c>
      <c r="K149" s="21">
        <f t="shared" si="14"/>
        <v>0</v>
      </c>
      <c r="L149">
        <v>0</v>
      </c>
      <c r="M149" s="1">
        <v>12.6</v>
      </c>
      <c r="N149" s="18">
        <f t="shared" si="12"/>
        <v>723.5367494426622</v>
      </c>
      <c r="O149" s="21">
        <f t="shared" si="23"/>
        <v>732.73397153818814</v>
      </c>
      <c r="P149" s="21">
        <f t="shared" si="23"/>
        <v>738.28274517371119</v>
      </c>
      <c r="Q149" s="21">
        <f t="shared" si="23"/>
        <v>743.05127026834452</v>
      </c>
      <c r="R149" s="21">
        <f t="shared" si="21"/>
        <v>746.91542884230773</v>
      </c>
      <c r="S149" s="21">
        <f t="shared" si="21"/>
        <v>749.88296292198356</v>
      </c>
      <c r="T149" s="21">
        <f t="shared" si="21"/>
        <v>752.04840460333423</v>
      </c>
      <c r="U149" s="21">
        <f t="shared" si="21"/>
        <v>753.54342037038327</v>
      </c>
      <c r="V149" s="21">
        <f t="shared" si="17"/>
        <v>754.49602871820923</v>
      </c>
      <c r="W149" s="21">
        <f t="shared" si="15"/>
        <v>757.54882219016929</v>
      </c>
    </row>
    <row r="150" spans="1:23" x14ac:dyDescent="0.3">
      <c r="A150" s="1">
        <v>12.7</v>
      </c>
      <c r="B150" s="19">
        <f t="shared" si="13"/>
        <v>-0.32161211534390638</v>
      </c>
      <c r="C150" s="20">
        <f t="shared" si="22"/>
        <v>-0.34499071757076616</v>
      </c>
      <c r="D150" s="20">
        <f t="shared" si="22"/>
        <v>-0.33076055855712161</v>
      </c>
      <c r="E150" s="20">
        <f t="shared" si="22"/>
        <v>-0.30779557815999509</v>
      </c>
      <c r="F150" s="20">
        <f t="shared" si="20"/>
        <v>-0.27601833470241033</v>
      </c>
      <c r="G150" s="20">
        <f t="shared" si="20"/>
        <v>-0.23630286638777173</v>
      </c>
      <c r="H150" s="20">
        <f t="shared" si="20"/>
        <v>-0.1900247490892607</v>
      </c>
      <c r="I150" s="20">
        <f t="shared" si="20"/>
        <v>-0.13872373218207443</v>
      </c>
      <c r="J150" s="20">
        <f t="shared" si="16"/>
        <v>-8.3894068577761827E-2</v>
      </c>
      <c r="K150" s="21">
        <f t="shared" si="14"/>
        <v>0</v>
      </c>
      <c r="L150">
        <v>0</v>
      </c>
      <c r="M150" s="1">
        <v>12.7</v>
      </c>
      <c r="N150" s="18">
        <f t="shared" si="12"/>
        <v>723.5367494426622</v>
      </c>
      <c r="O150" s="21">
        <f t="shared" si="23"/>
        <v>732.03880888854303</v>
      </c>
      <c r="P150" s="21">
        <f t="shared" si="23"/>
        <v>736.81158490466316</v>
      </c>
      <c r="Q150" s="21">
        <f t="shared" si="23"/>
        <v>740.65905036609263</v>
      </c>
      <c r="R150" s="21">
        <f t="shared" si="21"/>
        <v>743.59791136795479</v>
      </c>
      <c r="S150" s="21">
        <f t="shared" si="21"/>
        <v>745.73675607857706</v>
      </c>
      <c r="T150" s="21">
        <f t="shared" si="21"/>
        <v>747.22503383357309</v>
      </c>
      <c r="U150" s="21">
        <f t="shared" si="21"/>
        <v>748.21250252828918</v>
      </c>
      <c r="V150" s="21">
        <f t="shared" si="17"/>
        <v>748.82537450455902</v>
      </c>
      <c r="W150" s="21">
        <f t="shared" si="15"/>
        <v>751.95167945570495</v>
      </c>
    </row>
    <row r="151" spans="1:23" x14ac:dyDescent="0.3">
      <c r="A151" s="1">
        <v>12.8</v>
      </c>
      <c r="B151" s="19">
        <f t="shared" si="13"/>
        <v>-0.37412888530208255</v>
      </c>
      <c r="C151" s="20">
        <f t="shared" si="22"/>
        <v>-0.38995890671349875</v>
      </c>
      <c r="D151" s="20">
        <f t="shared" si="22"/>
        <v>-0.36778232095658303</v>
      </c>
      <c r="E151" s="20">
        <f t="shared" si="22"/>
        <v>-0.33596808591312027</v>
      </c>
      <c r="F151" s="20">
        <f t="shared" si="20"/>
        <v>-0.29642189622666876</v>
      </c>
      <c r="G151" s="20">
        <f t="shared" si="20"/>
        <v>-0.25043008715290088</v>
      </c>
      <c r="H151" s="20">
        <f t="shared" si="20"/>
        <v>-0.19939623019068936</v>
      </c>
      <c r="I151" s="20">
        <f t="shared" si="20"/>
        <v>-0.14464223658137762</v>
      </c>
      <c r="J151" s="20">
        <f t="shared" si="16"/>
        <v>-8.7337142005659799E-2</v>
      </c>
      <c r="K151" s="21">
        <f t="shared" si="14"/>
        <v>0</v>
      </c>
      <c r="L151">
        <v>0</v>
      </c>
      <c r="M151" s="1">
        <v>12.8</v>
      </c>
      <c r="N151" s="18">
        <f t="shared" si="12"/>
        <v>723.5367494426622</v>
      </c>
      <c r="O151" s="21">
        <f t="shared" si="23"/>
        <v>730.64977301369095</v>
      </c>
      <c r="P151" s="21">
        <f t="shared" si="23"/>
        <v>734.41524265113082</v>
      </c>
      <c r="Q151" s="21">
        <f t="shared" si="23"/>
        <v>737.3588293579586</v>
      </c>
      <c r="R151" s="21">
        <f t="shared" si="21"/>
        <v>739.48116520853125</v>
      </c>
      <c r="S151" s="21">
        <f t="shared" si="21"/>
        <v>740.94086678436838</v>
      </c>
      <c r="T151" s="21">
        <f t="shared" si="21"/>
        <v>741.9017159213256</v>
      </c>
      <c r="U151" s="21">
        <f t="shared" si="21"/>
        <v>742.50771334696594</v>
      </c>
      <c r="V151" s="21">
        <f t="shared" si="17"/>
        <v>742.87015803510735</v>
      </c>
      <c r="W151" s="21">
        <f t="shared" si="15"/>
        <v>746.02706317370667</v>
      </c>
    </row>
    <row r="152" spans="1:23" x14ac:dyDescent="0.3">
      <c r="A152" s="1">
        <v>12.9</v>
      </c>
      <c r="B152" s="19">
        <f t="shared" si="13"/>
        <v>-0.41617993401844827</v>
      </c>
      <c r="C152" s="20">
        <f t="shared" si="22"/>
        <v>-0.4231858894419761</v>
      </c>
      <c r="D152" s="20">
        <f t="shared" si="22"/>
        <v>-0.39514678080007198</v>
      </c>
      <c r="E152" s="20">
        <f t="shared" si="22"/>
        <v>-0.35639638082018421</v>
      </c>
      <c r="F152" s="20">
        <f t="shared" si="20"/>
        <v>-0.3103718612213362</v>
      </c>
      <c r="G152" s="20">
        <f t="shared" si="20"/>
        <v>-0.25951082479089543</v>
      </c>
      <c r="H152" s="20">
        <f t="shared" si="20"/>
        <v>-0.20504579082736113</v>
      </c>
      <c r="I152" s="20">
        <f t="shared" si="20"/>
        <v>-0.14800955507970773</v>
      </c>
      <c r="J152" s="20">
        <f t="shared" si="16"/>
        <v>-8.9238781968491401E-2</v>
      </c>
      <c r="K152" s="21">
        <f t="shared" si="14"/>
        <v>0</v>
      </c>
      <c r="L152">
        <v>0</v>
      </c>
      <c r="M152" s="1">
        <v>12.9</v>
      </c>
      <c r="N152" s="18">
        <f t="shared" ref="N152:N163" si="24">$B$5-$B$13^2/$B$17</f>
        <v>723.5367494426622</v>
      </c>
      <c r="O152" s="21">
        <f t="shared" si="23"/>
        <v>728.64605335997885</v>
      </c>
      <c r="P152" s="21">
        <f t="shared" si="23"/>
        <v>731.19744747623224</v>
      </c>
      <c r="Q152" s="21">
        <f t="shared" si="23"/>
        <v>733.23834507454535</v>
      </c>
      <c r="R152" s="21">
        <f t="shared" si="21"/>
        <v>734.70292939354965</v>
      </c>
      <c r="S152" s="21">
        <f t="shared" si="21"/>
        <v>735.64730326404992</v>
      </c>
      <c r="T152" s="21">
        <f t="shared" si="21"/>
        <v>736.22462497700167</v>
      </c>
      <c r="U152" s="21">
        <f t="shared" si="21"/>
        <v>736.56024214209231</v>
      </c>
      <c r="V152" s="21">
        <f t="shared" si="17"/>
        <v>736.74776583745734</v>
      </c>
      <c r="W152" s="21">
        <f t="shared" si="15"/>
        <v>739.90814922520656</v>
      </c>
    </row>
    <row r="153" spans="1:23" x14ac:dyDescent="0.3">
      <c r="A153" s="1">
        <v>13</v>
      </c>
      <c r="B153" s="19">
        <f t="shared" ref="B153:B163" si="25">0.5*(B152+C152+$B$16/$B$15*(N152-O152)-$B$18*$B$14/(2*$B$4)*(B152*ABS(B152)-G140*ABS(C152)))</f>
        <v>-0.44417519367931907</v>
      </c>
      <c r="C153" s="20">
        <f t="shared" si="22"/>
        <v>-0.44240362170088321</v>
      </c>
      <c r="D153" s="20">
        <f t="shared" si="22"/>
        <v>-0.41178293882477146</v>
      </c>
      <c r="E153" s="20">
        <f t="shared" si="22"/>
        <v>-0.3695409179941212</v>
      </c>
      <c r="F153" s="20">
        <f t="shared" si="20"/>
        <v>-0.31947962114966366</v>
      </c>
      <c r="G153" s="20">
        <f t="shared" si="20"/>
        <v>-0.26498493103572612</v>
      </c>
      <c r="H153" s="20">
        <f t="shared" si="20"/>
        <v>-0.20812360951194928</v>
      </c>
      <c r="I153" s="20">
        <f t="shared" si="20"/>
        <v>-0.14964299500525877</v>
      </c>
      <c r="J153" s="20">
        <f t="shared" si="16"/>
        <v>-9.0097708051704153E-2</v>
      </c>
      <c r="K153" s="21">
        <f t="shared" ref="K153:K163" si="26">$B$13*L153*SQRT(W153/$B$5)</f>
        <v>0</v>
      </c>
      <c r="L153">
        <v>0</v>
      </c>
      <c r="M153" s="1">
        <v>13</v>
      </c>
      <c r="N153" s="18">
        <f t="shared" si="24"/>
        <v>723.5367494426622</v>
      </c>
      <c r="O153" s="21">
        <f t="shared" si="23"/>
        <v>726.27363549399911</v>
      </c>
      <c r="P153" s="21">
        <f t="shared" si="23"/>
        <v>727.46997310308848</v>
      </c>
      <c r="Q153" s="21">
        <f t="shared" si="23"/>
        <v>728.5429426417835</v>
      </c>
      <c r="R153" s="21">
        <f t="shared" si="21"/>
        <v>729.40597339310489</v>
      </c>
      <c r="S153" s="21">
        <f t="shared" si="21"/>
        <v>729.98812173735769</v>
      </c>
      <c r="T153" s="21">
        <f t="shared" si="21"/>
        <v>730.3070805017544</v>
      </c>
      <c r="U153" s="21">
        <f t="shared" si="21"/>
        <v>730.46565496658911</v>
      </c>
      <c r="V153" s="21">
        <f t="shared" si="17"/>
        <v>730.53951410386696</v>
      </c>
      <c r="W153" s="21">
        <f t="shared" ref="W153:W163" si="27">0.5*(W152+V152+$B$15/$B$16*(J152-K152)-$B$18*$B$14/($B$17/$B$4)*(J152*ABS(J152)-K152*ABS(K152)))</f>
        <v>733.68863420882781</v>
      </c>
    </row>
    <row r="154" spans="1:23" x14ac:dyDescent="0.3">
      <c r="A154" s="1">
        <v>13.1</v>
      </c>
      <c r="B154" s="19">
        <f t="shared" si="25"/>
        <v>-0.45637014983179136</v>
      </c>
      <c r="C154" s="20">
        <f t="shared" si="22"/>
        <v>-0.44678332509887342</v>
      </c>
      <c r="D154" s="20">
        <f t="shared" si="22"/>
        <v>-0.41678540746884329</v>
      </c>
      <c r="E154" s="20">
        <f t="shared" si="22"/>
        <v>-0.374859775744673</v>
      </c>
      <c r="F154" s="20">
        <f t="shared" si="20"/>
        <v>-0.32415057994756841</v>
      </c>
      <c r="G154" s="20">
        <f t="shared" si="20"/>
        <v>-0.26809132004828701</v>
      </c>
      <c r="H154" s="20">
        <f t="shared" si="20"/>
        <v>-0.20958258772281554</v>
      </c>
      <c r="I154" s="20">
        <f t="shared" si="20"/>
        <v>-0.15021298030985036</v>
      </c>
      <c r="J154" s="20">
        <f t="shared" si="16"/>
        <v>-9.0313526396627375E-2</v>
      </c>
      <c r="K154" s="21">
        <f t="shared" si="26"/>
        <v>0</v>
      </c>
      <c r="L154">
        <v>0</v>
      </c>
      <c r="M154" s="1">
        <v>13.1</v>
      </c>
      <c r="N154" s="18">
        <f t="shared" si="24"/>
        <v>723.5367494426622</v>
      </c>
      <c r="O154" s="21">
        <f t="shared" si="23"/>
        <v>723.81936629303857</v>
      </c>
      <c r="P154" s="21">
        <f t="shared" si="23"/>
        <v>723.62033264345951</v>
      </c>
      <c r="Q154" s="21">
        <f t="shared" si="23"/>
        <v>723.63934451836565</v>
      </c>
      <c r="R154" s="21">
        <f t="shared" si="21"/>
        <v>723.82991428548144</v>
      </c>
      <c r="S154" s="21">
        <f t="shared" si="21"/>
        <v>724.06738928775496</v>
      </c>
      <c r="T154" s="21">
        <f t="shared" si="21"/>
        <v>724.23052900197342</v>
      </c>
      <c r="U154" s="21">
        <f t="shared" si="21"/>
        <v>724.28740183266393</v>
      </c>
      <c r="V154" s="21">
        <f t="shared" si="17"/>
        <v>724.29754421857717</v>
      </c>
      <c r="W154" s="21">
        <f t="shared" si="27"/>
        <v>727.43009721779674</v>
      </c>
    </row>
    <row r="155" spans="1:23" x14ac:dyDescent="0.3">
      <c r="A155" s="1">
        <v>13.2</v>
      </c>
      <c r="B155" s="19">
        <f t="shared" si="25"/>
        <v>-0.45285816430740639</v>
      </c>
      <c r="C155" s="20">
        <f t="shared" si="22"/>
        <v>-0.43686526344120374</v>
      </c>
      <c r="D155" s="20">
        <f t="shared" si="22"/>
        <v>-0.40985394431005961</v>
      </c>
      <c r="E155" s="20">
        <f t="shared" si="22"/>
        <v>-0.37139230415074703</v>
      </c>
      <c r="F155" s="20">
        <f t="shared" si="20"/>
        <v>-0.323470301360822</v>
      </c>
      <c r="G155" s="20">
        <f t="shared" si="20"/>
        <v>-0.26874842557688666</v>
      </c>
      <c r="H155" s="20">
        <f t="shared" si="20"/>
        <v>-0.21018185598281477</v>
      </c>
      <c r="I155" s="20">
        <f t="shared" si="20"/>
        <v>-0.1502547164980563</v>
      </c>
      <c r="J155" s="20">
        <f t="shared" si="16"/>
        <v>-9.0212396937803196E-2</v>
      </c>
      <c r="K155" s="21">
        <f t="shared" si="26"/>
        <v>0</v>
      </c>
      <c r="L155">
        <v>0</v>
      </c>
      <c r="M155" s="1">
        <v>13.2</v>
      </c>
      <c r="N155" s="18">
        <f t="shared" si="24"/>
        <v>723.5367494426622</v>
      </c>
      <c r="O155" s="21">
        <f t="shared" si="23"/>
        <v>721.52062618300226</v>
      </c>
      <c r="P155" s="21">
        <f t="shared" si="23"/>
        <v>719.99022350532698</v>
      </c>
      <c r="Q155" s="21">
        <f t="shared" si="23"/>
        <v>718.90926052580232</v>
      </c>
      <c r="R155" s="21">
        <f t="shared" si="21"/>
        <v>718.30272818997275</v>
      </c>
      <c r="S155" s="21">
        <f t="shared" si="21"/>
        <v>718.07410080571299</v>
      </c>
      <c r="T155" s="21">
        <f t="shared" si="21"/>
        <v>718.04917456708574</v>
      </c>
      <c r="U155" s="21">
        <f t="shared" si="21"/>
        <v>718.06351215816437</v>
      </c>
      <c r="V155" s="21">
        <f t="shared" si="17"/>
        <v>718.0495169297717</v>
      </c>
      <c r="W155" s="21">
        <f t="shared" si="27"/>
        <v>721.1686238741579</v>
      </c>
    </row>
    <row r="156" spans="1:23" x14ac:dyDescent="0.3">
      <c r="A156" s="1">
        <v>13.3</v>
      </c>
      <c r="B156" s="19">
        <f t="shared" si="25"/>
        <v>-0.43509705287048667</v>
      </c>
      <c r="C156" s="20">
        <f t="shared" si="22"/>
        <v>-0.41418965842494826</v>
      </c>
      <c r="D156" s="20">
        <f t="shared" si="22"/>
        <v>-0.39147267526902768</v>
      </c>
      <c r="E156" s="20">
        <f t="shared" si="22"/>
        <v>-0.35846557377209093</v>
      </c>
      <c r="F156" s="20">
        <f t="shared" si="20"/>
        <v>-0.31599126047393095</v>
      </c>
      <c r="G156" s="20">
        <f t="shared" si="20"/>
        <v>-0.26556219694345351</v>
      </c>
      <c r="H156" s="20">
        <f t="shared" si="20"/>
        <v>-0.20942224694761152</v>
      </c>
      <c r="I156" s="20">
        <f t="shared" si="20"/>
        <v>-0.15018309800882165</v>
      </c>
      <c r="J156" s="20">
        <f t="shared" si="16"/>
        <v>-9.0052528042011429E-2</v>
      </c>
      <c r="K156" s="21">
        <f t="shared" si="26"/>
        <v>0</v>
      </c>
      <c r="L156">
        <v>0</v>
      </c>
      <c r="M156" s="1">
        <v>13.3</v>
      </c>
      <c r="N156" s="18">
        <f t="shared" si="24"/>
        <v>723.5367494426622</v>
      </c>
      <c r="O156" s="21">
        <f t="shared" si="23"/>
        <v>719.52780115773692</v>
      </c>
      <c r="P156" s="21">
        <f t="shared" si="23"/>
        <v>716.81116188619467</v>
      </c>
      <c r="Q156" s="21">
        <f t="shared" si="23"/>
        <v>714.655596887971</v>
      </c>
      <c r="R156" s="21">
        <f t="shared" si="21"/>
        <v>713.15546886927177</v>
      </c>
      <c r="S156" s="21">
        <f t="shared" si="21"/>
        <v>712.28635117389763</v>
      </c>
      <c r="T156" s="21">
        <f t="shared" si="21"/>
        <v>711.90859388464673</v>
      </c>
      <c r="U156" s="21">
        <f t="shared" si="21"/>
        <v>711.81240924124245</v>
      </c>
      <c r="V156" s="21">
        <f t="shared" si="17"/>
        <v>711.80466565218069</v>
      </c>
      <c r="W156" s="21">
        <f t="shared" si="27"/>
        <v>714.91913104876187</v>
      </c>
    </row>
    <row r="157" spans="1:23" x14ac:dyDescent="0.3">
      <c r="A157" s="1">
        <v>13.4</v>
      </c>
      <c r="B157" s="19">
        <f t="shared" si="25"/>
        <v>-0.40530763967796846</v>
      </c>
      <c r="C157" s="20">
        <f t="shared" si="22"/>
        <v>-0.38084006058856568</v>
      </c>
      <c r="D157" s="20">
        <f t="shared" si="22"/>
        <v>-0.36280814275226819</v>
      </c>
      <c r="E157" s="20">
        <f t="shared" si="22"/>
        <v>-0.33607654967024719</v>
      </c>
      <c r="F157" s="20">
        <f t="shared" si="20"/>
        <v>-0.3005609691062141</v>
      </c>
      <c r="G157" s="20">
        <f t="shared" si="20"/>
        <v>-0.25666769332348638</v>
      </c>
      <c r="H157" s="20">
        <f t="shared" si="20"/>
        <v>-0.20556565574656388</v>
      </c>
      <c r="I157" s="20">
        <f t="shared" si="20"/>
        <v>-0.14922204428790814</v>
      </c>
      <c r="J157" s="20">
        <f t="shared" si="16"/>
        <v>-9.0024467890420262E-2</v>
      </c>
      <c r="K157" s="21">
        <f t="shared" si="26"/>
        <v>0</v>
      </c>
      <c r="L157">
        <v>0</v>
      </c>
      <c r="M157" s="1">
        <v>13.4</v>
      </c>
      <c r="N157" s="18">
        <f t="shared" si="24"/>
        <v>723.5367494426622</v>
      </c>
      <c r="O157" s="21">
        <f t="shared" si="23"/>
        <v>717.90602951197206</v>
      </c>
      <c r="P157" s="21">
        <f t="shared" si="23"/>
        <v>714.19473763586132</v>
      </c>
      <c r="Q157" s="21">
        <f t="shared" si="23"/>
        <v>711.05921675568527</v>
      </c>
      <c r="R157" s="21">
        <f t="shared" si="21"/>
        <v>708.64114749173677</v>
      </c>
      <c r="S157" s="21">
        <f t="shared" si="21"/>
        <v>706.99175846179071</v>
      </c>
      <c r="T157" s="21">
        <f t="shared" si="21"/>
        <v>706.05108887257143</v>
      </c>
      <c r="U157" s="21">
        <f t="shared" si="21"/>
        <v>705.65087234908049</v>
      </c>
      <c r="V157" s="21">
        <f t="shared" si="17"/>
        <v>705.55809106170989</v>
      </c>
      <c r="W157" s="21">
        <f t="shared" si="27"/>
        <v>708.68027021799173</v>
      </c>
    </row>
    <row r="158" spans="1:23" x14ac:dyDescent="0.3">
      <c r="A158" s="1">
        <v>13.5</v>
      </c>
      <c r="B158" s="19">
        <f t="shared" si="25"/>
        <v>-0.36595330692371414</v>
      </c>
      <c r="C158" s="20">
        <f t="shared" si="22"/>
        <v>-0.33904514464264301</v>
      </c>
      <c r="D158" s="20">
        <f t="shared" si="22"/>
        <v>-0.3254558914899961</v>
      </c>
      <c r="E158" s="20">
        <f t="shared" si="22"/>
        <v>-0.30491181411166135</v>
      </c>
      <c r="F158" s="20">
        <f t="shared" si="20"/>
        <v>-0.27675885159861235</v>
      </c>
      <c r="G158" s="20">
        <f t="shared" si="20"/>
        <v>-0.2405684490162239</v>
      </c>
      <c r="H158" s="20">
        <f t="shared" si="20"/>
        <v>-0.19647037347295024</v>
      </c>
      <c r="I158" s="20">
        <f t="shared" si="20"/>
        <v>-0.14540923271461897</v>
      </c>
      <c r="J158" s="20">
        <f t="shared" si="16"/>
        <v>-8.9172190070156102E-2</v>
      </c>
      <c r="K158" s="21">
        <f t="shared" si="26"/>
        <v>0</v>
      </c>
      <c r="L158">
        <v>0</v>
      </c>
      <c r="M158" s="1">
        <v>13.5</v>
      </c>
      <c r="N158" s="18">
        <f t="shared" si="24"/>
        <v>723.5367494426622</v>
      </c>
      <c r="O158" s="21">
        <f t="shared" si="23"/>
        <v>716.65629667857047</v>
      </c>
      <c r="P158" s="21">
        <f t="shared" si="23"/>
        <v>712.15547511951047</v>
      </c>
      <c r="Q158" s="21">
        <f t="shared" si="23"/>
        <v>708.18185995850286</v>
      </c>
      <c r="R158" s="21">
        <f t="shared" si="21"/>
        <v>704.8972086895576</v>
      </c>
      <c r="S158" s="21">
        <f t="shared" si="21"/>
        <v>702.40753437835451</v>
      </c>
      <c r="T158" s="21">
        <f t="shared" si="21"/>
        <v>700.73546547119861</v>
      </c>
      <c r="U158" s="21">
        <f t="shared" si="21"/>
        <v>699.79786898282055</v>
      </c>
      <c r="V158" s="21">
        <f t="shared" si="17"/>
        <v>699.40785517506981</v>
      </c>
      <c r="W158" s="21">
        <f t="shared" si="27"/>
        <v>702.43901129091034</v>
      </c>
    </row>
    <row r="159" spans="1:23" x14ac:dyDescent="0.3">
      <c r="A159" s="1">
        <v>13.6</v>
      </c>
      <c r="B159" s="19">
        <f t="shared" si="25"/>
        <v>-0.31938275190617826</v>
      </c>
      <c r="C159" s="20">
        <f t="shared" si="22"/>
        <v>-0.29090219626792085</v>
      </c>
      <c r="D159" s="20">
        <f t="shared" si="22"/>
        <v>-0.28116410970554984</v>
      </c>
      <c r="E159" s="20">
        <f t="shared" si="22"/>
        <v>-0.26614896241186087</v>
      </c>
      <c r="F159" s="20">
        <f t="shared" si="20"/>
        <v>-0.24492722202575429</v>
      </c>
      <c r="G159" s="20">
        <f t="shared" si="20"/>
        <v>-0.21656700814768487</v>
      </c>
      <c r="H159" s="20">
        <f t="shared" si="20"/>
        <v>-0.18041574499479071</v>
      </c>
      <c r="I159" s="20">
        <f t="shared" si="20"/>
        <v>-0.13642308989081289</v>
      </c>
      <c r="J159" s="20">
        <f t="shared" si="16"/>
        <v>-8.5399068398532063E-2</v>
      </c>
      <c r="K159" s="21">
        <f t="shared" si="26"/>
        <v>0</v>
      </c>
      <c r="L159">
        <v>0</v>
      </c>
      <c r="M159" s="1">
        <v>13.6</v>
      </c>
      <c r="N159" s="18">
        <f t="shared" si="24"/>
        <v>723.5367494426622</v>
      </c>
      <c r="O159" s="21">
        <f t="shared" si="23"/>
        <v>715.74074815645974</v>
      </c>
      <c r="P159" s="21">
        <f t="shared" si="23"/>
        <v>710.6445674499663</v>
      </c>
      <c r="Q159" s="21">
        <f t="shared" si="23"/>
        <v>705.994697897999</v>
      </c>
      <c r="R159" s="21">
        <f t="shared" si="21"/>
        <v>701.94963690040947</v>
      </c>
      <c r="S159" s="21">
        <f t="shared" si="21"/>
        <v>698.64232661278595</v>
      </c>
      <c r="T159" s="21">
        <f t="shared" si="21"/>
        <v>696.15559445734982</v>
      </c>
      <c r="U159" s="21">
        <f t="shared" si="21"/>
        <v>694.49347397559961</v>
      </c>
      <c r="V159" s="21">
        <f t="shared" si="17"/>
        <v>693.55894334571326</v>
      </c>
      <c r="W159" s="21">
        <f t="shared" si="27"/>
        <v>696.28757187203257</v>
      </c>
    </row>
    <row r="160" spans="1:23" x14ac:dyDescent="0.3">
      <c r="A160" s="1">
        <v>13.7</v>
      </c>
      <c r="B160" s="19">
        <f t="shared" si="25"/>
        <v>-0.26763535677694456</v>
      </c>
      <c r="C160" s="20">
        <f t="shared" si="22"/>
        <v>-0.23822295292649817</v>
      </c>
      <c r="D160" s="20">
        <f t="shared" si="22"/>
        <v>-0.23161196395525793</v>
      </c>
      <c r="E160" s="20">
        <f t="shared" si="22"/>
        <v>-0.22119161854801966</v>
      </c>
      <c r="F160" s="20">
        <f t="shared" si="20"/>
        <v>-0.20596645238078773</v>
      </c>
      <c r="G160" s="20">
        <f t="shared" si="20"/>
        <v>-0.18478122878300826</v>
      </c>
      <c r="H160" s="20">
        <f t="shared" si="20"/>
        <v>-0.15652431961547067</v>
      </c>
      <c r="I160" s="20">
        <f t="shared" si="20"/>
        <v>-0.12040863180318538</v>
      </c>
      <c r="J160" s="20">
        <f t="shared" si="16"/>
        <v>-7.6833468716513961E-2</v>
      </c>
      <c r="K160" s="21">
        <f t="shared" si="26"/>
        <v>0</v>
      </c>
      <c r="L160">
        <v>0</v>
      </c>
      <c r="M160" s="1">
        <v>13.7</v>
      </c>
      <c r="N160" s="18">
        <f t="shared" si="24"/>
        <v>723.5367494426622</v>
      </c>
      <c r="O160" s="21">
        <f t="shared" si="23"/>
        <v>715.10376155572646</v>
      </c>
      <c r="P160" s="21">
        <f t="shared" si="23"/>
        <v>709.58086066090152</v>
      </c>
      <c r="Q160" s="21">
        <f t="shared" si="23"/>
        <v>704.41323143143882</v>
      </c>
      <c r="R160" s="21">
        <f t="shared" si="21"/>
        <v>699.7408623520588</v>
      </c>
      <c r="S160" s="21">
        <f t="shared" si="21"/>
        <v>695.69881397908227</v>
      </c>
      <c r="T160" s="21">
        <f t="shared" si="21"/>
        <v>692.40140305835757</v>
      </c>
      <c r="U160" s="21">
        <f t="shared" si="21"/>
        <v>689.91756950138063</v>
      </c>
      <c r="V160" s="21">
        <f t="shared" si="17"/>
        <v>688.29819508582784</v>
      </c>
      <c r="W160" s="21">
        <f t="shared" si="27"/>
        <v>690.4835522770278</v>
      </c>
    </row>
    <row r="161" spans="1:23" x14ac:dyDescent="0.3">
      <c r="A161" s="1">
        <v>13.8</v>
      </c>
      <c r="B161" s="19">
        <f t="shared" si="25"/>
        <v>-0.21236828893669812</v>
      </c>
      <c r="C161" s="20">
        <f t="shared" si="22"/>
        <v>-0.18247471910134994</v>
      </c>
      <c r="D161" s="20">
        <f t="shared" si="22"/>
        <v>-0.17826674974046566</v>
      </c>
      <c r="E161" s="20">
        <f t="shared" si="22"/>
        <v>-0.17144160886656257</v>
      </c>
      <c r="F161" s="20">
        <f t="shared" si="20"/>
        <v>-0.16105543813741496</v>
      </c>
      <c r="G161" s="20">
        <f t="shared" si="20"/>
        <v>-0.14593116990521293</v>
      </c>
      <c r="H161" s="20">
        <f t="shared" si="20"/>
        <v>-0.12477937133521162</v>
      </c>
      <c r="I161" s="20">
        <f t="shared" si="20"/>
        <v>-9.6938181535240545E-2</v>
      </c>
      <c r="J161" s="20">
        <f t="shared" si="16"/>
        <v>-6.2921683148834687E-2</v>
      </c>
      <c r="K161" s="21">
        <f t="shared" si="26"/>
        <v>0</v>
      </c>
      <c r="L161">
        <v>0</v>
      </c>
      <c r="M161" s="1">
        <v>13.8</v>
      </c>
      <c r="N161" s="18">
        <f t="shared" si="24"/>
        <v>723.5367494426622</v>
      </c>
      <c r="O161" s="21">
        <f t="shared" si="23"/>
        <v>714.68603319408635</v>
      </c>
      <c r="P161" s="21">
        <f t="shared" si="23"/>
        <v>708.87307714393808</v>
      </c>
      <c r="Q161" s="21">
        <f t="shared" si="23"/>
        <v>703.32761105459906</v>
      </c>
      <c r="R161" s="21">
        <f t="shared" si="21"/>
        <v>698.16313104301844</v>
      </c>
      <c r="S161" s="21">
        <f t="shared" si="21"/>
        <v>693.50075050049429</v>
      </c>
      <c r="T161" s="21">
        <f t="shared" si="21"/>
        <v>689.46160840729112</v>
      </c>
      <c r="U161" s="21">
        <f t="shared" si="21"/>
        <v>686.20685368612089</v>
      </c>
      <c r="V161" s="21">
        <f t="shared" si="17"/>
        <v>683.94078808070401</v>
      </c>
      <c r="W161" s="21">
        <f t="shared" si="27"/>
        <v>685.3964744524983</v>
      </c>
    </row>
    <row r="162" spans="1:23" x14ac:dyDescent="0.3">
      <c r="A162" s="1">
        <v>13.9</v>
      </c>
      <c r="B162" s="19">
        <f t="shared" si="25"/>
        <v>-0.15485824637555334</v>
      </c>
      <c r="C162" s="20">
        <f t="shared" si="22"/>
        <v>-0.12477947195738552</v>
      </c>
      <c r="D162" s="20">
        <f t="shared" si="22"/>
        <v>-0.12231873304720894</v>
      </c>
      <c r="E162" s="20">
        <f t="shared" si="22"/>
        <v>-0.11814155938082775</v>
      </c>
      <c r="F162" s="20">
        <f t="shared" si="20"/>
        <v>-0.11141556367789916</v>
      </c>
      <c r="G162" s="20">
        <f t="shared" si="20"/>
        <v>-0.10106088086656605</v>
      </c>
      <c r="H162" s="20">
        <f t="shared" si="20"/>
        <v>-8.6350416718424319E-2</v>
      </c>
      <c r="I162" s="20">
        <f t="shared" si="20"/>
        <v>-6.7296025159203313E-2</v>
      </c>
      <c r="J162" s="20">
        <f t="shared" si="16"/>
        <v>-4.4569304457397228E-2</v>
      </c>
      <c r="K162" s="21">
        <f t="shared" si="26"/>
        <v>0</v>
      </c>
      <c r="L162">
        <v>0</v>
      </c>
      <c r="M162" s="1">
        <v>13.9</v>
      </c>
      <c r="N162" s="18">
        <f t="shared" si="24"/>
        <v>723.5367494426622</v>
      </c>
      <c r="O162" s="21">
        <f t="shared" si="23"/>
        <v>714.43205329983675</v>
      </c>
      <c r="P162" s="21">
        <f t="shared" si="23"/>
        <v>708.43323620394585</v>
      </c>
      <c r="Q162" s="21">
        <f t="shared" si="23"/>
        <v>702.62332769766476</v>
      </c>
      <c r="R162" s="21">
        <f t="shared" si="21"/>
        <v>697.087951768724</v>
      </c>
      <c r="S162" s="21">
        <f t="shared" si="21"/>
        <v>691.92646025308341</v>
      </c>
      <c r="T162" s="21">
        <f t="shared" si="21"/>
        <v>687.3067685915089</v>
      </c>
      <c r="U162" s="21">
        <f t="shared" si="21"/>
        <v>683.48535765536531</v>
      </c>
      <c r="V162" s="21">
        <f t="shared" si="17"/>
        <v>680.76206646370747</v>
      </c>
      <c r="W162" s="21">
        <f t="shared" si="27"/>
        <v>681.39747428911016</v>
      </c>
    </row>
    <row r="163" spans="1:23" x14ac:dyDescent="0.3">
      <c r="A163" s="1">
        <v>14</v>
      </c>
      <c r="B163" s="19">
        <f t="shared" si="25"/>
        <v>-9.6037631466157389E-2</v>
      </c>
      <c r="C163" s="20">
        <f t="shared" si="22"/>
        <v>-6.5946691572956601E-2</v>
      </c>
      <c r="D163" s="20">
        <f t="shared" si="22"/>
        <v>-6.4665590996542982E-2</v>
      </c>
      <c r="E163" s="20">
        <f t="shared" si="22"/>
        <v>-6.2301475285426393E-2</v>
      </c>
      <c r="F163" s="20">
        <f t="shared" si="20"/>
        <v>-5.8154630098994783E-2</v>
      </c>
      <c r="G163" s="20">
        <f t="shared" si="20"/>
        <v>-5.184105288527513E-2</v>
      </c>
      <c r="H163" s="20">
        <f t="shared" si="20"/>
        <v>-4.3582263131175511E-2</v>
      </c>
      <c r="I163" s="20">
        <f t="shared" si="20"/>
        <v>-3.3984713694173559E-2</v>
      </c>
      <c r="J163" s="20">
        <f t="shared" si="16"/>
        <v>-2.3606392990948744E-2</v>
      </c>
      <c r="K163" s="21">
        <f t="shared" si="26"/>
        <v>0</v>
      </c>
      <c r="L163">
        <v>0</v>
      </c>
      <c r="M163" s="1">
        <v>14</v>
      </c>
      <c r="N163" s="18">
        <f t="shared" si="24"/>
        <v>723.5367494426622</v>
      </c>
      <c r="O163" s="21">
        <f t="shared" si="23"/>
        <v>714.293338130905</v>
      </c>
      <c r="P163" s="21">
        <f t="shared" si="23"/>
        <v>708.18260059357544</v>
      </c>
      <c r="Q163" s="21">
        <f t="shared" si="23"/>
        <v>702.19376310612392</v>
      </c>
      <c r="R163" s="21">
        <f t="shared" si="21"/>
        <v>696.38690844583084</v>
      </c>
      <c r="S163" s="21">
        <f t="shared" si="21"/>
        <v>690.89428022485549</v>
      </c>
      <c r="T163" s="21">
        <f t="shared" si="21"/>
        <v>685.95055072093555</v>
      </c>
      <c r="U163" s="21">
        <f t="shared" si="21"/>
        <v>681.86231196499205</v>
      </c>
      <c r="V163" s="21">
        <f t="shared" si="17"/>
        <v>678.9428468430051</v>
      </c>
      <c r="W163" s="21">
        <f t="shared" si="27"/>
        <v>678.76271216741054</v>
      </c>
    </row>
  </sheetData>
  <mergeCells count="23">
    <mergeCell ref="P21:P22"/>
    <mergeCell ref="A1:C1"/>
    <mergeCell ref="A20:B20"/>
    <mergeCell ref="M20:N20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N21:N22"/>
    <mergeCell ref="O21:O22"/>
    <mergeCell ref="W21:W22"/>
    <mergeCell ref="Q21:Q22"/>
    <mergeCell ref="R21:R22"/>
    <mergeCell ref="S21:S22"/>
    <mergeCell ref="T21:T22"/>
    <mergeCell ref="U21:U22"/>
    <mergeCell ref="V21:V2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zoomScale="55" zoomScaleNormal="55" workbookViewId="0">
      <selection activeCell="A16" sqref="A16"/>
    </sheetView>
  </sheetViews>
  <sheetFormatPr baseColWidth="10" defaultRowHeight="14.4" x14ac:dyDescent="0.3"/>
  <cols>
    <col min="2" max="2" width="11.6640625" customWidth="1"/>
    <col min="3" max="3" width="14.5546875" customWidth="1"/>
  </cols>
  <sheetData>
    <row r="1" spans="1:6" x14ac:dyDescent="0.3">
      <c r="A1" s="23" t="s">
        <v>0</v>
      </c>
      <c r="B1" s="23"/>
      <c r="C1" s="23"/>
      <c r="E1" t="s">
        <v>26</v>
      </c>
      <c r="F1">
        <v>9.81</v>
      </c>
    </row>
    <row r="2" spans="1:6" x14ac:dyDescent="0.3">
      <c r="A2" s="3" t="s">
        <v>1</v>
      </c>
      <c r="B2" s="1">
        <v>2040</v>
      </c>
      <c r="C2" s="4" t="s">
        <v>9</v>
      </c>
      <c r="E2" t="s">
        <v>25</v>
      </c>
      <c r="F2">
        <f>9.81*2</f>
        <v>19.62</v>
      </c>
    </row>
    <row r="3" spans="1:6" x14ac:dyDescent="0.3">
      <c r="A3" s="3" t="s">
        <v>2</v>
      </c>
      <c r="B3" s="1">
        <v>30</v>
      </c>
      <c r="C3" s="4" t="s">
        <v>10</v>
      </c>
    </row>
    <row r="4" spans="1:6" x14ac:dyDescent="0.3">
      <c r="A4" s="3" t="s">
        <v>3</v>
      </c>
      <c r="B4" s="1">
        <v>2.67</v>
      </c>
      <c r="C4" s="4" t="s">
        <v>9</v>
      </c>
    </row>
    <row r="5" spans="1:6" x14ac:dyDescent="0.3">
      <c r="A5" s="3" t="s">
        <v>4</v>
      </c>
      <c r="B5" s="1">
        <v>725</v>
      </c>
      <c r="C5" s="4" t="s">
        <v>9</v>
      </c>
    </row>
    <row r="6" spans="1:6" x14ac:dyDescent="0.3">
      <c r="A6" s="3" t="s">
        <v>5</v>
      </c>
      <c r="B6" s="1">
        <v>0.03</v>
      </c>
      <c r="C6" s="4" t="s">
        <v>9</v>
      </c>
    </row>
    <row r="7" spans="1:6" x14ac:dyDescent="0.3">
      <c r="A7" s="3" t="s">
        <v>6</v>
      </c>
      <c r="B7" s="2">
        <v>196200000000</v>
      </c>
      <c r="C7" s="4" t="s">
        <v>11</v>
      </c>
    </row>
    <row r="8" spans="1:6" x14ac:dyDescent="0.3">
      <c r="A8" s="3" t="s">
        <v>7</v>
      </c>
      <c r="B8" s="2">
        <v>196200000000</v>
      </c>
      <c r="C8" s="4" t="s">
        <v>11</v>
      </c>
    </row>
    <row r="9" spans="1:6" x14ac:dyDescent="0.3">
      <c r="A9" s="3" t="s">
        <v>8</v>
      </c>
      <c r="B9" s="1">
        <v>0</v>
      </c>
      <c r="C9" s="4" t="s">
        <v>12</v>
      </c>
    </row>
    <row r="10" spans="1:6" x14ac:dyDescent="0.3">
      <c r="A10" s="3" t="s">
        <v>13</v>
      </c>
      <c r="B10" s="1">
        <v>10</v>
      </c>
    </row>
    <row r="11" spans="1:6" x14ac:dyDescent="0.3">
      <c r="A11" s="3" t="s">
        <v>14</v>
      </c>
      <c r="B11" s="5">
        <f>B2/B10</f>
        <v>204</v>
      </c>
      <c r="C11" s="4" t="s">
        <v>9</v>
      </c>
    </row>
    <row r="12" spans="1:6" x14ac:dyDescent="0.3">
      <c r="A12" s="3" t="s">
        <v>20</v>
      </c>
      <c r="B12" s="5">
        <f>(PI()*B4^2)/4</f>
        <v>5.5990249670440688</v>
      </c>
      <c r="C12" s="4" t="s">
        <v>21</v>
      </c>
    </row>
    <row r="13" spans="1:6" x14ac:dyDescent="0.3">
      <c r="A13" s="3" t="s">
        <v>19</v>
      </c>
      <c r="B13" s="5">
        <f>B3/B12</f>
        <v>5.3580757679382351</v>
      </c>
      <c r="C13" s="4" t="s">
        <v>27</v>
      </c>
    </row>
    <row r="15" spans="1:6" x14ac:dyDescent="0.3">
      <c r="A15" s="25" t="s">
        <v>15</v>
      </c>
      <c r="B15" s="25"/>
      <c r="C15" s="25"/>
      <c r="D15" s="25"/>
      <c r="E15" s="25"/>
      <c r="F15" s="25"/>
    </row>
    <row r="16" spans="1:6" x14ac:dyDescent="0.3">
      <c r="A16" s="14" t="s">
        <v>23</v>
      </c>
      <c r="B16" s="13">
        <v>0</v>
      </c>
      <c r="C16" s="15" t="s">
        <v>24</v>
      </c>
      <c r="D16" s="13">
        <v>0</v>
      </c>
    </row>
    <row r="18" spans="1:30" s="9" customFormat="1" x14ac:dyDescent="0.3">
      <c r="A18" s="10" t="s">
        <v>22</v>
      </c>
      <c r="B18" s="11">
        <v>0</v>
      </c>
      <c r="C18" s="12"/>
      <c r="D18" s="10" t="s">
        <v>22</v>
      </c>
      <c r="E18" s="11">
        <v>1</v>
      </c>
      <c r="F18" s="12"/>
      <c r="G18" s="10" t="s">
        <v>22</v>
      </c>
      <c r="H18" s="11">
        <v>2</v>
      </c>
      <c r="I18" s="12"/>
      <c r="J18" s="10" t="s">
        <v>22</v>
      </c>
      <c r="K18" s="11">
        <v>3</v>
      </c>
      <c r="L18" s="12"/>
      <c r="M18" s="10" t="s">
        <v>22</v>
      </c>
      <c r="N18" s="11">
        <v>4</v>
      </c>
      <c r="O18" s="12"/>
      <c r="P18" s="10" t="s">
        <v>22</v>
      </c>
      <c r="Q18" s="11">
        <v>5</v>
      </c>
      <c r="R18" s="12"/>
      <c r="S18" s="10" t="s">
        <v>22</v>
      </c>
      <c r="T18" s="11">
        <v>6</v>
      </c>
      <c r="U18" s="12"/>
      <c r="V18" s="10" t="s">
        <v>22</v>
      </c>
      <c r="W18" s="11">
        <v>7</v>
      </c>
      <c r="X18" s="12"/>
      <c r="Y18" s="10" t="s">
        <v>22</v>
      </c>
      <c r="Z18" s="11">
        <v>8</v>
      </c>
      <c r="AA18" s="12"/>
      <c r="AB18" s="10" t="s">
        <v>22</v>
      </c>
      <c r="AC18" s="11">
        <v>9</v>
      </c>
      <c r="AD18" s="12"/>
    </row>
    <row r="19" spans="1:30" s="9" customFormat="1" x14ac:dyDescent="0.3">
      <c r="A19" s="8" t="s">
        <v>16</v>
      </c>
      <c r="B19" s="3" t="s">
        <v>17</v>
      </c>
      <c r="C19" s="3" t="s">
        <v>18</v>
      </c>
      <c r="D19" s="8" t="s">
        <v>16</v>
      </c>
      <c r="E19" s="3" t="s">
        <v>17</v>
      </c>
      <c r="F19" s="3" t="s">
        <v>18</v>
      </c>
      <c r="G19" s="8" t="s">
        <v>16</v>
      </c>
      <c r="H19" s="3" t="s">
        <v>17</v>
      </c>
      <c r="I19" s="3" t="s">
        <v>18</v>
      </c>
      <c r="J19" s="8" t="s">
        <v>16</v>
      </c>
      <c r="K19" s="3" t="s">
        <v>17</v>
      </c>
      <c r="L19" s="3" t="s">
        <v>18</v>
      </c>
      <c r="M19" s="8" t="s">
        <v>16</v>
      </c>
      <c r="N19" s="3" t="s">
        <v>17</v>
      </c>
      <c r="O19" s="3" t="s">
        <v>18</v>
      </c>
      <c r="P19" s="8" t="s">
        <v>16</v>
      </c>
      <c r="Q19" s="3" t="s">
        <v>17</v>
      </c>
      <c r="R19" s="3" t="s">
        <v>18</v>
      </c>
      <c r="S19" s="8" t="s">
        <v>16</v>
      </c>
      <c r="T19" s="3" t="s">
        <v>17</v>
      </c>
      <c r="U19" s="3" t="s">
        <v>18</v>
      </c>
      <c r="V19" s="8" t="s">
        <v>16</v>
      </c>
      <c r="W19" s="3" t="s">
        <v>17</v>
      </c>
      <c r="X19" s="3" t="s">
        <v>18</v>
      </c>
      <c r="Y19" s="8" t="s">
        <v>16</v>
      </c>
      <c r="Z19" s="3" t="s">
        <v>17</v>
      </c>
      <c r="AA19" s="3" t="s">
        <v>18</v>
      </c>
      <c r="AB19" s="8" t="s">
        <v>16</v>
      </c>
      <c r="AC19" s="3" t="s">
        <v>17</v>
      </c>
      <c r="AD19" s="3" t="s">
        <v>18</v>
      </c>
    </row>
    <row r="20" spans="1:30" x14ac:dyDescent="0.3">
      <c r="A20" s="7">
        <v>0</v>
      </c>
      <c r="B20">
        <f>$B$13</f>
        <v>5.3580757679382351</v>
      </c>
      <c r="C20">
        <f>$B$5-($B$13^2/(2*9.81))</f>
        <v>723.5367494426622</v>
      </c>
      <c r="D20" s="7">
        <v>0</v>
      </c>
      <c r="E20">
        <f>$B$13</f>
        <v>5.3580757679382351</v>
      </c>
      <c r="F20">
        <f>$B$5-(($B$13^2)/(2*9.81))-(($B$16*$B$2*$B$13^2*(E18-1)*$B$11)/($B$4*2*9.81*$B$2))</f>
        <v>723.5367494426622</v>
      </c>
      <c r="G20" s="7">
        <v>0</v>
      </c>
      <c r="H20">
        <f>$B$13</f>
        <v>5.3580757679382351</v>
      </c>
      <c r="I20">
        <f>$B$5-(($B$13^2)/(2*9.81))-(($B$16*$B$2*$B$13^2*(H18-1)*$B$11)/($B$4*2*9.81*$B$2))</f>
        <v>723.5367494426622</v>
      </c>
      <c r="J20" s="7">
        <v>0</v>
      </c>
      <c r="K20">
        <f>$B$13</f>
        <v>5.3580757679382351</v>
      </c>
      <c r="L20">
        <f>$B$5-(($B$13^2)/(2*9.81))-(($B$16*$B$2*$B$13^2*(K18-1)*$B$11)/($B$4*2*9.81*$B$2))</f>
        <v>723.5367494426622</v>
      </c>
      <c r="M20" s="7">
        <v>0</v>
      </c>
      <c r="N20">
        <f>$B$13</f>
        <v>5.3580757679382351</v>
      </c>
      <c r="O20">
        <f>$B$5-(($B$13^2)/(2*9.81))-(($B$16*$B$2*$B$13^2*(N18-1)*$B$11)/($B$4*2*9.81*$B$2))</f>
        <v>723.5367494426622</v>
      </c>
      <c r="P20" s="7">
        <v>0</v>
      </c>
      <c r="Q20">
        <f>$B$13</f>
        <v>5.3580757679382351</v>
      </c>
      <c r="R20">
        <f>$B$5-(($B$13^2)/(2*9.81))-(($B$16*$B$2*$B$13^2*(Q18-1)*$B$11)/($B$4*2*9.81*$B$2))</f>
        <v>723.5367494426622</v>
      </c>
      <c r="S20" s="7">
        <v>0</v>
      </c>
      <c r="T20">
        <f>$B$13</f>
        <v>5.3580757679382351</v>
      </c>
      <c r="U20">
        <f>$B$5-(($B$13^2)/(2*9.81))-(($B$16*$B$2*$B$13^2*(T18-1)*$B$11)/($B$4*2*9.81*$B$2))</f>
        <v>723.5367494426622</v>
      </c>
      <c r="V20" s="7">
        <v>0</v>
      </c>
      <c r="W20">
        <f>$B$13</f>
        <v>5.3580757679382351</v>
      </c>
      <c r="X20">
        <f>$B$5-(($B$13^2)/(2*9.81))-(($B$16*$B$2*$B$13^2*(W18-1)*$B$11)/($B$4*2*9.81*$B$2))</f>
        <v>723.5367494426622</v>
      </c>
      <c r="Y20" s="7">
        <v>0</v>
      </c>
      <c r="Z20">
        <f>$B$13</f>
        <v>5.3580757679382351</v>
      </c>
      <c r="AA20">
        <f>$B$5-(($B$13^2)/(2*9.81))-(($B$16*$B$2*$B$13^2*(Z18-1)*$B$11)/($B$4*2*9.81*$B$2))</f>
        <v>723.5367494426622</v>
      </c>
      <c r="AB20" s="7">
        <v>0</v>
      </c>
      <c r="AC20">
        <f>B13</f>
        <v>5.3580757679382351</v>
      </c>
      <c r="AD20">
        <f>B5-(B13^2/F2)-((2040*B16*B13^2)/(B4*F2))</f>
        <v>723.5367494426622</v>
      </c>
    </row>
    <row r="21" spans="1:30" x14ac:dyDescent="0.3">
      <c r="A21" s="7">
        <v>1</v>
      </c>
      <c r="B21">
        <f>0.5*(B20+E20+$F$1/1020*(C20-F20)-($B$16/2*$B$4)*(B20*ABS(B20)+E20*ABS(E20)))</f>
        <v>5.3580757679382351</v>
      </c>
      <c r="C21">
        <f t="shared" ref="C21:C34" si="0">$B$5-($B$13^2/(2*9.81))</f>
        <v>723.5367494426622</v>
      </c>
      <c r="D21" s="7">
        <v>1</v>
      </c>
      <c r="E21">
        <f>0.5*(E20+H20+$F$1/1020*(F20-I20)-($B$16/2*$B$4)*(E20*ABS(E20)+H20*ABS(H20)))</f>
        <v>5.3580757679382351</v>
      </c>
      <c r="F21">
        <f>0.5*(C20+I20+1020/$F$1*(B20-H20)-$B$16*1020/($F$2*$B$4)*(B20*ABS(B20)-H20*ABS(H20)))</f>
        <v>723.5367494426622</v>
      </c>
      <c r="G21" s="7">
        <v>1</v>
      </c>
      <c r="H21">
        <f>0.5*(H20+K20+$F$1/1020*(I20-L20)-($B$16/2*$B$4)*(H20*ABS(H20)+K20*ABS(K20)))</f>
        <v>5.3580757679382351</v>
      </c>
      <c r="I21">
        <f>0.5*(F20+L20+1020/$F$1*(E20-K20)-$B$16*1020/($F$2*$B$4)*(E20*ABS(E20)-K20*ABS(K20)))</f>
        <v>723.5367494426622</v>
      </c>
      <c r="J21" s="7">
        <v>1</v>
      </c>
      <c r="K21">
        <f>0.5*(K20+N20+$F$1/1020*(L20-O20)-($B$16/2*$B$4)*(K20*ABS(K20)+N20*ABS(N20)))</f>
        <v>5.3580757679382351</v>
      </c>
      <c r="L21">
        <f>0.5*(I20+O20+1020/$F$1*(H20-N20)-$B$16*1020/($F$2*$B$4)*(H20*ABS(H20)-N20*ABS(N20)))</f>
        <v>723.5367494426622</v>
      </c>
      <c r="M21" s="7">
        <v>1</v>
      </c>
      <c r="N21">
        <f>0.5*(N20+Q20+$F$1/1020*(O20-R20)-($B$16/2*$B$4)*(N20*ABS(N20)+Q20*ABS(Q20)))</f>
        <v>5.3580757679382351</v>
      </c>
      <c r="O21">
        <f>0.5*(L20+R20+1020/$F$1*(K20-Q20)-$B$16*1020/($F$2*$B$4)*(K20*ABS(K20)-Q20*ABS(Q20)))</f>
        <v>723.5367494426622</v>
      </c>
      <c r="P21" s="7">
        <v>1</v>
      </c>
      <c r="Q21">
        <f>0.5*(Q20+T20+$F$1/1020*(R20-U20)-($B$16/2*$B$4)*(Q20*ABS(Q20)+T20*ABS(T20)))</f>
        <v>5.3580757679382351</v>
      </c>
      <c r="R21">
        <f>0.5*(O20+U20+1020/$F$1*(N20-T20)-$B$16*1020/($F$2*$B$4)*(N20*ABS(N20)-T20*ABS(T20)))</f>
        <v>723.5367494426622</v>
      </c>
      <c r="S21" s="7">
        <v>1</v>
      </c>
      <c r="T21">
        <f>0.5*(T20+W20+$F$1/1020*(U20-X20)-($B$16/2*$B$4)*(T20*ABS(T20)+W20*ABS(W20)))</f>
        <v>5.3580757679382351</v>
      </c>
      <c r="U21">
        <f>0.5*(R20+X20+1020/$F$1*(Q20-W20)-$B$16*1020/($F$2*$B$4)*(Q20*ABS(Q20)-W20*ABS(W20)))</f>
        <v>723.5367494426622</v>
      </c>
      <c r="V21" s="7">
        <v>1</v>
      </c>
      <c r="W21">
        <f>0.5*(W20+Z20+$F$1/1020*(X20-AA20)-($B$16/2*$B$4)*(W20*ABS(W20)+Z20*ABS(Z20)))</f>
        <v>5.3580757679382351</v>
      </c>
      <c r="X21">
        <f>0.5*(U20+AA20+1020/$F$1*(T20-Z20)-$B$16*1020/($F$2*$B$4)*(T20*ABS(T20)-Z20*ABS(Z20)))</f>
        <v>723.5367494426622</v>
      </c>
      <c r="Y21" s="7">
        <v>1</v>
      </c>
      <c r="Z21">
        <f>0.5*(Z20+AC20+$F$1/1020*(AA20-AD20)-($B$16/2*$B$4)*(Z20*ABS(Z20)+AC20*ABS(AC20)))</f>
        <v>5.3580757679382351</v>
      </c>
      <c r="AA21">
        <f>0.5*(X20+AD20+1020/$F$1*(W20-AC20)-$B$16*1020/($F$2*$B$4)*(W20*ABS(W20)-AC20*ABS(AC20)))</f>
        <v>723.5367494426622</v>
      </c>
      <c r="AB21" s="7">
        <v>1</v>
      </c>
      <c r="AC21">
        <f>$B$13*$D$16*SQRT(AD21/$B$5)</f>
        <v>0</v>
      </c>
      <c r="AD21">
        <f>0.5*(AA20+AD20+1020/$F$1*(Z20-AC20)-$B$16*1/($F$2*$B$4)*(Z20*ABS(Z20)-AC20*ABS(AC20)))</f>
        <v>723.5367494426622</v>
      </c>
    </row>
    <row r="22" spans="1:30" x14ac:dyDescent="0.3">
      <c r="A22" s="7">
        <v>2</v>
      </c>
      <c r="B22">
        <f t="shared" ref="B22:B34" si="1">0.5*(B21+E21+$F$1/1020*(C21-F21)-($B$16/2*$B$4)*(B21*ABS(B21)+E21*ABS(E21)))</f>
        <v>5.3580757679382351</v>
      </c>
      <c r="C22">
        <f t="shared" si="0"/>
        <v>723.5367494426622</v>
      </c>
      <c r="D22" s="7">
        <v>2</v>
      </c>
      <c r="E22">
        <f t="shared" ref="E22:E34" si="2">0.5*(E21+H21+$F$1/1020*(F21-I21)-($B$16/2*$B$4)*(E21*ABS(E21)+H21*ABS(H21)))</f>
        <v>5.3580757679382351</v>
      </c>
      <c r="F22">
        <f t="shared" ref="F22:F34" si="3">0.5*(C21+I21+1020/$F$1*(B21-H21)-$B$16*1020/($F$2*$B$4)*(B21*ABS(B21)-H21*ABS(H21)))</f>
        <v>723.5367494426622</v>
      </c>
      <c r="G22" s="7">
        <v>2</v>
      </c>
      <c r="H22">
        <f t="shared" ref="H22:H34" si="4">0.5*(H21+K21+$F$1/1020*(I21-L21)-($B$16/2*$B$4)*(H21*ABS(H21)+K21*ABS(K21)))</f>
        <v>5.3580757679382351</v>
      </c>
      <c r="I22">
        <f t="shared" ref="I22:I34" si="5">0.5*(F21+L21+1020/$F$1*(E21-K21)-$B$16*1020/($F$2*$B$4)*(E21*ABS(E21)-K21*ABS(K21)))</f>
        <v>723.5367494426622</v>
      </c>
      <c r="J22" s="7">
        <v>2</v>
      </c>
      <c r="K22">
        <f t="shared" ref="K22:K34" si="6">0.5*(K21+N21+$F$1/1020*(L21-O21)-($B$16/2*$B$4)*(K21*ABS(K21)+N21*ABS(N21)))</f>
        <v>5.3580757679382351</v>
      </c>
      <c r="L22">
        <f t="shared" ref="L22:L34" si="7">0.5*(I21+O21+1020/$F$1*(H21-N21)-$B$16*1020/($F$2*$B$4)*(H21*ABS(H21)-N21*ABS(N21)))</f>
        <v>723.5367494426622</v>
      </c>
      <c r="M22" s="7">
        <v>2</v>
      </c>
      <c r="N22">
        <f t="shared" ref="N22:N34" si="8">0.5*(N21+Q21+$F$1/1020*(O21-R21)-($B$16/2*$B$4)*(N21*ABS(N21)+Q21*ABS(Q21)))</f>
        <v>5.3580757679382351</v>
      </c>
      <c r="O22">
        <f t="shared" ref="O22:O34" si="9">0.5*(L21+R21+1020/$F$1*(K21-Q21)-$B$16*1020/($F$2*$B$4)*(K21*ABS(K21)-Q21*ABS(Q21)))</f>
        <v>723.5367494426622</v>
      </c>
      <c r="P22" s="7">
        <v>2</v>
      </c>
      <c r="Q22">
        <f t="shared" ref="Q22:Q34" si="10">0.5*(Q21+T21+$F$1/1020*(R21-U21)-($B$16/2*$B$4)*(Q21*ABS(Q21)+T21*ABS(T21)))</f>
        <v>5.3580757679382351</v>
      </c>
      <c r="R22">
        <f t="shared" ref="R22:R34" si="11">0.5*(O21+U21+1020/$F$1*(N21-T21)-$B$16*1020/($F$2*$B$4)*(N21*ABS(N21)-T21*ABS(T21)))</f>
        <v>723.5367494426622</v>
      </c>
      <c r="S22" s="7">
        <v>2</v>
      </c>
      <c r="T22">
        <f t="shared" ref="T22:T34" si="12">0.5*(T21+W21+$F$1/1020*(U21-X21)-($B$16/2*$B$4)*(T21*ABS(T21)+W21*ABS(W21)))</f>
        <v>5.3580757679382351</v>
      </c>
      <c r="U22">
        <f t="shared" ref="U22:U34" si="13">0.5*(R21+X21+1020/$F$1*(Q21-W21)-$B$16*1020/($F$2*$B$4)*(Q21*ABS(Q21)-W21*ABS(W21)))</f>
        <v>723.5367494426622</v>
      </c>
      <c r="V22" s="7">
        <v>2</v>
      </c>
      <c r="W22">
        <f t="shared" ref="W22:W34" si="14">0.5*(W21+Z21+$F$1/1020*(X21-AA21)-($B$16/2*$B$4)*(W21*ABS(W21)+Z21*ABS(Z21)))</f>
        <v>5.3580757679382351</v>
      </c>
      <c r="X22">
        <f t="shared" ref="X22:X34" si="15">0.5*(U21+AA21+1020/$F$1*(T21-Z21)-$B$16*1020/($F$2*$B$4)*(T21*ABS(T21)-Z21*ABS(Z21)))</f>
        <v>723.5367494426622</v>
      </c>
      <c r="Y22" s="7">
        <v>2</v>
      </c>
      <c r="Z22">
        <f t="shared" ref="Z22:Z34" si="16">0.5*(Z21+AC21+$F$1/1020*(AA21-AD21)-($B$16/2*$B$4)*(Z21*ABS(Z21)+AC21*ABS(AC21)))</f>
        <v>2.6790378839691176</v>
      </c>
      <c r="AA22">
        <f t="shared" ref="AA22:AA34" si="17">0.5*(X21+AD21+1020/$F$1*(W21-AC21)-$B$16*1020/($F$2*$B$4)*(W21*ABS(W21)-AC21*ABS(AC21)))</f>
        <v>1002.0911471642219</v>
      </c>
      <c r="AB22" s="7">
        <v>2</v>
      </c>
      <c r="AC22">
        <f t="shared" ref="AC22:AC34" si="18">$B$13*$D$16*SQRT(AD22/$B$5)</f>
        <v>0</v>
      </c>
      <c r="AD22">
        <f t="shared" ref="AD22:AD34" si="19">0.5*(AA21+AD21+1020/$F$1*(Z21-AC21)-$B$16*1/($F$2*$B$4)*(Z21*ABS(Z21)-AC21*ABS(AC21)))</f>
        <v>1002.0911471642219</v>
      </c>
    </row>
    <row r="23" spans="1:30" x14ac:dyDescent="0.3">
      <c r="A23" s="7">
        <v>3</v>
      </c>
      <c r="B23">
        <f t="shared" si="1"/>
        <v>5.3580757679382351</v>
      </c>
      <c r="C23">
        <f t="shared" si="0"/>
        <v>723.5367494426622</v>
      </c>
      <c r="D23" s="7">
        <v>3</v>
      </c>
      <c r="E23">
        <f t="shared" si="2"/>
        <v>5.3580757679382351</v>
      </c>
      <c r="F23">
        <f t="shared" si="3"/>
        <v>723.5367494426622</v>
      </c>
      <c r="G23" s="7">
        <v>3</v>
      </c>
      <c r="H23">
        <f t="shared" si="4"/>
        <v>5.3580757679382351</v>
      </c>
      <c r="I23">
        <f t="shared" si="5"/>
        <v>723.5367494426622</v>
      </c>
      <c r="J23" s="7">
        <v>3</v>
      </c>
      <c r="K23">
        <f t="shared" si="6"/>
        <v>5.3580757679382351</v>
      </c>
      <c r="L23">
        <f t="shared" si="7"/>
        <v>723.5367494426622</v>
      </c>
      <c r="M23" s="7">
        <v>3</v>
      </c>
      <c r="N23">
        <f t="shared" si="8"/>
        <v>5.3580757679382351</v>
      </c>
      <c r="O23">
        <f t="shared" si="9"/>
        <v>723.5367494426622</v>
      </c>
      <c r="P23" s="7">
        <v>3</v>
      </c>
      <c r="Q23">
        <f t="shared" si="10"/>
        <v>5.3580757679382351</v>
      </c>
      <c r="R23">
        <f t="shared" si="11"/>
        <v>723.5367494426622</v>
      </c>
      <c r="S23" s="7">
        <v>3</v>
      </c>
      <c r="T23">
        <f t="shared" si="12"/>
        <v>5.3580757679382351</v>
      </c>
      <c r="U23">
        <f t="shared" si="13"/>
        <v>723.5367494426622</v>
      </c>
      <c r="V23" s="7">
        <v>3</v>
      </c>
      <c r="W23">
        <f t="shared" si="14"/>
        <v>2.6790378839691176</v>
      </c>
      <c r="X23">
        <f t="shared" si="15"/>
        <v>1002.0911471642218</v>
      </c>
      <c r="Y23" s="7">
        <v>3</v>
      </c>
      <c r="Z23">
        <f t="shared" si="16"/>
        <v>1.3395189419845588</v>
      </c>
      <c r="AA23">
        <f t="shared" si="17"/>
        <v>1141.3683460250015</v>
      </c>
      <c r="AB23" s="7">
        <v>3</v>
      </c>
      <c r="AC23">
        <f t="shared" si="18"/>
        <v>0</v>
      </c>
      <c r="AD23">
        <f t="shared" si="19"/>
        <v>1141.3683460250018</v>
      </c>
    </row>
    <row r="24" spans="1:30" x14ac:dyDescent="0.3">
      <c r="A24" s="7">
        <v>4</v>
      </c>
      <c r="B24">
        <f t="shared" si="1"/>
        <v>5.3580757679382351</v>
      </c>
      <c r="C24">
        <f t="shared" si="0"/>
        <v>723.5367494426622</v>
      </c>
      <c r="D24" s="7">
        <v>4</v>
      </c>
      <c r="E24">
        <f t="shared" si="2"/>
        <v>5.3580757679382351</v>
      </c>
      <c r="F24">
        <f t="shared" si="3"/>
        <v>723.5367494426622</v>
      </c>
      <c r="G24" s="7">
        <v>4</v>
      </c>
      <c r="H24">
        <f t="shared" si="4"/>
        <v>5.3580757679382351</v>
      </c>
      <c r="I24">
        <f t="shared" si="5"/>
        <v>723.5367494426622</v>
      </c>
      <c r="J24" s="7">
        <v>4</v>
      </c>
      <c r="K24">
        <f t="shared" si="6"/>
        <v>5.3580757679382351</v>
      </c>
      <c r="L24">
        <f t="shared" si="7"/>
        <v>723.5367494426622</v>
      </c>
      <c r="M24" s="7">
        <v>4</v>
      </c>
      <c r="N24">
        <f t="shared" si="8"/>
        <v>5.3580757679382351</v>
      </c>
      <c r="O24">
        <f t="shared" si="9"/>
        <v>723.5367494426622</v>
      </c>
      <c r="P24" s="7">
        <v>4</v>
      </c>
      <c r="Q24">
        <f t="shared" si="10"/>
        <v>5.3580757679382351</v>
      </c>
      <c r="R24">
        <f t="shared" si="11"/>
        <v>723.5367494426622</v>
      </c>
      <c r="S24" s="7">
        <v>4</v>
      </c>
      <c r="T24">
        <f t="shared" si="12"/>
        <v>2.679037883969118</v>
      </c>
      <c r="U24">
        <f t="shared" si="13"/>
        <v>1002.0911471642218</v>
      </c>
      <c r="V24" s="7">
        <v>4</v>
      </c>
      <c r="W24">
        <f t="shared" si="14"/>
        <v>1.339518941984559</v>
      </c>
      <c r="X24">
        <f t="shared" si="15"/>
        <v>1141.3683460250015</v>
      </c>
      <c r="Y24" s="7">
        <v>4</v>
      </c>
      <c r="Z24">
        <f t="shared" si="16"/>
        <v>0.66975947099227828</v>
      </c>
      <c r="AA24">
        <f t="shared" si="17"/>
        <v>1211.0069454553916</v>
      </c>
      <c r="AB24" s="7">
        <v>4</v>
      </c>
      <c r="AC24">
        <f t="shared" si="18"/>
        <v>0</v>
      </c>
      <c r="AD24">
        <f t="shared" si="19"/>
        <v>1211.0069454553916</v>
      </c>
    </row>
    <row r="25" spans="1:30" x14ac:dyDescent="0.3">
      <c r="A25" s="7">
        <v>5</v>
      </c>
      <c r="B25">
        <f t="shared" si="1"/>
        <v>5.3580757679382351</v>
      </c>
      <c r="C25">
        <f t="shared" si="0"/>
        <v>723.5367494426622</v>
      </c>
      <c r="D25" s="7">
        <v>5</v>
      </c>
      <c r="E25">
        <f t="shared" si="2"/>
        <v>5.3580757679382351</v>
      </c>
      <c r="F25">
        <f t="shared" si="3"/>
        <v>723.5367494426622</v>
      </c>
      <c r="G25" s="7">
        <v>5</v>
      </c>
      <c r="H25">
        <f t="shared" si="4"/>
        <v>5.3580757679382351</v>
      </c>
      <c r="I25">
        <f t="shared" si="5"/>
        <v>723.5367494426622</v>
      </c>
      <c r="J25" s="7">
        <v>5</v>
      </c>
      <c r="K25">
        <f t="shared" si="6"/>
        <v>5.3580757679382351</v>
      </c>
      <c r="L25">
        <f t="shared" si="7"/>
        <v>723.5367494426622</v>
      </c>
      <c r="M25" s="7">
        <v>5</v>
      </c>
      <c r="N25">
        <f t="shared" si="8"/>
        <v>5.3580757679382351</v>
      </c>
      <c r="O25">
        <f t="shared" si="9"/>
        <v>723.5367494426622</v>
      </c>
      <c r="P25" s="7">
        <v>5</v>
      </c>
      <c r="Q25">
        <f t="shared" si="10"/>
        <v>2.679037883969118</v>
      </c>
      <c r="R25">
        <f t="shared" si="11"/>
        <v>1002.0911471642218</v>
      </c>
      <c r="S25" s="7">
        <v>5</v>
      </c>
      <c r="T25">
        <f t="shared" si="12"/>
        <v>1.3395189419845595</v>
      </c>
      <c r="U25">
        <f t="shared" si="13"/>
        <v>1141.3683460250015</v>
      </c>
      <c r="V25" s="7">
        <v>5</v>
      </c>
      <c r="W25">
        <f t="shared" si="14"/>
        <v>0.66975947099227828</v>
      </c>
      <c r="X25">
        <f t="shared" si="15"/>
        <v>1211.0069454553916</v>
      </c>
      <c r="Y25" s="7">
        <v>5</v>
      </c>
      <c r="Z25">
        <f t="shared" si="16"/>
        <v>0.33487973549613914</v>
      </c>
      <c r="AA25">
        <f t="shared" si="17"/>
        <v>1245.8262451705864</v>
      </c>
      <c r="AB25" s="7">
        <v>5</v>
      </c>
      <c r="AC25">
        <f t="shared" si="18"/>
        <v>0</v>
      </c>
      <c r="AD25">
        <f t="shared" si="19"/>
        <v>1245.8262451705864</v>
      </c>
    </row>
    <row r="26" spans="1:30" x14ac:dyDescent="0.3">
      <c r="A26" s="7">
        <v>6</v>
      </c>
      <c r="B26">
        <f t="shared" si="1"/>
        <v>5.3580757679382351</v>
      </c>
      <c r="C26">
        <f t="shared" si="0"/>
        <v>723.5367494426622</v>
      </c>
      <c r="D26" s="7">
        <v>6</v>
      </c>
      <c r="E26">
        <f t="shared" si="2"/>
        <v>5.3580757679382351</v>
      </c>
      <c r="F26">
        <f t="shared" si="3"/>
        <v>723.5367494426622</v>
      </c>
      <c r="G26" s="7">
        <v>6</v>
      </c>
      <c r="H26">
        <f t="shared" si="4"/>
        <v>5.3580757679382351</v>
      </c>
      <c r="I26">
        <f t="shared" si="5"/>
        <v>723.5367494426622</v>
      </c>
      <c r="J26" s="7">
        <v>6</v>
      </c>
      <c r="K26">
        <f t="shared" si="6"/>
        <v>5.3580757679382351</v>
      </c>
      <c r="L26">
        <f t="shared" si="7"/>
        <v>723.5367494426622</v>
      </c>
      <c r="M26" s="7">
        <v>6</v>
      </c>
      <c r="N26">
        <f t="shared" si="8"/>
        <v>2.679037883969118</v>
      </c>
      <c r="O26">
        <f t="shared" si="9"/>
        <v>1002.0911471642218</v>
      </c>
      <c r="P26" s="7">
        <v>6</v>
      </c>
      <c r="Q26">
        <f t="shared" si="10"/>
        <v>1.3395189419845595</v>
      </c>
      <c r="R26">
        <f t="shared" si="11"/>
        <v>1141.3683460250015</v>
      </c>
      <c r="S26" s="7">
        <v>6</v>
      </c>
      <c r="T26">
        <f t="shared" si="12"/>
        <v>0.66975947099227851</v>
      </c>
      <c r="U26">
        <f t="shared" si="13"/>
        <v>1211.0069454553916</v>
      </c>
      <c r="V26" s="7">
        <v>6</v>
      </c>
      <c r="W26">
        <f t="shared" si="14"/>
        <v>0.33487973549613964</v>
      </c>
      <c r="X26">
        <f t="shared" si="15"/>
        <v>1245.8262451705866</v>
      </c>
      <c r="Y26" s="7">
        <v>6</v>
      </c>
      <c r="Z26">
        <f t="shared" si="16"/>
        <v>0.16743986774806957</v>
      </c>
      <c r="AA26">
        <f t="shared" si="17"/>
        <v>1263.2358950281839</v>
      </c>
      <c r="AB26" s="7">
        <v>6</v>
      </c>
      <c r="AC26">
        <f t="shared" si="18"/>
        <v>0</v>
      </c>
      <c r="AD26">
        <f t="shared" si="19"/>
        <v>1263.2358950281839</v>
      </c>
    </row>
    <row r="27" spans="1:30" x14ac:dyDescent="0.3">
      <c r="A27" s="7">
        <v>7</v>
      </c>
      <c r="B27">
        <f t="shared" si="1"/>
        <v>5.3580757679382351</v>
      </c>
      <c r="C27">
        <f t="shared" si="0"/>
        <v>723.5367494426622</v>
      </c>
      <c r="D27" s="7">
        <v>7</v>
      </c>
      <c r="E27">
        <f t="shared" si="2"/>
        <v>5.3580757679382351</v>
      </c>
      <c r="F27">
        <f t="shared" si="3"/>
        <v>723.5367494426622</v>
      </c>
      <c r="G27" s="7">
        <v>7</v>
      </c>
      <c r="H27">
        <f t="shared" si="4"/>
        <v>5.3580757679382351</v>
      </c>
      <c r="I27">
        <f t="shared" si="5"/>
        <v>723.5367494426622</v>
      </c>
      <c r="J27" s="7">
        <v>7</v>
      </c>
      <c r="K27">
        <f t="shared" si="6"/>
        <v>2.679037883969118</v>
      </c>
      <c r="L27">
        <f t="shared" si="7"/>
        <v>1002.0911471642218</v>
      </c>
      <c r="M27" s="7">
        <v>7</v>
      </c>
      <c r="N27">
        <f t="shared" si="8"/>
        <v>1.3395189419845595</v>
      </c>
      <c r="O27">
        <f t="shared" si="9"/>
        <v>1141.3683460250015</v>
      </c>
      <c r="P27" s="7">
        <v>7</v>
      </c>
      <c r="Q27">
        <f t="shared" si="10"/>
        <v>0.66975947099227851</v>
      </c>
      <c r="R27">
        <f t="shared" si="11"/>
        <v>1211.0069454553916</v>
      </c>
      <c r="S27" s="7">
        <v>7</v>
      </c>
      <c r="T27">
        <f t="shared" si="12"/>
        <v>0.33487973549613892</v>
      </c>
      <c r="U27">
        <f t="shared" si="13"/>
        <v>1245.8262451705866</v>
      </c>
      <c r="V27" s="7">
        <v>7</v>
      </c>
      <c r="W27">
        <f t="shared" si="14"/>
        <v>0.1674398677480706</v>
      </c>
      <c r="X27">
        <f t="shared" si="15"/>
        <v>1263.2358950281839</v>
      </c>
      <c r="Y27" s="7">
        <v>7</v>
      </c>
      <c r="Z27">
        <f t="shared" si="16"/>
        <v>8.3719933874034785E-2</v>
      </c>
      <c r="AA27">
        <f t="shared" si="17"/>
        <v>1271.9407199569828</v>
      </c>
      <c r="AB27" s="7">
        <v>7</v>
      </c>
      <c r="AC27">
        <f t="shared" si="18"/>
        <v>0</v>
      </c>
      <c r="AD27">
        <f t="shared" si="19"/>
        <v>1271.9407199569825</v>
      </c>
    </row>
    <row r="28" spans="1:30" x14ac:dyDescent="0.3">
      <c r="A28" s="7">
        <v>8</v>
      </c>
      <c r="B28">
        <f t="shared" si="1"/>
        <v>5.3580757679382351</v>
      </c>
      <c r="C28">
        <f t="shared" si="0"/>
        <v>723.5367494426622</v>
      </c>
      <c r="D28" s="7">
        <v>8</v>
      </c>
      <c r="E28">
        <f t="shared" si="2"/>
        <v>5.3580757679382351</v>
      </c>
      <c r="F28">
        <f t="shared" si="3"/>
        <v>723.5367494426622</v>
      </c>
      <c r="G28" s="7">
        <v>8</v>
      </c>
      <c r="H28">
        <f t="shared" si="4"/>
        <v>2.679037883969118</v>
      </c>
      <c r="I28">
        <f t="shared" si="5"/>
        <v>1002.0911471642218</v>
      </c>
      <c r="J28" s="7">
        <v>8</v>
      </c>
      <c r="K28">
        <f t="shared" si="6"/>
        <v>1.3395189419845595</v>
      </c>
      <c r="L28">
        <f t="shared" si="7"/>
        <v>1141.3683460250015</v>
      </c>
      <c r="M28" s="7">
        <v>8</v>
      </c>
      <c r="N28">
        <f t="shared" si="8"/>
        <v>0.66975947099227851</v>
      </c>
      <c r="O28">
        <f t="shared" si="9"/>
        <v>1211.0069454553916</v>
      </c>
      <c r="P28" s="7">
        <v>8</v>
      </c>
      <c r="Q28">
        <f t="shared" si="10"/>
        <v>0.33487973549613859</v>
      </c>
      <c r="R28">
        <f t="shared" si="11"/>
        <v>1245.8262451705866</v>
      </c>
      <c r="S28" s="7">
        <v>8</v>
      </c>
      <c r="T28">
        <f t="shared" si="12"/>
        <v>0.16743986774807076</v>
      </c>
      <c r="U28">
        <f t="shared" si="13"/>
        <v>1263.2358950281839</v>
      </c>
      <c r="V28" s="7">
        <v>8</v>
      </c>
      <c r="W28">
        <f t="shared" si="14"/>
        <v>8.3719933874034591E-2</v>
      </c>
      <c r="X28">
        <f t="shared" si="15"/>
        <v>1271.9407199569825</v>
      </c>
      <c r="Y28" s="7">
        <v>8</v>
      </c>
      <c r="Z28">
        <f t="shared" si="16"/>
        <v>4.1859966937018489E-2</v>
      </c>
      <c r="AA28">
        <f t="shared" si="17"/>
        <v>1276.2931324213821</v>
      </c>
      <c r="AB28" s="7">
        <v>8</v>
      </c>
      <c r="AC28">
        <f t="shared" si="18"/>
        <v>0</v>
      </c>
      <c r="AD28">
        <f t="shared" si="19"/>
        <v>1276.2931324213821</v>
      </c>
    </row>
    <row r="29" spans="1:30" x14ac:dyDescent="0.3">
      <c r="A29" s="7">
        <v>9</v>
      </c>
      <c r="B29">
        <f t="shared" si="1"/>
        <v>5.3580757679382351</v>
      </c>
      <c r="C29">
        <f t="shared" si="0"/>
        <v>723.5367494426622</v>
      </c>
      <c r="D29" s="7">
        <v>9</v>
      </c>
      <c r="E29">
        <f t="shared" si="2"/>
        <v>2.679037883969118</v>
      </c>
      <c r="F29">
        <f t="shared" si="3"/>
        <v>1002.0911471642218</v>
      </c>
      <c r="G29" s="7">
        <v>9</v>
      </c>
      <c r="H29">
        <f t="shared" si="4"/>
        <v>1.3395189419845595</v>
      </c>
      <c r="I29">
        <f t="shared" si="5"/>
        <v>1141.3683460250015</v>
      </c>
      <c r="J29" s="7">
        <v>9</v>
      </c>
      <c r="K29">
        <f t="shared" si="6"/>
        <v>0.66975947099227851</v>
      </c>
      <c r="L29">
        <f t="shared" si="7"/>
        <v>1211.0069454553916</v>
      </c>
      <c r="M29" s="7">
        <v>9</v>
      </c>
      <c r="N29">
        <f t="shared" si="8"/>
        <v>0.33487973549613836</v>
      </c>
      <c r="O29">
        <f t="shared" si="9"/>
        <v>1245.8262451705866</v>
      </c>
      <c r="P29" s="7">
        <v>9</v>
      </c>
      <c r="Q29">
        <f t="shared" si="10"/>
        <v>0.16743986774807065</v>
      </c>
      <c r="R29">
        <f t="shared" si="11"/>
        <v>1263.2358950281839</v>
      </c>
      <c r="S29" s="7">
        <v>9</v>
      </c>
      <c r="T29">
        <f t="shared" si="12"/>
        <v>8.3719933874035687E-2</v>
      </c>
      <c r="U29">
        <f t="shared" si="13"/>
        <v>1271.9407199569825</v>
      </c>
      <c r="V29" s="7">
        <v>9</v>
      </c>
      <c r="W29">
        <f t="shared" si="14"/>
        <v>4.1859966937016942E-2</v>
      </c>
      <c r="X29">
        <f t="shared" si="15"/>
        <v>1276.2931324213821</v>
      </c>
      <c r="Y29" s="7">
        <v>9</v>
      </c>
      <c r="Z29">
        <f t="shared" si="16"/>
        <v>2.0929983468509245E-2</v>
      </c>
      <c r="AA29">
        <f t="shared" si="17"/>
        <v>1278.4693386535816</v>
      </c>
      <c r="AB29" s="7">
        <v>9</v>
      </c>
      <c r="AC29">
        <f t="shared" si="18"/>
        <v>0</v>
      </c>
      <c r="AD29">
        <f t="shared" si="19"/>
        <v>1278.4693386535819</v>
      </c>
    </row>
    <row r="30" spans="1:30" x14ac:dyDescent="0.3">
      <c r="A30" s="7">
        <v>10</v>
      </c>
      <c r="B30">
        <f t="shared" si="1"/>
        <v>2.679037883969118</v>
      </c>
      <c r="C30">
        <f t="shared" si="0"/>
        <v>723.5367494426622</v>
      </c>
      <c r="D30" s="7">
        <v>10</v>
      </c>
      <c r="E30">
        <f t="shared" si="2"/>
        <v>1.3395189419845595</v>
      </c>
      <c r="F30">
        <f t="shared" si="3"/>
        <v>1141.3683460250015</v>
      </c>
      <c r="G30" s="7">
        <v>10</v>
      </c>
      <c r="H30">
        <f t="shared" si="4"/>
        <v>0.66975947099227851</v>
      </c>
      <c r="I30">
        <f t="shared" si="5"/>
        <v>1211.0069454553916</v>
      </c>
      <c r="J30" s="7">
        <v>10</v>
      </c>
      <c r="K30">
        <f t="shared" si="6"/>
        <v>0.33487973549613825</v>
      </c>
      <c r="L30">
        <f t="shared" si="7"/>
        <v>1245.8262451705866</v>
      </c>
      <c r="M30" s="7">
        <v>10</v>
      </c>
      <c r="N30">
        <f t="shared" si="8"/>
        <v>0.16743986774807049</v>
      </c>
      <c r="O30">
        <f t="shared" si="9"/>
        <v>1263.2358950281839</v>
      </c>
      <c r="P30" s="7">
        <v>10</v>
      </c>
      <c r="Q30">
        <f t="shared" si="10"/>
        <v>8.3719933874036159E-2</v>
      </c>
      <c r="R30">
        <f t="shared" si="11"/>
        <v>1271.9407199569825</v>
      </c>
      <c r="S30" s="7">
        <v>10</v>
      </c>
      <c r="T30">
        <f t="shared" si="12"/>
        <v>4.185996693701672E-2</v>
      </c>
      <c r="U30">
        <f t="shared" si="13"/>
        <v>1276.2931324213821</v>
      </c>
      <c r="V30" s="7">
        <v>10</v>
      </c>
      <c r="W30">
        <f t="shared" si="14"/>
        <v>2.0929983468509383E-2</v>
      </c>
      <c r="X30">
        <f t="shared" si="15"/>
        <v>1278.4693386535816</v>
      </c>
      <c r="Y30" s="7">
        <v>10</v>
      </c>
      <c r="Z30">
        <f t="shared" si="16"/>
        <v>1.0464991734253529E-2</v>
      </c>
      <c r="AA30">
        <f t="shared" si="17"/>
        <v>1279.5574417696816</v>
      </c>
      <c r="AB30" s="7">
        <v>10</v>
      </c>
      <c r="AC30">
        <f t="shared" si="18"/>
        <v>0</v>
      </c>
      <c r="AD30">
        <f t="shared" si="19"/>
        <v>1279.5574417696816</v>
      </c>
    </row>
    <row r="31" spans="1:30" x14ac:dyDescent="0.3">
      <c r="A31" s="7">
        <v>11</v>
      </c>
      <c r="B31">
        <f t="shared" si="1"/>
        <v>8.8817841970012523E-16</v>
      </c>
      <c r="C31">
        <f t="shared" si="0"/>
        <v>723.5367494426622</v>
      </c>
      <c r="D31" s="7">
        <v>11</v>
      </c>
      <c r="E31">
        <f t="shared" si="2"/>
        <v>0.66975947099227851</v>
      </c>
      <c r="F31">
        <f t="shared" si="3"/>
        <v>1071.7297465946117</v>
      </c>
      <c r="G31" s="7">
        <v>11</v>
      </c>
      <c r="H31">
        <f t="shared" si="4"/>
        <v>0.33487973549613814</v>
      </c>
      <c r="I31">
        <f t="shared" si="5"/>
        <v>1245.8262451705866</v>
      </c>
      <c r="J31" s="7">
        <v>11</v>
      </c>
      <c r="K31">
        <f t="shared" si="6"/>
        <v>0.16743986774807038</v>
      </c>
      <c r="L31">
        <f t="shared" si="7"/>
        <v>1263.2358950281839</v>
      </c>
      <c r="M31" s="7">
        <v>11</v>
      </c>
      <c r="N31">
        <f t="shared" si="8"/>
        <v>8.3719933874036326E-2</v>
      </c>
      <c r="O31">
        <f t="shared" si="9"/>
        <v>1271.9407199569825</v>
      </c>
      <c r="P31" s="7">
        <v>11</v>
      </c>
      <c r="Q31">
        <f t="shared" si="10"/>
        <v>4.1859966937016845E-2</v>
      </c>
      <c r="R31">
        <f t="shared" si="11"/>
        <v>1276.2931324213821</v>
      </c>
      <c r="S31" s="7">
        <v>11</v>
      </c>
      <c r="T31">
        <f t="shared" si="12"/>
        <v>2.0929983468509342E-2</v>
      </c>
      <c r="U31">
        <f t="shared" si="13"/>
        <v>1278.4693386535816</v>
      </c>
      <c r="V31" s="7">
        <v>11</v>
      </c>
      <c r="W31">
        <f t="shared" si="14"/>
        <v>1.0464991734253509E-2</v>
      </c>
      <c r="X31">
        <f t="shared" si="15"/>
        <v>1279.5574417696816</v>
      </c>
      <c r="Y31" s="7">
        <v>11</v>
      </c>
      <c r="Z31">
        <f t="shared" si="16"/>
        <v>5.2324958671267647E-3</v>
      </c>
      <c r="AA31">
        <f t="shared" si="17"/>
        <v>1280.1014933277315</v>
      </c>
      <c r="AB31" s="7">
        <v>11</v>
      </c>
      <c r="AC31">
        <f t="shared" si="18"/>
        <v>0</v>
      </c>
      <c r="AD31">
        <f t="shared" si="19"/>
        <v>1280.1014933277315</v>
      </c>
    </row>
    <row r="32" spans="1:30" x14ac:dyDescent="0.3">
      <c r="A32" s="7">
        <v>12</v>
      </c>
      <c r="B32">
        <f t="shared" si="1"/>
        <v>-1.3395189419845586</v>
      </c>
      <c r="C32">
        <f t="shared" si="0"/>
        <v>723.5367494426622</v>
      </c>
      <c r="D32" s="7">
        <v>12</v>
      </c>
      <c r="E32">
        <f t="shared" si="2"/>
        <v>-0.33487973549614169</v>
      </c>
      <c r="F32">
        <f t="shared" si="3"/>
        <v>967.27184744902695</v>
      </c>
      <c r="G32" s="7">
        <v>12</v>
      </c>
      <c r="H32">
        <f t="shared" si="4"/>
        <v>0.16743986774807026</v>
      </c>
      <c r="I32">
        <f t="shared" si="5"/>
        <v>1193.5972955977938</v>
      </c>
      <c r="J32" s="7">
        <v>12</v>
      </c>
      <c r="K32">
        <f t="shared" si="6"/>
        <v>8.3719933874036354E-2</v>
      </c>
      <c r="L32">
        <f t="shared" si="7"/>
        <v>1271.9407199569825</v>
      </c>
      <c r="M32" s="7">
        <v>12</v>
      </c>
      <c r="N32">
        <f t="shared" si="8"/>
        <v>4.1859966937016983E-2</v>
      </c>
      <c r="O32">
        <f t="shared" si="9"/>
        <v>1276.2931324213821</v>
      </c>
      <c r="P32" s="7">
        <v>12</v>
      </c>
      <c r="Q32">
        <f t="shared" si="10"/>
        <v>2.0929983468509383E-2</v>
      </c>
      <c r="R32">
        <f t="shared" si="11"/>
        <v>1278.4693386535816</v>
      </c>
      <c r="S32" s="7">
        <v>12</v>
      </c>
      <c r="T32">
        <f t="shared" si="12"/>
        <v>1.0464991734253481E-2</v>
      </c>
      <c r="U32">
        <f t="shared" si="13"/>
        <v>1279.5574417696819</v>
      </c>
      <c r="V32" s="7">
        <v>12</v>
      </c>
      <c r="W32">
        <f t="shared" si="14"/>
        <v>5.2324958671267109E-3</v>
      </c>
      <c r="X32">
        <f t="shared" si="15"/>
        <v>1280.1014933277313</v>
      </c>
      <c r="Y32" s="7">
        <v>12</v>
      </c>
      <c r="Z32">
        <f t="shared" si="16"/>
        <v>2.6162479335633823E-3</v>
      </c>
      <c r="AA32">
        <f t="shared" si="17"/>
        <v>1280.3735191067565</v>
      </c>
      <c r="AB32" s="7">
        <v>12</v>
      </c>
      <c r="AC32">
        <f t="shared" si="18"/>
        <v>0</v>
      </c>
      <c r="AD32">
        <f t="shared" si="19"/>
        <v>1280.3735191067565</v>
      </c>
    </row>
    <row r="33" spans="1:30" x14ac:dyDescent="0.3">
      <c r="A33" s="7">
        <v>13</v>
      </c>
      <c r="B33">
        <f t="shared" si="1"/>
        <v>-2.0092784129768395</v>
      </c>
      <c r="C33">
        <f t="shared" si="0"/>
        <v>723.5367494426622</v>
      </c>
      <c r="D33" s="7">
        <v>13</v>
      </c>
      <c r="E33">
        <f t="shared" si="2"/>
        <v>-1.1720790742364884</v>
      </c>
      <c r="F33">
        <f t="shared" si="3"/>
        <v>880.22359816103926</v>
      </c>
      <c r="G33" s="7">
        <v>13</v>
      </c>
      <c r="H33">
        <f t="shared" si="4"/>
        <v>-0.25115980162210411</v>
      </c>
      <c r="I33">
        <f t="shared" si="5"/>
        <v>1097.8442213810076</v>
      </c>
      <c r="J33" s="7">
        <v>13</v>
      </c>
      <c r="K33">
        <f t="shared" si="6"/>
        <v>4.1859966937017067E-2</v>
      </c>
      <c r="L33">
        <f t="shared" si="7"/>
        <v>1241.4738327061871</v>
      </c>
      <c r="M33" s="7">
        <v>13</v>
      </c>
      <c r="N33">
        <f t="shared" si="8"/>
        <v>2.092998346850948E-2</v>
      </c>
      <c r="O33">
        <f t="shared" si="9"/>
        <v>1278.4693386535816</v>
      </c>
      <c r="P33" s="7">
        <v>13</v>
      </c>
      <c r="Q33">
        <f t="shared" si="10"/>
        <v>1.0464991734252395E-2</v>
      </c>
      <c r="R33">
        <f t="shared" si="11"/>
        <v>1279.5574417696819</v>
      </c>
      <c r="S33" s="7">
        <v>13</v>
      </c>
      <c r="T33">
        <f t="shared" si="12"/>
        <v>5.2324958671288568E-3</v>
      </c>
      <c r="U33">
        <f t="shared" si="13"/>
        <v>1280.1014933277313</v>
      </c>
      <c r="V33" s="7">
        <v>13</v>
      </c>
      <c r="W33">
        <f t="shared" si="14"/>
        <v>2.6162479335622396E-3</v>
      </c>
      <c r="X33">
        <f t="shared" si="15"/>
        <v>1280.3735191067565</v>
      </c>
      <c r="Y33" s="7">
        <v>13</v>
      </c>
      <c r="Z33">
        <f t="shared" si="16"/>
        <v>1.3081239667816912E-3</v>
      </c>
      <c r="AA33">
        <f t="shared" si="17"/>
        <v>1280.5095319962688</v>
      </c>
      <c r="AB33" s="7">
        <v>13</v>
      </c>
      <c r="AC33">
        <f t="shared" si="18"/>
        <v>0</v>
      </c>
      <c r="AD33">
        <f t="shared" si="19"/>
        <v>1280.5095319962688</v>
      </c>
    </row>
    <row r="34" spans="1:30" x14ac:dyDescent="0.3">
      <c r="A34" s="7">
        <v>14</v>
      </c>
      <c r="B34">
        <f t="shared" si="1"/>
        <v>-2.3441581484729772</v>
      </c>
      <c r="C34">
        <f t="shared" si="0"/>
        <v>723.5367494426622</v>
      </c>
      <c r="D34" s="7">
        <v>14</v>
      </c>
      <c r="E34">
        <f t="shared" si="2"/>
        <v>-1.7581186113547322</v>
      </c>
      <c r="F34">
        <f t="shared" si="3"/>
        <v>819.28982365944807</v>
      </c>
      <c r="G34" s="7">
        <v>14</v>
      </c>
      <c r="H34">
        <f t="shared" si="4"/>
        <v>-0.79533937180333281</v>
      </c>
      <c r="I34">
        <f t="shared" si="5"/>
        <v>997.7387346998222</v>
      </c>
      <c r="J34" s="7">
        <v>14</v>
      </c>
      <c r="K34">
        <f t="shared" si="6"/>
        <v>-0.14650988427956066</v>
      </c>
      <c r="L34">
        <f t="shared" si="7"/>
        <v>1174.0114395079968</v>
      </c>
      <c r="M34" s="7">
        <v>14</v>
      </c>
      <c r="N34">
        <f t="shared" si="8"/>
        <v>1.0464991734251899E-2</v>
      </c>
      <c r="O34">
        <f t="shared" si="9"/>
        <v>1262.1477919120844</v>
      </c>
      <c r="P34" s="7">
        <v>14</v>
      </c>
      <c r="Q34">
        <f t="shared" si="10"/>
        <v>5.2324958671293876E-3</v>
      </c>
      <c r="R34">
        <f t="shared" si="11"/>
        <v>1280.1014933277313</v>
      </c>
      <c r="S34" s="7">
        <v>14</v>
      </c>
      <c r="T34">
        <f t="shared" si="12"/>
        <v>2.6162479335627418E-3</v>
      </c>
      <c r="U34">
        <f t="shared" si="13"/>
        <v>1280.3735191067565</v>
      </c>
      <c r="V34" s="7">
        <v>14</v>
      </c>
      <c r="W34">
        <f t="shared" si="14"/>
        <v>1.3081239667816556E-3</v>
      </c>
      <c r="X34">
        <f t="shared" si="15"/>
        <v>1280.5095319962691</v>
      </c>
      <c r="Y34" s="7">
        <v>14</v>
      </c>
      <c r="Z34">
        <f t="shared" si="16"/>
        <v>6.5406198339084559E-4</v>
      </c>
      <c r="AA34">
        <f t="shared" si="17"/>
        <v>1280.5775384410251</v>
      </c>
      <c r="AB34" s="7">
        <v>14</v>
      </c>
      <c r="AC34">
        <f t="shared" si="18"/>
        <v>0</v>
      </c>
      <c r="AD34">
        <f t="shared" si="19"/>
        <v>1280.5775384410251</v>
      </c>
    </row>
    <row r="46" spans="1:30" x14ac:dyDescent="0.3">
      <c r="L46" s="6"/>
    </row>
  </sheetData>
  <mergeCells count="2">
    <mergeCell ref="A1:C1"/>
    <mergeCell ref="A15:F1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scenario 1</vt:lpstr>
      <vt:lpstr>scenario 2</vt:lpstr>
      <vt:lpstr>scenario 3</vt:lpstr>
      <vt:lpstr>failure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Guillot - Le Goff</dc:creator>
  <cp:lastModifiedBy>Arthur Guillot - Le Goff</cp:lastModifiedBy>
  <dcterms:created xsi:type="dcterms:W3CDTF">2021-12-02T19:16:54Z</dcterms:created>
  <dcterms:modified xsi:type="dcterms:W3CDTF">2021-12-07T00:09:00Z</dcterms:modified>
</cp:coreProperties>
</file>