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mework_Arthur\Downloads\HWU\F78SC_Statistics for Science\CW V2\rendu 1\"/>
    </mc:Choice>
  </mc:AlternateContent>
  <xr:revisionPtr revIDLastSave="0" documentId="13_ncr:1_{0C6D1F1E-9D5E-4B43-963F-F11C8F1D4670}" xr6:coauthVersionLast="47" xr6:coauthVersionMax="47" xr10:uidLastSave="{00000000-0000-0000-0000-000000000000}"/>
  <bookViews>
    <workbookView xWindow="28690" yWindow="-110" windowWidth="19420" windowHeight="10300" xr2:uid="{00000000-000D-0000-FFFF-FFFF00000000}"/>
  </bookViews>
  <sheets>
    <sheet name="Materials Data " sheetId="10" r:id="rId1"/>
    <sheet name="Task 1" sheetId="18" r:id="rId2"/>
    <sheet name="Task 2 - Q1" sheetId="12" r:id="rId3"/>
    <sheet name="Task 3 - Q1" sheetId="15" r:id="rId4"/>
    <sheet name="Task 2 - Q2" sheetId="13" r:id="rId5"/>
    <sheet name="Task 2 - Q3" sheetId="14" r:id="rId6"/>
    <sheet name="Task 3 - Q2" sheetId="16" r:id="rId7"/>
    <sheet name="Task 4 - Q1&amp;2" sheetId="17" r:id="rId8"/>
  </sheets>
  <externalReferences>
    <externalReference r:id="rId9"/>
  </externalReferences>
  <definedNames>
    <definedName name="_xlnm._FilterDatabase" localSheetId="0" hidden="1">'Materials Data '!$B$2:$J$152</definedName>
    <definedName name="_xlnm._FilterDatabase" localSheetId="3" hidden="1">'Task 3 - Q1'!$B$2:$L$152</definedName>
    <definedName name="_xlnm._FilterDatabase" localSheetId="6" hidden="1">'Task 3 - Q2'!$B$2:$K$152</definedName>
    <definedName name="_xlnm._FilterDatabase" localSheetId="7" hidden="1">'Task 4 - Q1&amp;2'!$B$2:$J$152</definedName>
    <definedName name="_xlchart.v1.0" hidden="1">'Materials Data '!$C$3:$C$152</definedName>
    <definedName name="_xlchart.v1.1" hidden="1">'Materials Data '!$F$3:$F$152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7" l="1" a="1"/>
  <c r="O2" i="17" s="1"/>
  <c r="I3" i="15"/>
  <c r="D27" i="18" a="1"/>
  <c r="D27" i="18" s="1"/>
  <c r="E27" i="18" a="1"/>
  <c r="E27" i="18" s="1"/>
  <c r="F27" i="18" a="1"/>
  <c r="F27" i="18"/>
  <c r="G27" i="18" a="1"/>
  <c r="G27" i="18"/>
  <c r="H27" i="18" a="1"/>
  <c r="H27" i="18"/>
  <c r="I27" i="18" a="1"/>
  <c r="I27" i="18"/>
  <c r="J27" i="18" a="1"/>
  <c r="J27" i="18"/>
  <c r="D28" i="18" a="1"/>
  <c r="D28" i="18"/>
  <c r="E28" i="18" a="1"/>
  <c r="E28" i="18" s="1"/>
  <c r="F28" i="18" a="1"/>
  <c r="F28" i="18" s="1"/>
  <c r="G28" i="18" a="1"/>
  <c r="G28" i="18" s="1"/>
  <c r="H28" i="18" a="1"/>
  <c r="H28" i="18"/>
  <c r="I28" i="18" a="1"/>
  <c r="I28" i="18"/>
  <c r="J28" i="18" a="1"/>
  <c r="J28" i="18"/>
  <c r="D29" i="18" a="1"/>
  <c r="D29" i="18"/>
  <c r="E29" i="18" a="1"/>
  <c r="E29" i="18"/>
  <c r="F29" i="18" a="1"/>
  <c r="F29" i="18" s="1"/>
  <c r="G29" i="18" a="1"/>
  <c r="G29" i="18" s="1"/>
  <c r="H29" i="18" a="1"/>
  <c r="H29" i="18" s="1"/>
  <c r="I29" i="18" a="1"/>
  <c r="I29" i="18"/>
  <c r="J29" i="18" a="1"/>
  <c r="J29" i="18"/>
  <c r="D30" i="18" a="1"/>
  <c r="D30" i="18" s="1"/>
  <c r="E30" i="18" a="1"/>
  <c r="E30" i="18"/>
  <c r="F30" i="18" a="1"/>
  <c r="F30" i="18"/>
  <c r="G30" i="18" a="1"/>
  <c r="G30" i="18" s="1"/>
  <c r="H30" i="18" a="1"/>
  <c r="H30" i="18" s="1"/>
  <c r="I30" i="18" a="1"/>
  <c r="I30" i="18" s="1"/>
  <c r="J30" i="18" a="1"/>
  <c r="J30" i="18"/>
  <c r="D31" i="18" a="1"/>
  <c r="D31" i="18"/>
  <c r="E31" i="18" a="1"/>
  <c r="E31" i="18"/>
  <c r="F31" i="18" a="1"/>
  <c r="F31" i="18"/>
  <c r="G31" i="18" a="1"/>
  <c r="G31" i="18"/>
  <c r="H31" i="18" a="1"/>
  <c r="H31" i="18" s="1"/>
  <c r="I31" i="18" a="1"/>
  <c r="I31" i="18" s="1"/>
  <c r="J31" i="18" a="1"/>
  <c r="J31" i="18" s="1"/>
  <c r="D32" i="18" a="1"/>
  <c r="D32" i="18"/>
  <c r="E32" i="18" a="1"/>
  <c r="E32" i="18"/>
  <c r="F32" i="18" a="1"/>
  <c r="F32" i="18"/>
  <c r="G32" i="18" a="1"/>
  <c r="G32" i="18"/>
  <c r="H32" i="18" a="1"/>
  <c r="H32" i="18"/>
  <c r="I32" i="18" a="1"/>
  <c r="I32" i="18" s="1"/>
  <c r="J32" i="18" a="1"/>
  <c r="J32" i="18" s="1"/>
  <c r="D33" i="18" a="1"/>
  <c r="D33" i="18" s="1"/>
  <c r="E33" i="18" a="1"/>
  <c r="E33" i="18"/>
  <c r="F33" i="18" a="1"/>
  <c r="F33" i="18"/>
  <c r="G33" i="18" a="1"/>
  <c r="G33" i="18"/>
  <c r="H33" i="18" a="1"/>
  <c r="H33" i="18"/>
  <c r="I33" i="18" a="1"/>
  <c r="I33" i="18"/>
  <c r="J33" i="18" a="1"/>
  <c r="J33" i="18" s="1"/>
  <c r="D34" i="18" a="1"/>
  <c r="D34" i="18" s="1"/>
  <c r="E34" i="18" a="1"/>
  <c r="E34" i="18" s="1"/>
  <c r="F34" i="18" a="1"/>
  <c r="F34" i="18"/>
  <c r="G34" i="18" a="1"/>
  <c r="G34" i="18"/>
  <c r="H34" i="18" a="1"/>
  <c r="H34" i="18"/>
  <c r="I34" i="18" a="1"/>
  <c r="I34" i="18"/>
  <c r="J34" i="18" a="1"/>
  <c r="J34" i="18"/>
  <c r="D35" i="18" a="1"/>
  <c r="D35" i="18" s="1"/>
  <c r="E35" i="18" a="1"/>
  <c r="E35" i="18" s="1"/>
  <c r="F35" i="18" a="1"/>
  <c r="F35" i="18" s="1"/>
  <c r="G35" i="18" a="1"/>
  <c r="G35" i="18"/>
  <c r="H35" i="18" a="1"/>
  <c r="H35" i="18"/>
  <c r="I35" i="18" a="1"/>
  <c r="I35" i="18"/>
  <c r="J35" i="18" a="1"/>
  <c r="J35" i="18"/>
  <c r="D36" i="18" a="1"/>
  <c r="D36" i="18"/>
  <c r="E36" i="18" a="1"/>
  <c r="E36" i="18" s="1"/>
  <c r="F36" i="18" a="1"/>
  <c r="F36" i="18" s="1"/>
  <c r="G36" i="18" a="1"/>
  <c r="G36" i="18" s="1"/>
  <c r="H36" i="18" a="1"/>
  <c r="H36" i="18"/>
  <c r="I36" i="18" a="1"/>
  <c r="I36" i="18"/>
  <c r="J36" i="18" a="1"/>
  <c r="J36" i="18"/>
  <c r="D37" i="18" a="1"/>
  <c r="D37" i="18"/>
  <c r="E37" i="18" a="1"/>
  <c r="E37" i="18"/>
  <c r="F37" i="18" a="1"/>
  <c r="F37" i="18" s="1"/>
  <c r="G37" i="18" a="1"/>
  <c r="G37" i="18" s="1"/>
  <c r="H37" i="18" a="1"/>
  <c r="H37" i="18" s="1"/>
  <c r="I37" i="18" a="1"/>
  <c r="I37" i="18"/>
  <c r="J37" i="18" a="1"/>
  <c r="J37" i="18"/>
  <c r="D38" i="18" a="1"/>
  <c r="D38" i="18"/>
  <c r="E38" i="18" a="1"/>
  <c r="E38" i="18"/>
  <c r="F38" i="18" a="1"/>
  <c r="F38" i="18"/>
  <c r="G38" i="18" a="1"/>
  <c r="G38" i="18" s="1"/>
  <c r="H38" i="18" a="1"/>
  <c r="H38" i="18" s="1"/>
  <c r="I38" i="18" a="1"/>
  <c r="I38" i="18" s="1"/>
  <c r="J38" i="18" a="1"/>
  <c r="J38" i="18"/>
  <c r="D39" i="18" a="1"/>
  <c r="D39" i="18"/>
  <c r="E39" i="18" a="1"/>
  <c r="E39" i="18"/>
  <c r="F39" i="18" a="1"/>
  <c r="F39" i="18"/>
  <c r="G39" i="18" a="1"/>
  <c r="G39" i="18"/>
  <c r="H39" i="18" a="1"/>
  <c r="H39" i="18" s="1"/>
  <c r="I39" i="18" a="1"/>
  <c r="I39" i="18" s="1"/>
  <c r="J39" i="18" a="1"/>
  <c r="J39" i="18" s="1"/>
  <c r="D40" i="18" a="1"/>
  <c r="D40" i="18"/>
  <c r="E40" i="18" a="1"/>
  <c r="E40" i="18"/>
  <c r="F40" i="18" a="1"/>
  <c r="F40" i="18"/>
  <c r="G40" i="18" a="1"/>
  <c r="G40" i="18"/>
  <c r="H40" i="18" a="1"/>
  <c r="H40" i="18"/>
  <c r="I40" i="18" a="1"/>
  <c r="I40" i="18" s="1"/>
  <c r="J40" i="18" a="1"/>
  <c r="J40" i="18" s="1"/>
  <c r="D41" i="18" a="1"/>
  <c r="D41" i="18" s="1"/>
  <c r="E41" i="18" a="1"/>
  <c r="E41" i="18"/>
  <c r="F41" i="18" a="1"/>
  <c r="F41" i="18"/>
  <c r="G41" i="18" a="1"/>
  <c r="G41" i="18"/>
  <c r="H41" i="18" a="1"/>
  <c r="H41" i="18"/>
  <c r="I41" i="18" a="1"/>
  <c r="I41" i="18"/>
  <c r="J41" i="18" a="1"/>
  <c r="J41" i="18" s="1"/>
  <c r="D42" i="18" a="1"/>
  <c r="D42" i="18" s="1"/>
  <c r="E42" i="18" a="1"/>
  <c r="E42" i="18" s="1"/>
  <c r="F42" i="18" a="1"/>
  <c r="F42" i="18"/>
  <c r="G42" i="18" a="1"/>
  <c r="G42" i="18"/>
  <c r="H42" i="18" a="1"/>
  <c r="H42" i="18"/>
  <c r="I42" i="18" a="1"/>
  <c r="I42" i="18"/>
  <c r="J42" i="18" a="1"/>
  <c r="J42" i="18"/>
  <c r="D43" i="18" a="1"/>
  <c r="D43" i="18" s="1"/>
  <c r="E43" i="18" a="1"/>
  <c r="E43" i="18" s="1"/>
  <c r="F43" i="18" a="1"/>
  <c r="F43" i="18" s="1"/>
  <c r="G43" i="18" a="1"/>
  <c r="G43" i="18"/>
  <c r="H43" i="18" a="1"/>
  <c r="H43" i="18"/>
  <c r="I43" i="18" a="1"/>
  <c r="I43" i="18"/>
  <c r="J43" i="18" a="1"/>
  <c r="J43" i="18"/>
  <c r="D44" i="18" a="1"/>
  <c r="D44" i="18"/>
  <c r="E44" i="18" a="1"/>
  <c r="E44" i="18" s="1"/>
  <c r="F44" i="18" a="1"/>
  <c r="F44" i="18" s="1"/>
  <c r="G44" i="18" a="1"/>
  <c r="G44" i="18" s="1"/>
  <c r="H44" i="18" a="1"/>
  <c r="H44" i="18"/>
  <c r="I44" i="18" a="1"/>
  <c r="I44" i="18"/>
  <c r="J44" i="18" a="1"/>
  <c r="J44" i="18"/>
  <c r="D45" i="18" a="1"/>
  <c r="D45" i="18"/>
  <c r="E45" i="18" a="1"/>
  <c r="E45" i="18"/>
  <c r="F45" i="18" a="1"/>
  <c r="F45" i="18" s="1"/>
  <c r="G45" i="18" a="1"/>
  <c r="G45" i="18" s="1"/>
  <c r="H45" i="18" a="1"/>
  <c r="H45" i="18" s="1"/>
  <c r="I45" i="18" a="1"/>
  <c r="I45" i="18"/>
  <c r="J45" i="18" a="1"/>
  <c r="J45" i="18"/>
  <c r="D46" i="18" a="1"/>
  <c r="D46" i="18"/>
  <c r="E46" i="18" a="1"/>
  <c r="E46" i="18"/>
  <c r="F46" i="18" a="1"/>
  <c r="F46" i="18"/>
  <c r="G46" i="18" a="1"/>
  <c r="G46" i="18" s="1"/>
  <c r="H46" i="18" a="1"/>
  <c r="H46" i="18" s="1"/>
  <c r="I46" i="18" a="1"/>
  <c r="I46" i="18" s="1"/>
  <c r="J46" i="18" a="1"/>
  <c r="J46" i="18"/>
  <c r="D47" i="18" a="1"/>
  <c r="D47" i="18"/>
  <c r="E47" i="18" a="1"/>
  <c r="E47" i="18"/>
  <c r="F47" i="18" a="1"/>
  <c r="F47" i="18"/>
  <c r="G47" i="18" a="1"/>
  <c r="G47" i="18"/>
  <c r="H47" i="18" a="1"/>
  <c r="H47" i="18" s="1"/>
  <c r="I47" i="18" a="1"/>
  <c r="I47" i="18" s="1"/>
  <c r="J47" i="18" a="1"/>
  <c r="J47" i="18" s="1"/>
  <c r="D48" i="18" a="1"/>
  <c r="D48" i="18"/>
  <c r="E48" i="18" a="1"/>
  <c r="E48" i="18"/>
  <c r="F48" i="18" a="1"/>
  <c r="F48" i="18"/>
  <c r="G48" i="18" a="1"/>
  <c r="G48" i="18"/>
  <c r="H48" i="18" a="1"/>
  <c r="H48" i="18"/>
  <c r="I48" i="18" a="1"/>
  <c r="I48" i="18" s="1"/>
  <c r="J48" i="18" a="1"/>
  <c r="J48" i="18" s="1"/>
  <c r="D49" i="18" a="1"/>
  <c r="D49" i="18" s="1"/>
  <c r="E49" i="18" a="1"/>
  <c r="E49" i="18"/>
  <c r="F49" i="18" a="1"/>
  <c r="F49" i="18"/>
  <c r="G49" i="18" a="1"/>
  <c r="G49" i="18"/>
  <c r="H49" i="18" a="1"/>
  <c r="H49" i="18"/>
  <c r="I49" i="18" a="1"/>
  <c r="I49" i="18"/>
  <c r="J49" i="18" a="1"/>
  <c r="J49" i="18" s="1"/>
  <c r="D50" i="18" a="1"/>
  <c r="D50" i="18" s="1"/>
  <c r="E50" i="18" a="1"/>
  <c r="E50" i="18" s="1"/>
  <c r="F50" i="18" a="1"/>
  <c r="F50" i="18"/>
  <c r="G50" i="18" a="1"/>
  <c r="G50" i="18"/>
  <c r="H50" i="18" a="1"/>
  <c r="H50" i="18"/>
  <c r="I50" i="18" a="1"/>
  <c r="I50" i="18"/>
  <c r="J50" i="18" a="1"/>
  <c r="J50" i="18"/>
  <c r="D51" i="18" a="1"/>
  <c r="D51" i="18" s="1"/>
  <c r="E51" i="18" a="1"/>
  <c r="E51" i="18" s="1"/>
  <c r="F51" i="18" a="1"/>
  <c r="F51" i="18" s="1"/>
  <c r="G51" i="18" a="1"/>
  <c r="G51" i="18"/>
  <c r="H51" i="18" a="1"/>
  <c r="H51" i="18"/>
  <c r="I51" i="18" a="1"/>
  <c r="I51" i="18"/>
  <c r="J51" i="18" a="1"/>
  <c r="J51" i="18"/>
  <c r="D52" i="18" a="1"/>
  <c r="D52" i="18"/>
  <c r="E52" i="18" a="1"/>
  <c r="E52" i="18" s="1"/>
  <c r="F52" i="18" a="1"/>
  <c r="F52" i="18" s="1"/>
  <c r="G52" i="18" a="1"/>
  <c r="G52" i="18" s="1"/>
  <c r="H52" i="18" a="1"/>
  <c r="H52" i="18"/>
  <c r="I52" i="18" a="1"/>
  <c r="I52" i="18"/>
  <c r="J52" i="18" a="1"/>
  <c r="J52" i="18"/>
  <c r="C28" i="18" a="1"/>
  <c r="C28" i="18" s="1"/>
  <c r="C29" i="18" a="1"/>
  <c r="C29" i="18"/>
  <c r="C30" i="18" a="1"/>
  <c r="C30" i="18"/>
  <c r="C31" i="18" a="1"/>
  <c r="C31" i="18"/>
  <c r="C32" i="18" a="1"/>
  <c r="C32" i="18"/>
  <c r="C33" i="18" a="1"/>
  <c r="C33" i="18"/>
  <c r="C34" i="18" a="1"/>
  <c r="C34" i="18"/>
  <c r="C35" i="18" a="1"/>
  <c r="C35" i="18"/>
  <c r="C36" i="18" a="1"/>
  <c r="C36" i="18" s="1"/>
  <c r="C37" i="18" a="1"/>
  <c r="C37" i="18"/>
  <c r="C38" i="18" a="1"/>
  <c r="C38" i="18"/>
  <c r="C39" i="18" a="1"/>
  <c r="C39" i="18" s="1"/>
  <c r="C40" i="18" a="1"/>
  <c r="C40" i="18"/>
  <c r="C41" i="18" a="1"/>
  <c r="C41" i="18"/>
  <c r="C42" i="18" a="1"/>
  <c r="C42" i="18"/>
  <c r="C43" i="18" a="1"/>
  <c r="C43" i="18"/>
  <c r="C44" i="18" a="1"/>
  <c r="C44" i="18" s="1"/>
  <c r="C45" i="18" a="1"/>
  <c r="C45" i="18"/>
  <c r="C46" i="18" a="1"/>
  <c r="C46" i="18"/>
  <c r="C47" i="18" a="1"/>
  <c r="C47" i="18"/>
  <c r="C48" i="18" a="1"/>
  <c r="C48" i="18"/>
  <c r="C49" i="18" a="1"/>
  <c r="C49" i="18" s="1"/>
  <c r="C50" i="18" a="1"/>
  <c r="C50" i="18"/>
  <c r="C51" i="18" a="1"/>
  <c r="C51" i="18"/>
  <c r="C52" i="18" a="1"/>
  <c r="C52" i="18" s="1"/>
  <c r="E4" i="18" a="1"/>
  <c r="E4" i="18"/>
  <c r="F4" i="18" a="1"/>
  <c r="F4" i="18" s="1"/>
  <c r="G4" i="18" a="1"/>
  <c r="G4" i="18"/>
  <c r="H4" i="18" a="1"/>
  <c r="H4" i="18" s="1"/>
  <c r="I4" i="18" a="1"/>
  <c r="I4" i="18" s="1"/>
  <c r="J4" i="18" a="1"/>
  <c r="J4" i="18"/>
  <c r="E5" i="18" a="1"/>
  <c r="E5" i="18" s="1"/>
  <c r="F5" i="18" a="1"/>
  <c r="F5" i="18" s="1"/>
  <c r="G5" i="18" a="1"/>
  <c r="G5" i="18"/>
  <c r="H5" i="18" a="1"/>
  <c r="H5" i="18" s="1"/>
  <c r="I5" i="18" a="1"/>
  <c r="I5" i="18"/>
  <c r="J5" i="18" a="1"/>
  <c r="J5" i="18" s="1"/>
  <c r="E6" i="18" a="1"/>
  <c r="E6" i="18"/>
  <c r="F6" i="18" a="1"/>
  <c r="F6" i="18"/>
  <c r="G6" i="18" a="1"/>
  <c r="G6" i="18" s="1"/>
  <c r="H6" i="18" a="1"/>
  <c r="H6" i="18"/>
  <c r="I6" i="18" a="1"/>
  <c r="I6" i="18"/>
  <c r="J6" i="18" a="1"/>
  <c r="J6" i="18" s="1"/>
  <c r="E7" i="18" a="1"/>
  <c r="E7" i="18" s="1"/>
  <c r="F7" i="18" a="1"/>
  <c r="F7" i="18" s="1"/>
  <c r="G7" i="18" a="1"/>
  <c r="G7" i="18"/>
  <c r="H7" i="18" a="1"/>
  <c r="H7" i="18"/>
  <c r="I7" i="18" a="1"/>
  <c r="I7" i="18"/>
  <c r="J7" i="18" a="1"/>
  <c r="J7" i="18"/>
  <c r="E8" i="18" a="1"/>
  <c r="E8" i="18"/>
  <c r="F8" i="18" a="1"/>
  <c r="F8" i="18" s="1"/>
  <c r="G8" i="18" a="1"/>
  <c r="G8" i="18" s="1"/>
  <c r="H8" i="18" a="1"/>
  <c r="H8" i="18" s="1"/>
  <c r="I8" i="18" a="1"/>
  <c r="I8" i="18"/>
  <c r="J8" i="18" a="1"/>
  <c r="J8" i="18"/>
  <c r="E9" i="18" a="1"/>
  <c r="E9" i="18"/>
  <c r="F9" i="18" a="1"/>
  <c r="F9" i="18"/>
  <c r="G9" i="18" a="1"/>
  <c r="G9" i="18"/>
  <c r="H9" i="18" a="1"/>
  <c r="H9" i="18" s="1"/>
  <c r="I9" i="18" a="1"/>
  <c r="I9" i="18" s="1"/>
  <c r="J9" i="18" a="1"/>
  <c r="J9" i="18" s="1"/>
  <c r="E10" i="18" a="1"/>
  <c r="E10" i="18"/>
  <c r="F10" i="18" a="1"/>
  <c r="F10" i="18"/>
  <c r="G10" i="18" a="1"/>
  <c r="G10" i="18"/>
  <c r="H10" i="18" a="1"/>
  <c r="H10" i="18"/>
  <c r="I10" i="18" a="1"/>
  <c r="I10" i="18"/>
  <c r="J10" i="18" a="1"/>
  <c r="J10" i="18" s="1"/>
  <c r="E11" i="18" a="1"/>
  <c r="E11" i="18" s="1"/>
  <c r="F11" i="18" a="1"/>
  <c r="F11" i="18" s="1"/>
  <c r="G11" i="18" a="1"/>
  <c r="G11" i="18"/>
  <c r="H11" i="18" a="1"/>
  <c r="H11" i="18"/>
  <c r="I11" i="18" a="1"/>
  <c r="I11" i="18"/>
  <c r="J11" i="18" a="1"/>
  <c r="J11" i="18"/>
  <c r="E12" i="18" a="1"/>
  <c r="E12" i="18"/>
  <c r="F12" i="18" a="1"/>
  <c r="F12" i="18" s="1"/>
  <c r="G12" i="18" a="1"/>
  <c r="G12" i="18" s="1"/>
  <c r="H12" i="18" a="1"/>
  <c r="H12" i="18" s="1"/>
  <c r="I12" i="18" a="1"/>
  <c r="I12" i="18"/>
  <c r="J12" i="18" a="1"/>
  <c r="J12" i="18"/>
  <c r="E13" i="18" a="1"/>
  <c r="E13" i="18"/>
  <c r="F13" i="18" a="1"/>
  <c r="F13" i="18"/>
  <c r="G13" i="18" a="1"/>
  <c r="G13" i="18"/>
  <c r="H13" i="18" a="1"/>
  <c r="H13" i="18" s="1"/>
  <c r="I13" i="18" a="1"/>
  <c r="I13" i="18" s="1"/>
  <c r="J13" i="18" a="1"/>
  <c r="J13" i="18" s="1"/>
  <c r="E14" i="18" a="1"/>
  <c r="E14" i="18"/>
  <c r="F14" i="18" a="1"/>
  <c r="F14" i="18"/>
  <c r="G14" i="18" a="1"/>
  <c r="G14" i="18"/>
  <c r="H14" i="18" a="1"/>
  <c r="H14" i="18"/>
  <c r="I14" i="18" a="1"/>
  <c r="I14" i="18"/>
  <c r="J14" i="18" a="1"/>
  <c r="J14" i="18" s="1"/>
  <c r="E15" i="18" a="1"/>
  <c r="E15" i="18" s="1"/>
  <c r="F15" i="18" a="1"/>
  <c r="F15" i="18" s="1"/>
  <c r="G15" i="18" a="1"/>
  <c r="G15" i="18"/>
  <c r="H15" i="18" a="1"/>
  <c r="H15" i="18"/>
  <c r="I15" i="18" a="1"/>
  <c r="I15" i="18"/>
  <c r="J15" i="18" a="1"/>
  <c r="J15" i="18"/>
  <c r="E16" i="18" a="1"/>
  <c r="E16" i="18"/>
  <c r="F16" i="18" a="1"/>
  <c r="F16" i="18" s="1"/>
  <c r="G16" i="18" a="1"/>
  <c r="G16" i="18" s="1"/>
  <c r="H16" i="18" a="1"/>
  <c r="H16" i="18" s="1"/>
  <c r="I16" i="18" a="1"/>
  <c r="I16" i="18"/>
  <c r="J16" i="18" a="1"/>
  <c r="J16" i="18"/>
  <c r="E17" i="18" a="1"/>
  <c r="E17" i="18"/>
  <c r="F17" i="18" a="1"/>
  <c r="F17" i="18"/>
  <c r="G17" i="18" a="1"/>
  <c r="G17" i="18"/>
  <c r="H17" i="18" a="1"/>
  <c r="H17" i="18" s="1"/>
  <c r="I17" i="18" a="1"/>
  <c r="I17" i="18" s="1"/>
  <c r="J17" i="18" a="1"/>
  <c r="J17" i="18" s="1"/>
  <c r="E18" i="18" a="1"/>
  <c r="E18" i="18"/>
  <c r="F18" i="18" a="1"/>
  <c r="F18" i="18"/>
  <c r="G18" i="18" a="1"/>
  <c r="G18" i="18"/>
  <c r="H18" i="18" a="1"/>
  <c r="H18" i="18"/>
  <c r="I18" i="18" a="1"/>
  <c r="I18" i="18"/>
  <c r="J18" i="18" a="1"/>
  <c r="J18" i="18" s="1"/>
  <c r="E19" i="18" a="1"/>
  <c r="E19" i="18" s="1"/>
  <c r="F19" i="18" a="1"/>
  <c r="F19" i="18" s="1"/>
  <c r="G19" i="18" a="1"/>
  <c r="G19" i="18"/>
  <c r="H19" i="18" a="1"/>
  <c r="H19" i="18"/>
  <c r="I19" i="18" a="1"/>
  <c r="I19" i="18"/>
  <c r="J19" i="18" a="1"/>
  <c r="J19" i="18"/>
  <c r="E20" i="18" a="1"/>
  <c r="E20" i="18"/>
  <c r="F20" i="18" a="1"/>
  <c r="F20" i="18" s="1"/>
  <c r="G20" i="18" a="1"/>
  <c r="G20" i="18" s="1"/>
  <c r="H20" i="18" a="1"/>
  <c r="H20" i="18" s="1"/>
  <c r="I20" i="18" a="1"/>
  <c r="I20" i="18"/>
  <c r="J20" i="18" a="1"/>
  <c r="J20" i="18"/>
  <c r="E21" i="18" a="1"/>
  <c r="E21" i="18"/>
  <c r="F21" i="18" a="1"/>
  <c r="F21" i="18"/>
  <c r="G21" i="18" a="1"/>
  <c r="G21" i="18"/>
  <c r="H21" i="18" a="1"/>
  <c r="H21" i="18" s="1"/>
  <c r="I21" i="18" a="1"/>
  <c r="I21" i="18" s="1"/>
  <c r="J21" i="18" a="1"/>
  <c r="J21" i="18" s="1"/>
  <c r="E22" i="18" a="1"/>
  <c r="E22" i="18"/>
  <c r="F22" i="18" a="1"/>
  <c r="F22" i="18"/>
  <c r="G22" i="18" a="1"/>
  <c r="G22" i="18"/>
  <c r="H22" i="18" a="1"/>
  <c r="H22" i="18"/>
  <c r="I22" i="18" a="1"/>
  <c r="I22" i="18"/>
  <c r="J22" i="18" a="1"/>
  <c r="J22" i="18" s="1"/>
  <c r="E23" i="18" a="1"/>
  <c r="E23" i="18" s="1"/>
  <c r="F23" i="18" a="1"/>
  <c r="F23" i="18" s="1"/>
  <c r="G23" i="18" a="1"/>
  <c r="G23" i="18"/>
  <c r="H23" i="18" a="1"/>
  <c r="H23" i="18"/>
  <c r="I23" i="18" a="1"/>
  <c r="I23" i="18"/>
  <c r="J23" i="18" a="1"/>
  <c r="J23" i="18"/>
  <c r="E24" i="18" a="1"/>
  <c r="E24" i="18"/>
  <c r="F24" i="18" a="1"/>
  <c r="F24" i="18" s="1"/>
  <c r="G24" i="18" a="1"/>
  <c r="G24" i="18" s="1"/>
  <c r="H24" i="18" a="1"/>
  <c r="H24" i="18" s="1"/>
  <c r="I24" i="18" a="1"/>
  <c r="I24" i="18"/>
  <c r="J24" i="18" a="1"/>
  <c r="J24" i="18"/>
  <c r="E25" i="18" a="1"/>
  <c r="E25" i="18"/>
  <c r="F25" i="18" a="1"/>
  <c r="F25" i="18"/>
  <c r="G25" i="18" a="1"/>
  <c r="G25" i="18"/>
  <c r="H25" i="18" a="1"/>
  <c r="H25" i="18" s="1"/>
  <c r="I25" i="18" a="1"/>
  <c r="I25" i="18" s="1"/>
  <c r="J25" i="18" a="1"/>
  <c r="J25" i="18" s="1"/>
  <c r="E26" i="18" a="1"/>
  <c r="E26" i="18"/>
  <c r="F26" i="18" a="1"/>
  <c r="F26" i="18"/>
  <c r="G26" i="18" a="1"/>
  <c r="G26" i="18"/>
  <c r="H26" i="18" a="1"/>
  <c r="H26" i="18"/>
  <c r="I26" i="18" a="1"/>
  <c r="I26" i="18"/>
  <c r="J26" i="18" a="1"/>
  <c r="J26" i="18" s="1"/>
  <c r="F3" i="18" a="1"/>
  <c r="F3" i="18" s="1"/>
  <c r="G3" i="18" a="1"/>
  <c r="G3" i="18" s="1"/>
  <c r="H3" i="18" a="1"/>
  <c r="H3" i="18"/>
  <c r="I3" i="18" a="1"/>
  <c r="I3" i="18"/>
  <c r="J3" i="18" a="1"/>
  <c r="J3" i="18"/>
  <c r="E3" i="18" a="1"/>
  <c r="E3" i="18"/>
  <c r="D4" i="18" a="1"/>
  <c r="D4" i="18" s="1"/>
  <c r="D5" i="18" a="1"/>
  <c r="D5" i="18"/>
  <c r="D6" i="18" a="1"/>
  <c r="D6" i="18"/>
  <c r="D7" i="18" a="1"/>
  <c r="D7" i="18"/>
  <c r="D8" i="18" a="1"/>
  <c r="D8" i="18"/>
  <c r="D9" i="18" a="1"/>
  <c r="D9" i="18"/>
  <c r="D10" i="18" a="1"/>
  <c r="D10" i="18"/>
  <c r="D11" i="18" a="1"/>
  <c r="D11" i="18"/>
  <c r="D12" i="18" a="1"/>
  <c r="D12" i="18" s="1"/>
  <c r="D13" i="18" a="1"/>
  <c r="D13" i="18"/>
  <c r="D14" i="18" a="1"/>
  <c r="D14" i="18"/>
  <c r="D15" i="18" a="1"/>
  <c r="D15" i="18"/>
  <c r="D16" i="18" a="1"/>
  <c r="D16" i="18"/>
  <c r="D17" i="18" a="1"/>
  <c r="D17" i="18"/>
  <c r="D18" i="18" a="1"/>
  <c r="D18" i="18"/>
  <c r="D19" i="18" a="1"/>
  <c r="D19" i="18"/>
  <c r="D20" i="18" a="1"/>
  <c r="D20" i="18" s="1"/>
  <c r="D21" i="18" a="1"/>
  <c r="D21" i="18"/>
  <c r="D22" i="18" a="1"/>
  <c r="D22" i="18"/>
  <c r="D23" i="18" a="1"/>
  <c r="D23" i="18"/>
  <c r="D24" i="18" a="1"/>
  <c r="D24" i="18"/>
  <c r="D25" i="18" a="1"/>
  <c r="D25" i="18"/>
  <c r="D26" i="18" a="1"/>
  <c r="D26" i="18" s="1"/>
  <c r="D3" i="18" a="1"/>
  <c r="D3" i="18" s="1"/>
  <c r="C4" i="18" a="1"/>
  <c r="C4" i="18" s="1"/>
  <c r="C5" i="18" a="1"/>
  <c r="C5" i="18" s="1"/>
  <c r="C6" i="18" a="1"/>
  <c r="C6" i="18"/>
  <c r="C7" i="18" a="1"/>
  <c r="C7" i="18"/>
  <c r="C8" i="18" a="1"/>
  <c r="C8" i="18"/>
  <c r="C9" i="18" a="1"/>
  <c r="C9" i="18"/>
  <c r="C10" i="18" a="1"/>
  <c r="C10" i="18"/>
  <c r="C11" i="18" a="1"/>
  <c r="C11" i="18"/>
  <c r="C12" i="18" a="1"/>
  <c r="C12" i="18" s="1"/>
  <c r="C13" i="18" a="1"/>
  <c r="C13" i="18"/>
  <c r="C14" i="18" a="1"/>
  <c r="C14" i="18"/>
  <c r="C15" i="18" a="1"/>
  <c r="C15" i="18"/>
  <c r="C16" i="18" a="1"/>
  <c r="C16" i="18"/>
  <c r="C17" i="18" a="1"/>
  <c r="C17" i="18"/>
  <c r="C18" i="18" a="1"/>
  <c r="C18" i="18"/>
  <c r="C19" i="18" a="1"/>
  <c r="C19" i="18"/>
  <c r="C20" i="18" a="1"/>
  <c r="C20" i="18" s="1"/>
  <c r="C21" i="18" a="1"/>
  <c r="C21" i="18"/>
  <c r="C22" i="18" a="1"/>
  <c r="C22" i="18"/>
  <c r="C23" i="18" a="1"/>
  <c r="C23" i="18"/>
  <c r="C24" i="18" a="1"/>
  <c r="C24" i="18" s="1"/>
  <c r="C25" i="18" a="1"/>
  <c r="C25" i="18" s="1"/>
  <c r="C26" i="18" a="1"/>
  <c r="C26" i="18"/>
  <c r="C27" i="18" a="1"/>
  <c r="C27" i="18"/>
  <c r="C3" i="18" a="1"/>
  <c r="C3" i="18" s="1"/>
  <c r="I104" i="15" l="1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03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4" i="15"/>
  <c r="I5" i="15"/>
  <c r="I6" i="15"/>
  <c r="I7" i="15"/>
  <c r="I8" i="15"/>
  <c r="I9" i="15"/>
  <c r="I10" i="15"/>
  <c r="I11" i="15"/>
  <c r="I12" i="15"/>
  <c r="I13" i="15"/>
  <c r="I14" i="15"/>
  <c r="I15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3" i="15"/>
  <c r="L127" i="17"/>
  <c r="L128" i="17"/>
  <c r="L129" i="17"/>
  <c r="L132" i="17"/>
  <c r="L133" i="17"/>
  <c r="L134" i="17"/>
  <c r="L143" i="17"/>
  <c r="L144" i="17"/>
  <c r="L145" i="17"/>
  <c r="L148" i="17"/>
  <c r="L149" i="17"/>
  <c r="L150" i="17"/>
  <c r="K103" i="17"/>
  <c r="L103" i="17" s="1"/>
  <c r="K104" i="17"/>
  <c r="L104" i="17" s="1"/>
  <c r="K105" i="17"/>
  <c r="L105" i="17" s="1"/>
  <c r="K106" i="17"/>
  <c r="L106" i="17" s="1"/>
  <c r="K107" i="17"/>
  <c r="L107" i="17" s="1"/>
  <c r="K108" i="17"/>
  <c r="L108" i="17" s="1"/>
  <c r="K109" i="17"/>
  <c r="L109" i="17" s="1"/>
  <c r="K110" i="17"/>
  <c r="L110" i="17" s="1"/>
  <c r="K111" i="17"/>
  <c r="L111" i="17" s="1"/>
  <c r="K112" i="17"/>
  <c r="L112" i="17" s="1"/>
  <c r="K113" i="17"/>
  <c r="L113" i="17" s="1"/>
  <c r="K114" i="17"/>
  <c r="L114" i="17" s="1"/>
  <c r="K115" i="17"/>
  <c r="L115" i="17" s="1"/>
  <c r="K116" i="17"/>
  <c r="L116" i="17" s="1"/>
  <c r="K117" i="17"/>
  <c r="L117" i="17" s="1"/>
  <c r="K118" i="17"/>
  <c r="L118" i="17" s="1"/>
  <c r="K119" i="17"/>
  <c r="L119" i="17" s="1"/>
  <c r="K120" i="17"/>
  <c r="L120" i="17" s="1"/>
  <c r="K121" i="17"/>
  <c r="L121" i="17" s="1"/>
  <c r="K122" i="17"/>
  <c r="L122" i="17" s="1"/>
  <c r="K123" i="17"/>
  <c r="L123" i="17" s="1"/>
  <c r="K124" i="17"/>
  <c r="L124" i="17" s="1"/>
  <c r="K125" i="17"/>
  <c r="L125" i="17" s="1"/>
  <c r="K126" i="17"/>
  <c r="L126" i="17" s="1"/>
  <c r="K127" i="17"/>
  <c r="K128" i="17"/>
  <c r="K129" i="17"/>
  <c r="K130" i="17"/>
  <c r="L130" i="17" s="1"/>
  <c r="K131" i="17"/>
  <c r="L131" i="17" s="1"/>
  <c r="K132" i="17"/>
  <c r="K133" i="17"/>
  <c r="K134" i="17"/>
  <c r="K135" i="17"/>
  <c r="L135" i="17" s="1"/>
  <c r="K136" i="17"/>
  <c r="L136" i="17" s="1"/>
  <c r="K137" i="17"/>
  <c r="L137" i="17" s="1"/>
  <c r="K138" i="17"/>
  <c r="L138" i="17" s="1"/>
  <c r="K139" i="17"/>
  <c r="L139" i="17" s="1"/>
  <c r="K140" i="17"/>
  <c r="L140" i="17" s="1"/>
  <c r="K141" i="17"/>
  <c r="L141" i="17" s="1"/>
  <c r="K142" i="17"/>
  <c r="L142" i="17" s="1"/>
  <c r="K143" i="17"/>
  <c r="K144" i="17"/>
  <c r="K145" i="17"/>
  <c r="K146" i="17"/>
  <c r="L146" i="17" s="1"/>
  <c r="K147" i="17"/>
  <c r="L147" i="17" s="1"/>
  <c r="K148" i="17"/>
  <c r="K149" i="17"/>
  <c r="K150" i="17"/>
  <c r="K151" i="17"/>
  <c r="L151" i="17" s="1"/>
  <c r="K152" i="17"/>
  <c r="L152" i="17" s="1"/>
  <c r="K102" i="17"/>
  <c r="L102" i="17" s="1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F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<sst xmlns="http://schemas.openxmlformats.org/spreadsheetml/2006/main" count="2129" uniqueCount="58">
  <si>
    <t>Material</t>
  </si>
  <si>
    <t>UID</t>
  </si>
  <si>
    <t>Concrete</t>
  </si>
  <si>
    <t>Wood</t>
  </si>
  <si>
    <t>Steel</t>
  </si>
  <si>
    <t>Yes</t>
  </si>
  <si>
    <t>No</t>
  </si>
  <si>
    <t>Load1 (kN)</t>
  </si>
  <si>
    <t>Load2 (kN)</t>
  </si>
  <si>
    <t>Deformation (mm)</t>
  </si>
  <si>
    <t>Temperature (degrees)</t>
  </si>
  <si>
    <t>Humidity (%)</t>
  </si>
  <si>
    <t>Load Stress Tested (Yes/No)</t>
  </si>
  <si>
    <t>Humidty Stress Test (Yes/No)</t>
  </si>
  <si>
    <t>from</t>
  </si>
  <si>
    <t>to</t>
  </si>
  <si>
    <t>F3</t>
  </si>
  <si>
    <t>F52</t>
  </si>
  <si>
    <t>F53</t>
  </si>
  <si>
    <t>F102</t>
  </si>
  <si>
    <t>F103</t>
  </si>
  <si>
    <t>F152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</si>
  <si>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</si>
  <si>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</si>
  <si>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</si>
  <si>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</si>
  <si>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</si>
  <si>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</si>
  <si>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</si>
  <si>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</si>
  <si>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</si>
  <si>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</si>
  <si>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</si>
  <si>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</si>
  <si>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</si>
  <si>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Title: Descriptive statistics for the loading capacities (Load1) for each material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</si>
  <si>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</si>
  <si>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</si>
  <si>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</si>
  <si>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</si>
  <si>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</si>
  <si>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</si>
  <si>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</si>
  <si>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</si>
  <si>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</si>
  <si>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</si>
  <si>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Title: t-Test: Two-Sample Assuming Equal Variances</t>
  </si>
  <si>
    <t>t-Test: Two-Sample Assuming Unequal Variances</t>
  </si>
  <si>
    <t>Welch’s t-test p-value</t>
  </si>
  <si>
    <t>Difference (kN)</t>
  </si>
  <si>
    <t>t-Test: Paired Two Sample for Means</t>
  </si>
  <si>
    <t>Pearson Correlation</t>
  </si>
  <si>
    <t>Predicted deformation (mm)</t>
  </si>
  <si>
    <t xml:space="preserve">Residuals 
(Observed Deformation) - (Predicted Deformation) </t>
  </si>
  <si>
    <t>Cummulative sum</t>
  </si>
  <si>
    <t>α</t>
  </si>
  <si>
    <t>β</t>
  </si>
  <si>
    <t>Deformation = α+ β × Humidity
Deformation = 0.7712 + 0.0203 ×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</si>
</sst>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2" fontId="0" fillId="0" borderId="1" xfId="0" applyNumberForma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Fill="1"/>
    <xf numFmtId="0" fontId="0" fillId="0" borderId="0" xfId="0" applyFill="1"/>
    <xf numFmtId="0" fontId="0" fillId="0" borderId="0" xfId="0" applyFill="1" applyBorder="1" applyAlignment="1">
      <alignment horizontal="center" wrapText="1"/>
    </xf>
    <xf numFmtId="0" fontId="0" fillId="0" borderId="0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betwenn the 2 load test in the control group (Load Stress Test = No)</a:t>
            </a:r>
          </a:p>
        </c:rich>
      </c:tx>
      <c:layout>
        <c:manualLayout>
          <c:xMode val="edge"/>
          <c:yMode val="edge"/>
          <c:x val="0.1105495814408636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17357648002333043"/>
          <c:w val="0.85730774278215227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'[1]Task 3 - Q1'!$D$3:$D$102</c:f>
              <c:strCache>
                <c:ptCount val="100"/>
                <c:pt idx="0">
                  <c:v>No</c:v>
                </c:pt>
                <c:pt idx="1">
                  <c:v>No</c:v>
                </c:pt>
                <c:pt idx="2">
                  <c:v>No</c:v>
                </c:pt>
                <c:pt idx="3">
                  <c:v>No</c:v>
                </c:pt>
                <c:pt idx="4">
                  <c:v>No</c:v>
                </c:pt>
                <c:pt idx="5">
                  <c:v>No</c:v>
                </c:pt>
                <c:pt idx="6">
                  <c:v>No</c:v>
                </c:pt>
                <c:pt idx="7">
                  <c:v>No</c:v>
                </c:pt>
                <c:pt idx="8">
                  <c:v>No</c:v>
                </c:pt>
                <c:pt idx="9">
                  <c:v>No</c:v>
                </c:pt>
                <c:pt idx="10">
                  <c:v>No</c:v>
                </c:pt>
                <c:pt idx="11">
                  <c:v>No</c:v>
                </c:pt>
                <c:pt idx="12">
                  <c:v>No</c:v>
                </c:pt>
                <c:pt idx="13">
                  <c:v>No</c:v>
                </c:pt>
                <c:pt idx="14">
                  <c:v>No</c:v>
                </c:pt>
                <c:pt idx="15">
                  <c:v>No</c:v>
                </c:pt>
                <c:pt idx="16">
                  <c:v>No</c:v>
                </c:pt>
                <c:pt idx="17">
                  <c:v>No</c:v>
                </c:pt>
                <c:pt idx="18">
                  <c:v>No</c:v>
                </c:pt>
                <c:pt idx="19">
                  <c:v>No</c:v>
                </c:pt>
                <c:pt idx="20">
                  <c:v>No</c:v>
                </c:pt>
                <c:pt idx="21">
                  <c:v>No</c:v>
                </c:pt>
                <c:pt idx="22">
                  <c:v>No</c:v>
                </c:pt>
                <c:pt idx="23">
                  <c:v>No</c:v>
                </c:pt>
                <c:pt idx="24">
                  <c:v>No</c:v>
                </c:pt>
                <c:pt idx="25">
                  <c:v>No</c:v>
                </c:pt>
                <c:pt idx="26">
                  <c:v>No</c:v>
                </c:pt>
                <c:pt idx="27">
                  <c:v>No</c:v>
                </c:pt>
                <c:pt idx="28">
                  <c:v>No</c:v>
                </c:pt>
                <c:pt idx="29">
                  <c:v>No</c:v>
                </c:pt>
                <c:pt idx="30">
                  <c:v>No</c:v>
                </c:pt>
                <c:pt idx="31">
                  <c:v>No</c:v>
                </c:pt>
                <c:pt idx="32">
                  <c:v>No</c:v>
                </c:pt>
                <c:pt idx="33">
                  <c:v>No</c:v>
                </c:pt>
                <c:pt idx="34">
                  <c:v>No</c:v>
                </c:pt>
                <c:pt idx="35">
                  <c:v>No</c:v>
                </c:pt>
                <c:pt idx="36">
                  <c:v>No</c:v>
                </c:pt>
                <c:pt idx="37">
                  <c:v>No</c:v>
                </c:pt>
                <c:pt idx="38">
                  <c:v>No</c:v>
                </c:pt>
                <c:pt idx="39">
                  <c:v>No</c:v>
                </c:pt>
                <c:pt idx="40">
                  <c:v>No</c:v>
                </c:pt>
                <c:pt idx="41">
                  <c:v>No</c:v>
                </c:pt>
                <c:pt idx="42">
                  <c:v>No</c:v>
                </c:pt>
                <c:pt idx="43">
                  <c:v>No</c:v>
                </c:pt>
                <c:pt idx="44">
                  <c:v>No</c:v>
                </c:pt>
                <c:pt idx="45">
                  <c:v>No</c:v>
                </c:pt>
                <c:pt idx="46">
                  <c:v>No</c:v>
                </c:pt>
                <c:pt idx="47">
                  <c:v>No</c:v>
                </c:pt>
                <c:pt idx="48">
                  <c:v>No</c:v>
                </c:pt>
                <c:pt idx="49">
                  <c:v>No</c:v>
                </c:pt>
                <c:pt idx="50">
                  <c:v>No</c:v>
                </c:pt>
                <c:pt idx="51">
                  <c:v>No</c:v>
                </c:pt>
                <c:pt idx="52">
                  <c:v>No</c:v>
                </c:pt>
                <c:pt idx="53">
                  <c:v>No</c:v>
                </c:pt>
                <c:pt idx="54">
                  <c:v>No</c:v>
                </c:pt>
                <c:pt idx="55">
                  <c:v>No</c:v>
                </c:pt>
                <c:pt idx="56">
                  <c:v>No</c:v>
                </c:pt>
                <c:pt idx="57">
                  <c:v>No</c:v>
                </c:pt>
                <c:pt idx="58">
                  <c:v>No</c:v>
                </c:pt>
                <c:pt idx="59">
                  <c:v>No</c:v>
                </c:pt>
                <c:pt idx="60">
                  <c:v>No</c:v>
                </c:pt>
                <c:pt idx="61">
                  <c:v>No</c:v>
                </c:pt>
                <c:pt idx="62">
                  <c:v>No</c:v>
                </c:pt>
                <c:pt idx="63">
                  <c:v>No</c:v>
                </c:pt>
                <c:pt idx="64">
                  <c:v>No</c:v>
                </c:pt>
                <c:pt idx="65">
                  <c:v>No</c:v>
                </c:pt>
                <c:pt idx="66">
                  <c:v>No</c:v>
                </c:pt>
                <c:pt idx="67">
                  <c:v>No</c:v>
                </c:pt>
                <c:pt idx="68">
                  <c:v>No</c:v>
                </c:pt>
                <c:pt idx="69">
                  <c:v>No</c:v>
                </c:pt>
                <c:pt idx="70">
                  <c:v>No</c:v>
                </c:pt>
                <c:pt idx="71">
                  <c:v>No</c:v>
                </c:pt>
                <c:pt idx="72">
                  <c:v>No</c:v>
                </c:pt>
                <c:pt idx="73">
                  <c:v>No</c:v>
                </c:pt>
                <c:pt idx="74">
                  <c:v>No</c:v>
                </c:pt>
                <c:pt idx="75">
                  <c:v>No</c:v>
                </c:pt>
                <c:pt idx="76">
                  <c:v>No</c:v>
                </c:pt>
                <c:pt idx="77">
                  <c:v>No</c:v>
                </c:pt>
                <c:pt idx="78">
                  <c:v>No</c:v>
                </c:pt>
                <c:pt idx="79">
                  <c:v>No</c:v>
                </c:pt>
                <c:pt idx="80">
                  <c:v>No</c:v>
                </c:pt>
                <c:pt idx="81">
                  <c:v>No</c:v>
                </c:pt>
                <c:pt idx="82">
                  <c:v>No</c:v>
                </c:pt>
                <c:pt idx="83">
                  <c:v>No</c:v>
                </c:pt>
                <c:pt idx="84">
                  <c:v>No</c:v>
                </c:pt>
                <c:pt idx="85">
                  <c:v>No</c:v>
                </c:pt>
                <c:pt idx="86">
                  <c:v>No</c:v>
                </c:pt>
                <c:pt idx="87">
                  <c:v>No</c:v>
                </c:pt>
                <c:pt idx="88">
                  <c:v>No</c:v>
                </c:pt>
                <c:pt idx="89">
                  <c:v>No</c:v>
                </c:pt>
                <c:pt idx="90">
                  <c:v>No</c:v>
                </c:pt>
                <c:pt idx="91">
                  <c:v>No</c:v>
                </c:pt>
                <c:pt idx="92">
                  <c:v>No</c:v>
                </c:pt>
                <c:pt idx="93">
                  <c:v>No</c:v>
                </c:pt>
                <c:pt idx="94">
                  <c:v>No</c:v>
                </c:pt>
                <c:pt idx="95">
                  <c:v>No</c:v>
                </c:pt>
                <c:pt idx="96">
                  <c:v>No</c:v>
                </c:pt>
                <c:pt idx="97">
                  <c:v>No</c:v>
                </c:pt>
                <c:pt idx="98">
                  <c:v>No</c:v>
                </c:pt>
                <c:pt idx="99">
                  <c:v>No</c:v>
                </c:pt>
              </c:strCache>
            </c:strRef>
          </c:xVal>
          <c:yVal>
            <c:numRef>
              <c:f>'[1]Task 3 - Q1'!$H$3:$H$102</c:f>
              <c:numCache>
                <c:formatCode>General</c:formatCode>
                <c:ptCount val="100"/>
                <c:pt idx="0">
                  <c:v>-1.674680429434261E-2</c:v>
                </c:pt>
                <c:pt idx="1">
                  <c:v>0.19061409430032938</c:v>
                </c:pt>
                <c:pt idx="2">
                  <c:v>0.34079288843521738</c:v>
                </c:pt>
                <c:pt idx="3">
                  <c:v>0.28093915992805307</c:v>
                </c:pt>
                <c:pt idx="4">
                  <c:v>-0.30377831098375907</c:v>
                </c:pt>
                <c:pt idx="5">
                  <c:v>1.7727922198886858E-2</c:v>
                </c:pt>
                <c:pt idx="6">
                  <c:v>-6.5411449476258099E-2</c:v>
                </c:pt>
                <c:pt idx="7">
                  <c:v>-0.14728319775178988</c:v>
                </c:pt>
                <c:pt idx="8">
                  <c:v>3.3438366526311825E-2</c:v>
                </c:pt>
                <c:pt idx="9">
                  <c:v>-0.34152259235042948</c:v>
                </c:pt>
                <c:pt idx="10">
                  <c:v>-8.6099488011967651E-2</c:v>
                </c:pt>
                <c:pt idx="11">
                  <c:v>-0.17853943915039849</c:v>
                </c:pt>
                <c:pt idx="12">
                  <c:v>5.4964235880063939E-2</c:v>
                </c:pt>
                <c:pt idx="13">
                  <c:v>-0.11159036478977669</c:v>
                </c:pt>
                <c:pt idx="14">
                  <c:v>-7.0160574581947799E-2</c:v>
                </c:pt>
                <c:pt idx="15">
                  <c:v>-0.12339360138273037</c:v>
                </c:pt>
                <c:pt idx="16">
                  <c:v>1.5706263851924973E-2</c:v>
                </c:pt>
                <c:pt idx="17">
                  <c:v>-9.8805403614008469E-2</c:v>
                </c:pt>
                <c:pt idx="18">
                  <c:v>-0.24537439793161298</c:v>
                </c:pt>
                <c:pt idx="19">
                  <c:v>0.19022021135079115</c:v>
                </c:pt>
                <c:pt idx="20">
                  <c:v>0.3552721781510968</c:v>
                </c:pt>
                <c:pt idx="21">
                  <c:v>0.23399850169501235</c:v>
                </c:pt>
                <c:pt idx="22">
                  <c:v>0.33096780890871003</c:v>
                </c:pt>
                <c:pt idx="23">
                  <c:v>0.10852083975288451</c:v>
                </c:pt>
                <c:pt idx="24">
                  <c:v>0.17339863346504103</c:v>
                </c:pt>
                <c:pt idx="25">
                  <c:v>-4.3933792552934392E-2</c:v>
                </c:pt>
                <c:pt idx="26">
                  <c:v>8.3126781228273217E-2</c:v>
                </c:pt>
                <c:pt idx="27">
                  <c:v>-1.112094166182942E-2</c:v>
                </c:pt>
                <c:pt idx="28">
                  <c:v>-0.22904404568365067</c:v>
                </c:pt>
                <c:pt idx="29">
                  <c:v>-6.0679273836399261E-3</c:v>
                </c:pt>
                <c:pt idx="30">
                  <c:v>-7.7723328016787718E-3</c:v>
                </c:pt>
                <c:pt idx="31">
                  <c:v>-0.34023599247865377</c:v>
                </c:pt>
                <c:pt idx="32">
                  <c:v>0.44455102490887555</c:v>
                </c:pt>
                <c:pt idx="33">
                  <c:v>0.31086375467010896</c:v>
                </c:pt>
                <c:pt idx="34">
                  <c:v>-0.1627450387000664</c:v>
                </c:pt>
                <c:pt idx="35">
                  <c:v>-5.8125748005750211E-2</c:v>
                </c:pt>
                <c:pt idx="36">
                  <c:v>0.26655157781706862</c:v>
                </c:pt>
                <c:pt idx="37">
                  <c:v>3.1665781093565215E-2</c:v>
                </c:pt>
                <c:pt idx="38">
                  <c:v>-0.1426339053819845</c:v>
                </c:pt>
                <c:pt idx="39">
                  <c:v>2.1980602944282168E-2</c:v>
                </c:pt>
                <c:pt idx="40">
                  <c:v>-0.13076890236331451</c:v>
                </c:pt>
                <c:pt idx="41">
                  <c:v>0.143372038070126</c:v>
                </c:pt>
                <c:pt idx="42">
                  <c:v>-0.27948924942359099</c:v>
                </c:pt>
                <c:pt idx="43">
                  <c:v>-0.12493794577787298</c:v>
                </c:pt>
                <c:pt idx="44">
                  <c:v>-1.5505155497862688E-2</c:v>
                </c:pt>
                <c:pt idx="45">
                  <c:v>-0.43089770438913888</c:v>
                </c:pt>
                <c:pt idx="46">
                  <c:v>7.8590964079566561E-2</c:v>
                </c:pt>
                <c:pt idx="47">
                  <c:v>0.15072087924663435</c:v>
                </c:pt>
                <c:pt idx="48">
                  <c:v>-8.0291590158807935E-2</c:v>
                </c:pt>
                <c:pt idx="49">
                  <c:v>1.0860497285037241E-2</c:v>
                </c:pt>
                <c:pt idx="50">
                  <c:v>-0.12385895851093665</c:v>
                </c:pt>
                <c:pt idx="51">
                  <c:v>-1.6497102239526384E-2</c:v>
                </c:pt>
                <c:pt idx="52">
                  <c:v>2.2984701523782292E-2</c:v>
                </c:pt>
                <c:pt idx="53">
                  <c:v>0.35967853966164398</c:v>
                </c:pt>
                <c:pt idx="54">
                  <c:v>-0.20319346206441935</c:v>
                </c:pt>
                <c:pt idx="55">
                  <c:v>-0.24654033479089321</c:v>
                </c:pt>
                <c:pt idx="56">
                  <c:v>1.6762123157718634E-3</c:v>
                </c:pt>
                <c:pt idx="57">
                  <c:v>0.16157247219244653</c:v>
                </c:pt>
                <c:pt idx="58">
                  <c:v>0.14795882333993404</c:v>
                </c:pt>
                <c:pt idx="59">
                  <c:v>2.8066179370668465E-2</c:v>
                </c:pt>
                <c:pt idx="60">
                  <c:v>-0.30970992434541245</c:v>
                </c:pt>
                <c:pt idx="61">
                  <c:v>0.14074416503321174</c:v>
                </c:pt>
                <c:pt idx="62">
                  <c:v>-0.20578581661858664</c:v>
                </c:pt>
                <c:pt idx="63">
                  <c:v>5.2679146359153606E-2</c:v>
                </c:pt>
                <c:pt idx="64">
                  <c:v>0.4819370130746421</c:v>
                </c:pt>
                <c:pt idx="65">
                  <c:v>-9.714868273070465E-2</c:v>
                </c:pt>
                <c:pt idx="66">
                  <c:v>-6.6221967135149384E-2</c:v>
                </c:pt>
                <c:pt idx="67">
                  <c:v>0.1017196506337541</c:v>
                </c:pt>
                <c:pt idx="68">
                  <c:v>-0.23232811103886775</c:v>
                </c:pt>
                <c:pt idx="69">
                  <c:v>-3.3722904652108809E-2</c:v>
                </c:pt>
                <c:pt idx="70">
                  <c:v>0.27087331720809971</c:v>
                </c:pt>
                <c:pt idx="71">
                  <c:v>0.17622009774474634</c:v>
                </c:pt>
                <c:pt idx="72">
                  <c:v>0.2960874506906066</c:v>
                </c:pt>
                <c:pt idx="73">
                  <c:v>0.23582203204850316</c:v>
                </c:pt>
                <c:pt idx="74">
                  <c:v>8.8364938278090222E-2</c:v>
                </c:pt>
                <c:pt idx="75">
                  <c:v>2.7209559432037622E-2</c:v>
                </c:pt>
                <c:pt idx="76">
                  <c:v>8.3037767027889231E-3</c:v>
                </c:pt>
                <c:pt idx="77">
                  <c:v>-0.11106143132592194</c:v>
                </c:pt>
                <c:pt idx="78">
                  <c:v>-0.11190637952165616</c:v>
                </c:pt>
                <c:pt idx="79">
                  <c:v>0.15641589469650796</c:v>
                </c:pt>
                <c:pt idx="80">
                  <c:v>-6.9550221466514017E-2</c:v>
                </c:pt>
                <c:pt idx="81">
                  <c:v>0.87864274507010975</c:v>
                </c:pt>
                <c:pt idx="82">
                  <c:v>-9.5754066845145758E-2</c:v>
                </c:pt>
                <c:pt idx="83">
                  <c:v>-3.2042634026183237E-2</c:v>
                </c:pt>
                <c:pt idx="84">
                  <c:v>5.4046689845833384E-2</c:v>
                </c:pt>
                <c:pt idx="85">
                  <c:v>0.29988767247708381</c:v>
                </c:pt>
                <c:pt idx="86">
                  <c:v>-3.7793573333544828E-2</c:v>
                </c:pt>
                <c:pt idx="87">
                  <c:v>0.10161169178402929</c:v>
                </c:pt>
                <c:pt idx="88">
                  <c:v>0.30327192144164883</c:v>
                </c:pt>
                <c:pt idx="89">
                  <c:v>0.1721040464475152</c:v>
                </c:pt>
                <c:pt idx="90">
                  <c:v>7.7059465523120707E-2</c:v>
                </c:pt>
                <c:pt idx="91">
                  <c:v>-3.5948085251192197E-2</c:v>
                </c:pt>
                <c:pt idx="92">
                  <c:v>3.0000148664953485E-2</c:v>
                </c:pt>
                <c:pt idx="93">
                  <c:v>0.29198587367943674</c:v>
                </c:pt>
                <c:pt idx="94">
                  <c:v>0.12268712226851619</c:v>
                </c:pt>
                <c:pt idx="95">
                  <c:v>9.2090759048147675E-2</c:v>
                </c:pt>
                <c:pt idx="96">
                  <c:v>0.14635857261080787</c:v>
                </c:pt>
                <c:pt idx="97">
                  <c:v>-0.24387205749896168</c:v>
                </c:pt>
                <c:pt idx="98">
                  <c:v>0.37663909486654745</c:v>
                </c:pt>
                <c:pt idx="99">
                  <c:v>-0.23345257954474619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D-491B-9B5D-91C0FEFF7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786415"/>
        <c:axId val="805787855"/>
      </c:scatterChart>
      <c:valAx>
        <c:axId val="8057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5787855"/>
        <c:crosses val="autoZero"/>
        <c:crossBetween val="midCat"/>
      </c:valAx>
      <c:valAx>
        <c:axId val="80578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57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Difference betwenn the 2 load test in the treatment group (Load Stress Test = Yes)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'[1]Task 3 - Q1'!$D$103:$D$152</c:f>
              <c:strCache>
                <c:ptCount val="50"/>
                <c:pt idx="0">
                  <c:v>Yes</c:v>
                </c:pt>
                <c:pt idx="1">
                  <c:v>Yes</c:v>
                </c:pt>
                <c:pt idx="2">
                  <c:v>Yes</c:v>
                </c:pt>
                <c:pt idx="3">
                  <c:v>Yes</c:v>
                </c:pt>
                <c:pt idx="4">
                  <c:v>Yes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Yes</c:v>
                </c:pt>
                <c:pt idx="11">
                  <c:v>Yes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Yes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Yes</c:v>
                </c:pt>
                <c:pt idx="22">
                  <c:v>Yes</c:v>
                </c:pt>
                <c:pt idx="23">
                  <c:v>Yes</c:v>
                </c:pt>
                <c:pt idx="24">
                  <c:v>Yes</c:v>
                </c:pt>
                <c:pt idx="25">
                  <c:v>Yes</c:v>
                </c:pt>
                <c:pt idx="26">
                  <c:v>Yes</c:v>
                </c:pt>
                <c:pt idx="27">
                  <c:v>Yes</c:v>
                </c:pt>
                <c:pt idx="28">
                  <c:v>Yes</c:v>
                </c:pt>
                <c:pt idx="29">
                  <c:v>Yes</c:v>
                </c:pt>
                <c:pt idx="30">
                  <c:v>Yes</c:v>
                </c:pt>
                <c:pt idx="31">
                  <c:v>Yes</c:v>
                </c:pt>
                <c:pt idx="32">
                  <c:v>Yes</c:v>
                </c:pt>
                <c:pt idx="33">
                  <c:v>Yes</c:v>
                </c:pt>
                <c:pt idx="34">
                  <c:v>Yes</c:v>
                </c:pt>
                <c:pt idx="35">
                  <c:v>Yes</c:v>
                </c:pt>
                <c:pt idx="36">
                  <c:v>Yes</c:v>
                </c:pt>
                <c:pt idx="37">
                  <c:v>Yes</c:v>
                </c:pt>
                <c:pt idx="38">
                  <c:v>Yes</c:v>
                </c:pt>
                <c:pt idx="39">
                  <c:v>Yes</c:v>
                </c:pt>
                <c:pt idx="40">
                  <c:v>Yes</c:v>
                </c:pt>
                <c:pt idx="41">
                  <c:v>Yes</c:v>
                </c:pt>
                <c:pt idx="42">
                  <c:v>Yes</c:v>
                </c:pt>
                <c:pt idx="43">
                  <c:v>Yes</c:v>
                </c:pt>
                <c:pt idx="44">
                  <c:v>Yes</c:v>
                </c:pt>
                <c:pt idx="45">
                  <c:v>Yes</c:v>
                </c:pt>
                <c:pt idx="46">
                  <c:v>Yes</c:v>
                </c:pt>
                <c:pt idx="47">
                  <c:v>Yes</c:v>
                </c:pt>
                <c:pt idx="48">
                  <c:v>Yes</c:v>
                </c:pt>
                <c:pt idx="49">
                  <c:v>Yes</c:v>
                </c:pt>
              </c:strCache>
            </c:strRef>
          </c:xVal>
          <c:yVal>
            <c:numRef>
              <c:f>'[1]Task 3 - Q1'!$H$103:$H$152</c:f>
              <c:numCache>
                <c:formatCode>General</c:formatCode>
                <c:ptCount val="50"/>
                <c:pt idx="0">
                  <c:v>15.629232214353053</c:v>
                </c:pt>
                <c:pt idx="1">
                  <c:v>14.011358335753087</c:v>
                </c:pt>
                <c:pt idx="2">
                  <c:v>8.9973877480130113</c:v>
                </c:pt>
                <c:pt idx="3">
                  <c:v>15.3752363766625</c:v>
                </c:pt>
                <c:pt idx="4">
                  <c:v>23.739082623613655</c:v>
                </c:pt>
                <c:pt idx="5">
                  <c:v>18.225639059313508</c:v>
                </c:pt>
                <c:pt idx="6">
                  <c:v>11.753050255340483</c:v>
                </c:pt>
                <c:pt idx="7">
                  <c:v>3.8164216144882346</c:v>
                </c:pt>
                <c:pt idx="8">
                  <c:v>7.266034345272061</c:v>
                </c:pt>
                <c:pt idx="9">
                  <c:v>12.645741484272278</c:v>
                </c:pt>
                <c:pt idx="10">
                  <c:v>10.780118954206984</c:v>
                </c:pt>
                <c:pt idx="11">
                  <c:v>8.2614064378565502</c:v>
                </c:pt>
                <c:pt idx="12">
                  <c:v>11.206193909938293</c:v>
                </c:pt>
                <c:pt idx="13">
                  <c:v>16.536257180692189</c:v>
                </c:pt>
                <c:pt idx="14">
                  <c:v>17.390359299315762</c:v>
                </c:pt>
                <c:pt idx="15">
                  <c:v>8.2943114593185925</c:v>
                </c:pt>
                <c:pt idx="16">
                  <c:v>4.0942766810526621</c:v>
                </c:pt>
                <c:pt idx="17">
                  <c:v>1.8905005166902669</c:v>
                </c:pt>
                <c:pt idx="18">
                  <c:v>15.166220912224816</c:v>
                </c:pt>
                <c:pt idx="19">
                  <c:v>8.4187267724050372</c:v>
                </c:pt>
                <c:pt idx="20">
                  <c:v>14.689372343388598</c:v>
                </c:pt>
                <c:pt idx="21">
                  <c:v>13.089171740233226</c:v>
                </c:pt>
                <c:pt idx="22">
                  <c:v>16.142330023750176</c:v>
                </c:pt>
                <c:pt idx="23">
                  <c:v>2.1928872882524075</c:v>
                </c:pt>
                <c:pt idx="24">
                  <c:v>11.412424353743944</c:v>
                </c:pt>
                <c:pt idx="25">
                  <c:v>5.3531124807642527</c:v>
                </c:pt>
                <c:pt idx="26">
                  <c:v>6.3137442104456767</c:v>
                </c:pt>
                <c:pt idx="27">
                  <c:v>6.9161716472823258</c:v>
                </c:pt>
                <c:pt idx="28">
                  <c:v>8.9501973650249909</c:v>
                </c:pt>
                <c:pt idx="29">
                  <c:v>6.6327978952157451</c:v>
                </c:pt>
                <c:pt idx="30">
                  <c:v>7.7730666328409654</c:v>
                </c:pt>
                <c:pt idx="31">
                  <c:v>7.5389110122927434</c:v>
                </c:pt>
                <c:pt idx="32">
                  <c:v>7.641835805018701</c:v>
                </c:pt>
                <c:pt idx="33">
                  <c:v>7.311973197710131</c:v>
                </c:pt>
                <c:pt idx="34">
                  <c:v>7.3863257239621447</c:v>
                </c:pt>
                <c:pt idx="35">
                  <c:v>6.956940249742928</c:v>
                </c:pt>
                <c:pt idx="36">
                  <c:v>9.0130573057344918</c:v>
                </c:pt>
                <c:pt idx="37">
                  <c:v>8.7254922882861905</c:v>
                </c:pt>
                <c:pt idx="38">
                  <c:v>7.0510303049983634</c:v>
                </c:pt>
                <c:pt idx="39">
                  <c:v>9.6027807700913854</c:v>
                </c:pt>
                <c:pt idx="40">
                  <c:v>8.430996517462475</c:v>
                </c:pt>
                <c:pt idx="41">
                  <c:v>6.8095560585571349</c:v>
                </c:pt>
                <c:pt idx="42">
                  <c:v>6.4505365192771649</c:v>
                </c:pt>
                <c:pt idx="43">
                  <c:v>6.7526642321099644</c:v>
                </c:pt>
                <c:pt idx="44">
                  <c:v>6.1836856887101845</c:v>
                </c:pt>
                <c:pt idx="45">
                  <c:v>5.0400825768556246</c:v>
                </c:pt>
                <c:pt idx="46">
                  <c:v>9.6985385861839006</c:v>
                </c:pt>
                <c:pt idx="47">
                  <c:v>4.4512548991502712</c:v>
                </c:pt>
                <c:pt idx="48">
                  <c:v>6.8561960330368379</c:v>
                </c:pt>
                <c:pt idx="49">
                  <c:v>7.1901329933695592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2-4E02-86DE-CCEB97A2E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168527"/>
        <c:axId val="428170447"/>
      </c:scatterChart>
      <c:valAx>
        <c:axId val="42816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8170447"/>
        <c:crosses val="autoZero"/>
        <c:crossBetween val="midCat"/>
      </c:valAx>
      <c:valAx>
        <c:axId val="4281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816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Dot plot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of the difference betwenn the 2 load test in the control group (Load Stress Test = No)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3 - Q1'!$H$3:$H$102</c:f>
              <c:numCache>
                <c:formatCode>0.00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'Task 3 - Q1'!$I$3:$I$102</c:f>
              <c:numCache>
                <c:formatCode>0.00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3-4540-9AB2-8766878AD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138399"/>
        <c:axId val="2028138879"/>
      </c:scatterChart>
      <c:valAx>
        <c:axId val="202813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Difference between Load1 and Load2 (kN)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8138879"/>
        <c:crosses val="autoZero"/>
        <c:crossBetween val="midCat"/>
      </c:valAx>
      <c:valAx>
        <c:axId val="202813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Frequency (Count)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813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Dot plot of the d</a:t>
            </a: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ifference betwenn the 2 load test in the treatment group (Load Stress Test = Yes)</a:t>
            </a:r>
          </a:p>
        </c:rich>
      </c:tx>
      <c:layout>
        <c:manualLayout>
          <c:xMode val="edge"/>
          <c:yMode val="edge"/>
          <c:x val="0.10588814870692972"/>
          <c:y val="4.2509745616474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3 - Q1'!$H$103:$H$152</c:f>
              <c:numCache>
                <c:formatCode>0.00</c:formatCode>
                <c:ptCount val="50"/>
                <c:pt idx="0">
                  <c:v>16</c:v>
                </c:pt>
                <c:pt idx="1">
                  <c:v>14</c:v>
                </c:pt>
                <c:pt idx="2">
                  <c:v>9</c:v>
                </c:pt>
                <c:pt idx="3">
                  <c:v>15</c:v>
                </c:pt>
                <c:pt idx="4">
                  <c:v>24</c:v>
                </c:pt>
                <c:pt idx="5">
                  <c:v>18</c:v>
                </c:pt>
                <c:pt idx="6">
                  <c:v>12</c:v>
                </c:pt>
                <c:pt idx="7">
                  <c:v>4</c:v>
                </c:pt>
                <c:pt idx="8">
                  <c:v>7</c:v>
                </c:pt>
                <c:pt idx="9">
                  <c:v>13</c:v>
                </c:pt>
                <c:pt idx="10">
                  <c:v>11</c:v>
                </c:pt>
                <c:pt idx="11">
                  <c:v>8</c:v>
                </c:pt>
                <c:pt idx="12">
                  <c:v>11</c:v>
                </c:pt>
                <c:pt idx="13">
                  <c:v>17</c:v>
                </c:pt>
                <c:pt idx="14">
                  <c:v>17</c:v>
                </c:pt>
                <c:pt idx="15">
                  <c:v>8</c:v>
                </c:pt>
                <c:pt idx="16">
                  <c:v>4</c:v>
                </c:pt>
                <c:pt idx="17">
                  <c:v>2</c:v>
                </c:pt>
                <c:pt idx="18">
                  <c:v>15</c:v>
                </c:pt>
                <c:pt idx="19">
                  <c:v>8</c:v>
                </c:pt>
                <c:pt idx="20">
                  <c:v>15</c:v>
                </c:pt>
                <c:pt idx="21">
                  <c:v>13</c:v>
                </c:pt>
                <c:pt idx="22">
                  <c:v>16</c:v>
                </c:pt>
                <c:pt idx="23">
                  <c:v>2</c:v>
                </c:pt>
                <c:pt idx="24">
                  <c:v>11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9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9</c:v>
                </c:pt>
                <c:pt idx="37">
                  <c:v>9</c:v>
                </c:pt>
                <c:pt idx="38">
                  <c:v>7</c:v>
                </c:pt>
                <c:pt idx="39">
                  <c:v>10</c:v>
                </c:pt>
                <c:pt idx="40">
                  <c:v>8</c:v>
                </c:pt>
                <c:pt idx="41">
                  <c:v>7</c:v>
                </c:pt>
                <c:pt idx="42">
                  <c:v>6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10</c:v>
                </c:pt>
                <c:pt idx="47">
                  <c:v>4</c:v>
                </c:pt>
                <c:pt idx="48">
                  <c:v>7</c:v>
                </c:pt>
                <c:pt idx="49">
                  <c:v>7</c:v>
                </c:pt>
              </c:numCache>
            </c:numRef>
          </c:xVal>
          <c:yVal>
            <c:numRef>
              <c:f>'Task 3 - Q1'!$I$103:$I$152</c:f>
              <c:numCache>
                <c:formatCode>0.00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3</c:v>
                </c:pt>
                <c:pt idx="37">
                  <c:v>4</c:v>
                </c:pt>
                <c:pt idx="38">
                  <c:v>7</c:v>
                </c:pt>
                <c:pt idx="39">
                  <c:v>1</c:v>
                </c:pt>
                <c:pt idx="40">
                  <c:v>7</c:v>
                </c:pt>
                <c:pt idx="41">
                  <c:v>8</c:v>
                </c:pt>
                <c:pt idx="42">
                  <c:v>2</c:v>
                </c:pt>
                <c:pt idx="43">
                  <c:v>9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10</c:v>
                </c:pt>
                <c:pt idx="4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B-4505-9FF5-E8547B625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76527"/>
        <c:axId val="85179407"/>
      </c:scatterChart>
      <c:valAx>
        <c:axId val="85176527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Difference between Load1 and Load2 (kN)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179407"/>
        <c:crosses val="autoZero"/>
        <c:crossBetween val="midCat"/>
      </c:valAx>
      <c:valAx>
        <c:axId val="8517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Frequency (Count)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17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/>
              <a:t>Title: Scatter plot of the deformation in mm against Humidity % for the humidity stress tested materials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'Task 4 - Q1&amp;2'!$I$103:$I$152</c:f>
              <c:numCache>
                <c:formatCode>0.00</c:formatCode>
                <c:ptCount val="50"/>
                <c:pt idx="0">
                  <c:v>72.698707980362897</c:v>
                </c:pt>
                <c:pt idx="1">
                  <c:v>76.020560453565736</c:v>
                </c:pt>
                <c:pt idx="2">
                  <c:v>71.739649477832998</c:v>
                </c:pt>
                <c:pt idx="3">
                  <c:v>75.155788909421929</c:v>
                </c:pt>
                <c:pt idx="4">
                  <c:v>67.255879926105251</c:v>
                </c:pt>
                <c:pt idx="5">
                  <c:v>78.708793449503119</c:v>
                </c:pt>
                <c:pt idx="6">
                  <c:v>70.725786903408391</c:v>
                </c:pt>
                <c:pt idx="7">
                  <c:v>82.772632983867638</c:v>
                </c:pt>
                <c:pt idx="8">
                  <c:v>74.634974418630421</c:v>
                </c:pt>
                <c:pt idx="9">
                  <c:v>74.050809251295121</c:v>
                </c:pt>
                <c:pt idx="10">
                  <c:v>67.56126310642459</c:v>
                </c:pt>
                <c:pt idx="11">
                  <c:v>71.970169344804518</c:v>
                </c:pt>
                <c:pt idx="12">
                  <c:v>78.56630876697983</c:v>
                </c:pt>
                <c:pt idx="13">
                  <c:v>76.874457915996132</c:v>
                </c:pt>
                <c:pt idx="14">
                  <c:v>80.542613834750384</c:v>
                </c:pt>
                <c:pt idx="15">
                  <c:v>75.652229656850892</c:v>
                </c:pt>
                <c:pt idx="16">
                  <c:v>72.864573383283698</c:v>
                </c:pt>
                <c:pt idx="17">
                  <c:v>78.672264326110124</c:v>
                </c:pt>
                <c:pt idx="18">
                  <c:v>70.140505908294784</c:v>
                </c:pt>
                <c:pt idx="19">
                  <c:v>80.982867901327054</c:v>
                </c:pt>
                <c:pt idx="20">
                  <c:v>85.883941856607763</c:v>
                </c:pt>
                <c:pt idx="21">
                  <c:v>76.399639573649893</c:v>
                </c:pt>
                <c:pt idx="22">
                  <c:v>73.55892114571688</c:v>
                </c:pt>
                <c:pt idx="23">
                  <c:v>75.276082481668524</c:v>
                </c:pt>
                <c:pt idx="24">
                  <c:v>66.58356005842991</c:v>
                </c:pt>
                <c:pt idx="25">
                  <c:v>68.712409627872205</c:v>
                </c:pt>
                <c:pt idx="26">
                  <c:v>74.171481586124827</c:v>
                </c:pt>
                <c:pt idx="27">
                  <c:v>74.859505836030436</c:v>
                </c:pt>
                <c:pt idx="28">
                  <c:v>74.167961398506037</c:v>
                </c:pt>
                <c:pt idx="29">
                  <c:v>66.988860228445631</c:v>
                </c:pt>
                <c:pt idx="30">
                  <c:v>66.587161560489676</c:v>
                </c:pt>
                <c:pt idx="31">
                  <c:v>70.450421475955807</c:v>
                </c:pt>
                <c:pt idx="32">
                  <c:v>69.895961143191727</c:v>
                </c:pt>
                <c:pt idx="33">
                  <c:v>66.632161821309083</c:v>
                </c:pt>
                <c:pt idx="34">
                  <c:v>67.700515021253182</c:v>
                </c:pt>
                <c:pt idx="35">
                  <c:v>71.426055151854783</c:v>
                </c:pt>
                <c:pt idx="36">
                  <c:v>68.699402207561192</c:v>
                </c:pt>
                <c:pt idx="37">
                  <c:v>80.714435388423084</c:v>
                </c:pt>
                <c:pt idx="38">
                  <c:v>74.084376844407188</c:v>
                </c:pt>
                <c:pt idx="39">
                  <c:v>76.844839363082542</c:v>
                </c:pt>
                <c:pt idx="40">
                  <c:v>74.527545553316671</c:v>
                </c:pt>
                <c:pt idx="41">
                  <c:v>72.278097612010981</c:v>
                </c:pt>
                <c:pt idx="42">
                  <c:v>78.650116617815158</c:v>
                </c:pt>
                <c:pt idx="43">
                  <c:v>76.345788930647004</c:v>
                </c:pt>
                <c:pt idx="44">
                  <c:v>75.169369135554717</c:v>
                </c:pt>
                <c:pt idx="45">
                  <c:v>70.535229012256536</c:v>
                </c:pt>
                <c:pt idx="46">
                  <c:v>69.973414814991187</c:v>
                </c:pt>
                <c:pt idx="47">
                  <c:v>73.436317265733578</c:v>
                </c:pt>
                <c:pt idx="48">
                  <c:v>77.509990493974087</c:v>
                </c:pt>
                <c:pt idx="49">
                  <c:v>76.385405737622833</c:v>
                </c:pt>
              </c:numCache>
            </c:numRef>
          </c:xVal>
          <c:yVal>
            <c:numRef>
              <c:f>'Task 4 - Q1&amp;2'!$J$103:$J$152</c:f>
              <c:numCache>
                <c:formatCode>0.00</c:formatCode>
                <c:ptCount val="50"/>
                <c:pt idx="0">
                  <c:v>2.2190524695421905</c:v>
                </c:pt>
                <c:pt idx="1">
                  <c:v>2.3174022211581269</c:v>
                </c:pt>
                <c:pt idx="2">
                  <c:v>2.2163413512067072</c:v>
                </c:pt>
                <c:pt idx="3">
                  <c:v>2.2759181567498219</c:v>
                </c:pt>
                <c:pt idx="4">
                  <c:v>2.1811584022303174</c:v>
                </c:pt>
                <c:pt idx="5">
                  <c:v>2.4090545202104323</c:v>
                </c:pt>
                <c:pt idx="6">
                  <c:v>2.1833746640789431</c:v>
                </c:pt>
                <c:pt idx="7">
                  <c:v>2.4484304895048714</c:v>
                </c:pt>
                <c:pt idx="8">
                  <c:v>2.3104939258941783</c:v>
                </c:pt>
                <c:pt idx="9">
                  <c:v>2.1924964530076956</c:v>
                </c:pt>
                <c:pt idx="10">
                  <c:v>2.1601438975316718</c:v>
                </c:pt>
                <c:pt idx="11">
                  <c:v>2.2353993267555037</c:v>
                </c:pt>
                <c:pt idx="12">
                  <c:v>2.3418514187715087</c:v>
                </c:pt>
                <c:pt idx="13">
                  <c:v>2.3295161614587729</c:v>
                </c:pt>
                <c:pt idx="14">
                  <c:v>2.4842646603879408</c:v>
                </c:pt>
                <c:pt idx="15">
                  <c:v>2.2822195818638287</c:v>
                </c:pt>
                <c:pt idx="16">
                  <c:v>2.3111896894078239</c:v>
                </c:pt>
                <c:pt idx="17">
                  <c:v>2.3689800272492469</c:v>
                </c:pt>
                <c:pt idx="18">
                  <c:v>2.1856764082819344</c:v>
                </c:pt>
                <c:pt idx="19">
                  <c:v>2.4509043230463181</c:v>
                </c:pt>
                <c:pt idx="20">
                  <c:v>2.5623640928038522</c:v>
                </c:pt>
                <c:pt idx="21">
                  <c:v>2.3555755386531074</c:v>
                </c:pt>
                <c:pt idx="22">
                  <c:v>2.2116199644992869</c:v>
                </c:pt>
                <c:pt idx="23">
                  <c:v>2.2649172640029147</c:v>
                </c:pt>
                <c:pt idx="24">
                  <c:v>2.1377639840968325</c:v>
                </c:pt>
                <c:pt idx="25">
                  <c:v>2.1819794683135489</c:v>
                </c:pt>
                <c:pt idx="26">
                  <c:v>2.2816411588789416</c:v>
                </c:pt>
                <c:pt idx="27">
                  <c:v>2.3331431466615453</c:v>
                </c:pt>
                <c:pt idx="28">
                  <c:v>2.2746871081818685</c:v>
                </c:pt>
                <c:pt idx="29">
                  <c:v>2.1640359229453838</c:v>
                </c:pt>
                <c:pt idx="30">
                  <c:v>2.1315088346777138</c:v>
                </c:pt>
                <c:pt idx="31">
                  <c:v>2.1537014017778051</c:v>
                </c:pt>
                <c:pt idx="32">
                  <c:v>2.1455062696231715</c:v>
                </c:pt>
                <c:pt idx="33">
                  <c:v>2.1022923974321261</c:v>
                </c:pt>
                <c:pt idx="34">
                  <c:v>2.2064922216983076</c:v>
                </c:pt>
                <c:pt idx="35">
                  <c:v>2.2406729346683507</c:v>
                </c:pt>
                <c:pt idx="36">
                  <c:v>2.1672672917504392</c:v>
                </c:pt>
                <c:pt idx="37">
                  <c:v>2.4078703982526095</c:v>
                </c:pt>
                <c:pt idx="38">
                  <c:v>2.2750104894521175</c:v>
                </c:pt>
                <c:pt idx="39">
                  <c:v>2.3060795469951096</c:v>
                </c:pt>
                <c:pt idx="40">
                  <c:v>2.2477125142576533</c:v>
                </c:pt>
                <c:pt idx="41">
                  <c:v>2.2822525877294795</c:v>
                </c:pt>
                <c:pt idx="42">
                  <c:v>2.3431647946104017</c:v>
                </c:pt>
                <c:pt idx="43">
                  <c:v>2.296282406516164</c:v>
                </c:pt>
                <c:pt idx="44">
                  <c:v>2.3238161544433309</c:v>
                </c:pt>
                <c:pt idx="45">
                  <c:v>2.2216996778032874</c:v>
                </c:pt>
                <c:pt idx="46">
                  <c:v>2.2126810698232848</c:v>
                </c:pt>
                <c:pt idx="47">
                  <c:v>2.2358273409934961</c:v>
                </c:pt>
                <c:pt idx="48">
                  <c:v>2.3064659045177018</c:v>
                </c:pt>
                <c:pt idx="49">
                  <c:v>2.2819386185086055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2-4947-B6FD-B93E03099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52368"/>
        <c:axId val="502541808"/>
      </c:scatterChart>
      <c:valAx>
        <c:axId val="502552368"/>
        <c:scaling>
          <c:orientation val="minMax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Humidity (%)</a:t>
                </a:r>
                <a:r>
                  <a:rPr lang="fr-FR" sz="1000" b="0" i="0" u="none" strike="noStrike" baseline="0"/>
                  <a:t>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2541808"/>
        <c:crosses val="autoZero"/>
        <c:crossBetween val="midCat"/>
      </c:valAx>
      <c:valAx>
        <c:axId val="502541808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Deformation (mm)</a:t>
                </a:r>
                <a:r>
                  <a:rPr lang="fr-FR" sz="1000" b="0" i="0" u="none" strike="noStrike" baseline="0"/>
                  <a:t>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255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Title:scatter plot of</a:t>
            </a:r>
            <a:r>
              <a:rPr lang="fr-FR" baseline="0"/>
              <a:t> </a:t>
            </a:r>
            <a:r>
              <a:rPr lang="fr-FR" sz="1400" b="0" i="0" u="none" strike="noStrike" baseline="0"/>
              <a:t>the residuals of the linear regression model over the fitted values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4 - Q1&amp;2'!$K$103:$K$152</c:f>
              <c:numCache>
                <c:formatCode>General</c:formatCode>
                <c:ptCount val="50"/>
                <c:pt idx="0">
                  <c:v>2.2477107590811705</c:v>
                </c:pt>
                <c:pt idx="1">
                  <c:v>2.3151775828119203</c:v>
                </c:pt>
                <c:pt idx="2">
                  <c:v>2.2282322808947881</c:v>
                </c:pt>
                <c:pt idx="3">
                  <c:v>2.2976140727503593</c:v>
                </c:pt>
                <c:pt idx="4">
                  <c:v>2.1371669212991979</c:v>
                </c:pt>
                <c:pt idx="5">
                  <c:v>2.3697755949594086</c:v>
                </c:pt>
                <c:pt idx="6">
                  <c:v>2.2076407320082247</c:v>
                </c:pt>
                <c:pt idx="7">
                  <c:v>2.4523121759023518</c:v>
                </c:pt>
                <c:pt idx="8">
                  <c:v>2.2870363304423837</c:v>
                </c:pt>
                <c:pt idx="9">
                  <c:v>2.2751719358938041</c:v>
                </c:pt>
                <c:pt idx="10">
                  <c:v>2.1433692536914837</c:v>
                </c:pt>
                <c:pt idx="11">
                  <c:v>2.2329141393929799</c:v>
                </c:pt>
                <c:pt idx="12">
                  <c:v>2.3668817310573607</c:v>
                </c:pt>
                <c:pt idx="13">
                  <c:v>2.3325202402738814</c:v>
                </c:pt>
                <c:pt idx="14">
                  <c:v>2.4070204869837806</c:v>
                </c:pt>
                <c:pt idx="15">
                  <c:v>2.3076967843306417</c:v>
                </c:pt>
                <c:pt idx="16">
                  <c:v>2.251079485414492</c:v>
                </c:pt>
                <c:pt idx="17">
                  <c:v>2.3690336884632965</c:v>
                </c:pt>
                <c:pt idx="18">
                  <c:v>2.1957536749974671</c:v>
                </c:pt>
                <c:pt idx="19">
                  <c:v>2.4159620470759524</c:v>
                </c:pt>
                <c:pt idx="20">
                  <c:v>2.5155028591077038</c:v>
                </c:pt>
                <c:pt idx="21">
                  <c:v>2.3228766797408293</c:v>
                </c:pt>
                <c:pt idx="22">
                  <c:v>2.26518168846951</c:v>
                </c:pt>
                <c:pt idx="23">
                  <c:v>2.3000572352026878</c:v>
                </c:pt>
                <c:pt idx="24">
                  <c:v>2.1235121047867116</c:v>
                </c:pt>
                <c:pt idx="25">
                  <c:v>2.1667490395420845</c:v>
                </c:pt>
                <c:pt idx="26">
                  <c:v>2.2776227910141955</c:v>
                </c:pt>
                <c:pt idx="27">
                  <c:v>2.2915965635297781</c:v>
                </c:pt>
                <c:pt idx="28">
                  <c:v>2.2775512960036579</c:v>
                </c:pt>
                <c:pt idx="29">
                  <c:v>2.131743751239731</c:v>
                </c:pt>
                <c:pt idx="30">
                  <c:v>2.1235852512935454</c:v>
                </c:pt>
                <c:pt idx="31">
                  <c:v>2.2020480601766628</c:v>
                </c:pt>
                <c:pt idx="32">
                  <c:v>2.1907869708182242</c:v>
                </c:pt>
                <c:pt idx="33">
                  <c:v>2.1244992065907877</c:v>
                </c:pt>
                <c:pt idx="34">
                  <c:v>2.1461974600816522</c:v>
                </c:pt>
                <c:pt idx="35">
                  <c:v>2.2218631801341706</c:v>
                </c:pt>
                <c:pt idx="36">
                  <c:v>2.1664848588355681</c:v>
                </c:pt>
                <c:pt idx="37">
                  <c:v>2.4105101827388729</c:v>
                </c:pt>
                <c:pt idx="38">
                  <c:v>2.2758536937099101</c:v>
                </c:pt>
                <c:pt idx="39">
                  <c:v>2.3319186874642064</c:v>
                </c:pt>
                <c:pt idx="40">
                  <c:v>2.2848544501878618</c:v>
                </c:pt>
                <c:pt idx="41">
                  <c:v>2.2391681624999431</c:v>
                </c:pt>
                <c:pt idx="42">
                  <c:v>2.3685838685078258</c:v>
                </c:pt>
                <c:pt idx="43">
                  <c:v>2.3217829731814406</c:v>
                </c:pt>
                <c:pt idx="44">
                  <c:v>2.2978898871431164</c:v>
                </c:pt>
                <c:pt idx="45">
                  <c:v>2.2037705012389304</c:v>
                </c:pt>
                <c:pt idx="46">
                  <c:v>2.1923600548924713</c:v>
                </c:pt>
                <c:pt idx="47">
                  <c:v>2.262691603667049</c:v>
                </c:pt>
                <c:pt idx="48">
                  <c:v>2.3454279069326138</c:v>
                </c:pt>
                <c:pt idx="49">
                  <c:v>2.32258759053112</c:v>
                </c:pt>
              </c:numCache>
            </c:numRef>
          </c:xVal>
          <c:yVal>
            <c:numRef>
              <c:f>'Task 4 - Q1&amp;2'!$L$103:$L$152</c:f>
              <c:numCache>
                <c:formatCode>0.00</c:formatCode>
                <c:ptCount val="50"/>
                <c:pt idx="0">
                  <c:v>-2.8658289538979975E-2</c:v>
                </c:pt>
                <c:pt idx="1">
                  <c:v>2.2246383462065644E-3</c:v>
                </c:pt>
                <c:pt idx="2">
                  <c:v>-1.189092968808092E-2</c:v>
                </c:pt>
                <c:pt idx="3">
                  <c:v>-2.1695916000537441E-2</c:v>
                </c:pt>
                <c:pt idx="4">
                  <c:v>4.3991480931119487E-2</c:v>
                </c:pt>
                <c:pt idx="5">
                  <c:v>3.9278925251023722E-2</c:v>
                </c:pt>
                <c:pt idx="6">
                  <c:v>-2.4266067929281654E-2</c:v>
                </c:pt>
                <c:pt idx="7">
                  <c:v>-3.8816863974804328E-3</c:v>
                </c:pt>
                <c:pt idx="8">
                  <c:v>2.3457595451794599E-2</c:v>
                </c:pt>
                <c:pt idx="9">
                  <c:v>-8.2675482886108487E-2</c:v>
                </c:pt>
                <c:pt idx="10">
                  <c:v>1.6774643840188119E-2</c:v>
                </c:pt>
                <c:pt idx="11">
                  <c:v>2.4851873625237886E-3</c:v>
                </c:pt>
                <c:pt idx="12">
                  <c:v>-2.5030312285851952E-2</c:v>
                </c:pt>
                <c:pt idx="13">
                  <c:v>-3.0040788151084463E-3</c:v>
                </c:pt>
                <c:pt idx="14">
                  <c:v>7.7244173404160232E-2</c:v>
                </c:pt>
                <c:pt idx="15">
                  <c:v>-2.5477202466813065E-2</c:v>
                </c:pt>
                <c:pt idx="16">
                  <c:v>6.011020399333189E-2</c:v>
                </c:pt>
                <c:pt idx="17">
                  <c:v>-5.3661214049594008E-5</c:v>
                </c:pt>
                <c:pt idx="18">
                  <c:v>-1.0077266715532662E-2</c:v>
                </c:pt>
                <c:pt idx="19">
                  <c:v>3.4942275970365699E-2</c:v>
                </c:pt>
                <c:pt idx="20">
                  <c:v>4.6861233696148474E-2</c:v>
                </c:pt>
                <c:pt idx="21">
                  <c:v>3.2698858912278084E-2</c:v>
                </c:pt>
                <c:pt idx="22">
                  <c:v>-5.3561723970223074E-2</c:v>
                </c:pt>
                <c:pt idx="23">
                  <c:v>-3.5139971199773079E-2</c:v>
                </c:pt>
                <c:pt idx="24">
                  <c:v>1.4251879310120952E-2</c:v>
                </c:pt>
                <c:pt idx="25">
                  <c:v>1.523042877146441E-2</c:v>
                </c:pt>
                <c:pt idx="26">
                  <c:v>4.0183678647460752E-3</c:v>
                </c:pt>
                <c:pt idx="27">
                  <c:v>4.1546583131767179E-2</c:v>
                </c:pt>
                <c:pt idx="28">
                  <c:v>-2.8641878217894323E-3</c:v>
                </c:pt>
                <c:pt idx="29">
                  <c:v>3.2292171705652795E-2</c:v>
                </c:pt>
                <c:pt idx="30">
                  <c:v>7.9235833841684311E-3</c:v>
                </c:pt>
                <c:pt idx="31">
                  <c:v>-4.8346658398857656E-2</c:v>
                </c:pt>
                <c:pt idx="32">
                  <c:v>-4.5280701195052675E-2</c:v>
                </c:pt>
                <c:pt idx="33">
                  <c:v>-2.2206809158661578E-2</c:v>
                </c:pt>
                <c:pt idx="34">
                  <c:v>6.0294761616655368E-2</c:v>
                </c:pt>
                <c:pt idx="35">
                  <c:v>1.8809754534180101E-2</c:v>
                </c:pt>
                <c:pt idx="36">
                  <c:v>7.8243291487112288E-4</c:v>
                </c:pt>
                <c:pt idx="37">
                  <c:v>-2.6397844862633413E-3</c:v>
                </c:pt>
                <c:pt idx="38">
                  <c:v>-8.4320425779260688E-4</c:v>
                </c:pt>
                <c:pt idx="39">
                  <c:v>-2.5839140469096744E-2</c:v>
                </c:pt>
                <c:pt idx="40">
                  <c:v>-3.7141935930208536E-2</c:v>
                </c:pt>
                <c:pt idx="41">
                  <c:v>4.3084425229536372E-2</c:v>
                </c:pt>
                <c:pt idx="42">
                  <c:v>-2.5419073897424038E-2</c:v>
                </c:pt>
                <c:pt idx="43">
                  <c:v>-2.5500566665276558E-2</c:v>
                </c:pt>
                <c:pt idx="44">
                  <c:v>2.5926267300214523E-2</c:v>
                </c:pt>
                <c:pt idx="45">
                  <c:v>1.7929176564356997E-2</c:v>
                </c:pt>
                <c:pt idx="46">
                  <c:v>2.0321014930813508E-2</c:v>
                </c:pt>
                <c:pt idx="47">
                  <c:v>-2.6864262673552908E-2</c:v>
                </c:pt>
                <c:pt idx="48">
                  <c:v>-3.8962002414911989E-2</c:v>
                </c:pt>
                <c:pt idx="49">
                  <c:v>-4.0648972022514496E-2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7-4694-950B-1DDBF40E4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40016"/>
        <c:axId val="512139056"/>
      </c:scatterChart>
      <c:valAx>
        <c:axId val="5121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Predicted deformation (mm)</a:t>
                </a:r>
                <a:r>
                  <a:rPr lang="fr-FR" sz="1000" b="0" i="0" u="none" strike="noStrike" baseline="0"/>
                  <a:t> </a:t>
                </a:r>
                <a:r>
                  <a:rPr lang="fr-FR" sz="1000" b="0" i="0" u="none" strike="noStrike" baseline="0">
                    <a:effectLst/>
                  </a:rPr>
                  <a:t>Predicted deformation (mm)</a:t>
                </a:r>
                <a:r>
                  <a:rPr lang="fr-FR" sz="1000" b="0" i="0" u="none" strike="noStrike" baseline="0"/>
                  <a:t>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2139056"/>
        <c:crosses val="autoZero"/>
        <c:crossBetween val="midCat"/>
      </c:valAx>
      <c:valAx>
        <c:axId val="5121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Residuals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214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Title: </a:t>
            </a:r>
            <a:r>
              <a:rPr lang="fr-F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loading capacities (Load1) for each material</a:t>
            </a:r>
          </a:p>
        </cx:rich>
      </cx:tx>
    </cx:title>
    <cx:plotArea>
      <cx:plotAreaRegion>
        <cx:series layoutId="boxWhisker" uniqueId="{2728FA15-605F-4E43-8E94-17D21F05DF0A}">
          <cx:dataLabels pos="l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fr-FR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Material</a:t>
                </a:r>
                <a:r>
                  <a:rPr lang="fr-FR"/>
                  <a:t> </a:t>
                </a:r>
                <a:endPara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 min="60"/>
        <cx:title>
          <cx:tx>
            <cx:txData>
              <cx:v>Load1 (kN)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rPr>
                <a:t>Load1 (kN)</a:t>
              </a:r>
            </a:p>
          </cx:txPr>
        </cx:title>
        <cx:majorGridlines/>
        <cx:tickLabels/>
        <cx:numFmt formatCode="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9071</xdr:rowOff>
    </xdr:from>
    <xdr:to>
      <xdr:col>17</xdr:col>
      <xdr:colOff>5080</xdr:colOff>
      <xdr:row>21</xdr:row>
      <xdr:rowOff>150041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66E44D-325F-46A1-9067-B0B3CF1812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7400" y="7801"/>
              <a:ext cx="5779770" cy="400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27940</xdr:colOff>
      <xdr:row>1</xdr:row>
      <xdr:rowOff>50800</xdr:rowOff>
    </xdr:from>
    <xdr:to>
      <xdr:col>54</xdr:col>
      <xdr:colOff>198838</xdr:colOff>
      <xdr:row>15</xdr:row>
      <xdr:rowOff>94163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80EF33-DC6C-4EF2-8BC0-B4E4810F5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48895</xdr:colOff>
      <xdr:row>16</xdr:row>
      <xdr:rowOff>30480</xdr:rowOff>
    </xdr:from>
    <xdr:to>
      <xdr:col>54</xdr:col>
      <xdr:colOff>168737</xdr:colOff>
      <xdr:row>31</xdr:row>
      <xdr:rowOff>56515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0B94EA-0395-46A2-A72C-D267EE0BA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632823</xdr:colOff>
      <xdr:row>1</xdr:row>
      <xdr:rowOff>2177</xdr:rowOff>
    </xdr:from>
    <xdr:to>
      <xdr:col>20</xdr:col>
      <xdr:colOff>103686</xdr:colOff>
      <xdr:row>15</xdr:row>
      <xdr:rowOff>2177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C28738-B09E-0B15-2848-4C8D0756F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632756</xdr:colOff>
      <xdr:row>16</xdr:row>
      <xdr:rowOff>12370</xdr:rowOff>
    </xdr:from>
    <xdr:to>
      <xdr:col>20</xdr:col>
      <xdr:colOff>239487</xdr:colOff>
      <xdr:row>30</xdr:row>
      <xdr:rowOff>168446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A57B4E-F33A-57FA-9852-605DE69EC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615418</xdr:colOff>
      <xdr:row>103</xdr:row>
      <xdr:rowOff>5100</xdr:rowOff>
    </xdr:from>
    <xdr:to>
      <xdr:col>21</xdr:col>
      <xdr:colOff>59295</xdr:colOff>
      <xdr:row>117</xdr:row>
      <xdr:rowOff>117607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E2F3A-404D-C70C-ED75-E32BF0424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16601</xdr:colOff>
      <xdr:row>119</xdr:row>
      <xdr:rowOff>36104</xdr:rowOff>
    </xdr:from>
    <xdr:to>
      <xdr:col>21</xdr:col>
      <xdr:colOff>128905</xdr:colOff>
      <xdr:row>134</xdr:row>
      <xdr:rowOff>57876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519C11-A0D2-B1C1-A134-068BAA153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ramework_Arthur\Downloads\HWU\F78SC_Statistics%20for%20Science\CW%20V2\GHub%20version\CW_excel_V2.xlsx" TargetMode="External"/><Relationship Id="rId1" Type="http://schemas.openxmlformats.org/officeDocument/2006/relationships/externalLinkPath" Target="/Users/Framework_Arthur/Downloads/HWU/F78SC_Statistics%20for%20Science/CW%20V2/GHub%20version/CW_excel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erials Data "/>
      <sheetName val="Task 1"/>
      <sheetName val="Sheet7"/>
      <sheetName val="Task 2 - Q2"/>
      <sheetName val="Task 2 - Q3"/>
      <sheetName val="Task 3 - Q1"/>
      <sheetName val="Task 3 - Q2"/>
      <sheetName val="Task 4 - Q1&amp;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D3" t="str">
            <v>No</v>
          </cell>
          <cell r="H3">
            <v>-1.674680429434261E-2</v>
          </cell>
        </row>
        <row r="4">
          <cell r="D4" t="str">
            <v>No</v>
          </cell>
          <cell r="H4">
            <v>0.19061409430032938</v>
          </cell>
        </row>
        <row r="5">
          <cell r="D5" t="str">
            <v>No</v>
          </cell>
          <cell r="H5">
            <v>0.34079288843521738</v>
          </cell>
        </row>
        <row r="6">
          <cell r="D6" t="str">
            <v>No</v>
          </cell>
          <cell r="H6">
            <v>0.28093915992805307</v>
          </cell>
        </row>
        <row r="7">
          <cell r="D7" t="str">
            <v>No</v>
          </cell>
          <cell r="H7">
            <v>-0.30377831098375907</v>
          </cell>
        </row>
        <row r="8">
          <cell r="D8" t="str">
            <v>No</v>
          </cell>
          <cell r="H8">
            <v>1.7727922198886858E-2</v>
          </cell>
        </row>
        <row r="9">
          <cell r="D9" t="str">
            <v>No</v>
          </cell>
          <cell r="H9">
            <v>-6.5411449476258099E-2</v>
          </cell>
        </row>
        <row r="10">
          <cell r="D10" t="str">
            <v>No</v>
          </cell>
          <cell r="H10">
            <v>-0.14728319775178988</v>
          </cell>
        </row>
        <row r="11">
          <cell r="D11" t="str">
            <v>No</v>
          </cell>
          <cell r="H11">
            <v>3.3438366526311825E-2</v>
          </cell>
        </row>
        <row r="12">
          <cell r="D12" t="str">
            <v>No</v>
          </cell>
          <cell r="H12">
            <v>-0.34152259235042948</v>
          </cell>
        </row>
        <row r="13">
          <cell r="D13" t="str">
            <v>No</v>
          </cell>
          <cell r="H13">
            <v>-8.6099488011967651E-2</v>
          </cell>
        </row>
        <row r="14">
          <cell r="D14" t="str">
            <v>No</v>
          </cell>
          <cell r="H14">
            <v>-0.17853943915039849</v>
          </cell>
        </row>
        <row r="15">
          <cell r="D15" t="str">
            <v>No</v>
          </cell>
          <cell r="H15">
            <v>5.4964235880063939E-2</v>
          </cell>
        </row>
        <row r="16">
          <cell r="D16" t="str">
            <v>No</v>
          </cell>
          <cell r="H16">
            <v>-0.11159036478977669</v>
          </cell>
        </row>
        <row r="17">
          <cell r="D17" t="str">
            <v>No</v>
          </cell>
          <cell r="H17">
            <v>-7.0160574581947799E-2</v>
          </cell>
        </row>
        <row r="18">
          <cell r="D18" t="str">
            <v>No</v>
          </cell>
          <cell r="H18">
            <v>-0.12339360138273037</v>
          </cell>
        </row>
        <row r="19">
          <cell r="D19" t="str">
            <v>No</v>
          </cell>
          <cell r="H19">
            <v>1.5706263851924973E-2</v>
          </cell>
        </row>
        <row r="20">
          <cell r="D20" t="str">
            <v>No</v>
          </cell>
          <cell r="H20">
            <v>-9.8805403614008469E-2</v>
          </cell>
        </row>
        <row r="21">
          <cell r="D21" t="str">
            <v>No</v>
          </cell>
          <cell r="H21">
            <v>-0.24537439793161298</v>
          </cell>
        </row>
        <row r="22">
          <cell r="D22" t="str">
            <v>No</v>
          </cell>
          <cell r="H22">
            <v>0.19022021135079115</v>
          </cell>
        </row>
        <row r="23">
          <cell r="D23" t="str">
            <v>No</v>
          </cell>
          <cell r="H23">
            <v>0.3552721781510968</v>
          </cell>
        </row>
        <row r="24">
          <cell r="D24" t="str">
            <v>No</v>
          </cell>
          <cell r="H24">
            <v>0.23399850169501235</v>
          </cell>
        </row>
        <row r="25">
          <cell r="D25" t="str">
            <v>No</v>
          </cell>
          <cell r="H25">
            <v>0.33096780890871003</v>
          </cell>
        </row>
        <row r="26">
          <cell r="D26" t="str">
            <v>No</v>
          </cell>
          <cell r="H26">
            <v>0.10852083975288451</v>
          </cell>
        </row>
        <row r="27">
          <cell r="D27" t="str">
            <v>No</v>
          </cell>
          <cell r="H27">
            <v>0.17339863346504103</v>
          </cell>
        </row>
        <row r="28">
          <cell r="D28" t="str">
            <v>No</v>
          </cell>
          <cell r="H28">
            <v>-4.3933792552934392E-2</v>
          </cell>
        </row>
        <row r="29">
          <cell r="D29" t="str">
            <v>No</v>
          </cell>
          <cell r="H29">
            <v>8.3126781228273217E-2</v>
          </cell>
        </row>
        <row r="30">
          <cell r="D30" t="str">
            <v>No</v>
          </cell>
          <cell r="H30">
            <v>-1.112094166182942E-2</v>
          </cell>
        </row>
        <row r="31">
          <cell r="D31" t="str">
            <v>No</v>
          </cell>
          <cell r="H31">
            <v>-0.22904404568365067</v>
          </cell>
        </row>
        <row r="32">
          <cell r="D32" t="str">
            <v>No</v>
          </cell>
          <cell r="H32">
            <v>-6.0679273836399261E-3</v>
          </cell>
        </row>
        <row r="33">
          <cell r="D33" t="str">
            <v>No</v>
          </cell>
          <cell r="H33">
            <v>-7.7723328016787718E-3</v>
          </cell>
        </row>
        <row r="34">
          <cell r="D34" t="str">
            <v>No</v>
          </cell>
          <cell r="H34">
            <v>-0.34023599247865377</v>
          </cell>
        </row>
        <row r="35">
          <cell r="D35" t="str">
            <v>No</v>
          </cell>
          <cell r="H35">
            <v>0.44455102490887555</v>
          </cell>
        </row>
        <row r="36">
          <cell r="D36" t="str">
            <v>No</v>
          </cell>
          <cell r="H36">
            <v>0.31086375467010896</v>
          </cell>
        </row>
        <row r="37">
          <cell r="D37" t="str">
            <v>No</v>
          </cell>
          <cell r="H37">
            <v>-0.1627450387000664</v>
          </cell>
        </row>
        <row r="38">
          <cell r="D38" t="str">
            <v>No</v>
          </cell>
          <cell r="H38">
            <v>-5.8125748005750211E-2</v>
          </cell>
        </row>
        <row r="39">
          <cell r="D39" t="str">
            <v>No</v>
          </cell>
          <cell r="H39">
            <v>0.26655157781706862</v>
          </cell>
        </row>
        <row r="40">
          <cell r="D40" t="str">
            <v>No</v>
          </cell>
          <cell r="H40">
            <v>3.1665781093565215E-2</v>
          </cell>
        </row>
        <row r="41">
          <cell r="D41" t="str">
            <v>No</v>
          </cell>
          <cell r="H41">
            <v>-0.1426339053819845</v>
          </cell>
        </row>
        <row r="42">
          <cell r="D42" t="str">
            <v>No</v>
          </cell>
          <cell r="H42">
            <v>2.1980602944282168E-2</v>
          </cell>
        </row>
        <row r="43">
          <cell r="D43" t="str">
            <v>No</v>
          </cell>
          <cell r="H43">
            <v>-0.13076890236331451</v>
          </cell>
        </row>
        <row r="44">
          <cell r="D44" t="str">
            <v>No</v>
          </cell>
          <cell r="H44">
            <v>0.143372038070126</v>
          </cell>
        </row>
        <row r="45">
          <cell r="D45" t="str">
            <v>No</v>
          </cell>
          <cell r="H45">
            <v>-0.27948924942359099</v>
          </cell>
        </row>
        <row r="46">
          <cell r="D46" t="str">
            <v>No</v>
          </cell>
          <cell r="H46">
            <v>-0.12493794577787298</v>
          </cell>
        </row>
        <row r="47">
          <cell r="D47" t="str">
            <v>No</v>
          </cell>
          <cell r="H47">
            <v>-1.5505155497862688E-2</v>
          </cell>
        </row>
        <row r="48">
          <cell r="D48" t="str">
            <v>No</v>
          </cell>
          <cell r="H48">
            <v>-0.43089770438913888</v>
          </cell>
        </row>
        <row r="49">
          <cell r="D49" t="str">
            <v>No</v>
          </cell>
          <cell r="H49">
            <v>7.8590964079566561E-2</v>
          </cell>
        </row>
        <row r="50">
          <cell r="D50" t="str">
            <v>No</v>
          </cell>
          <cell r="H50">
            <v>0.15072087924663435</v>
          </cell>
        </row>
        <row r="51">
          <cell r="D51" t="str">
            <v>No</v>
          </cell>
          <cell r="H51">
            <v>-8.0291590158807935E-2</v>
          </cell>
        </row>
        <row r="52">
          <cell r="D52" t="str">
            <v>No</v>
          </cell>
          <cell r="H52">
            <v>1.0860497285037241E-2</v>
          </cell>
        </row>
        <row r="53">
          <cell r="D53" t="str">
            <v>No</v>
          </cell>
          <cell r="H53">
            <v>-0.12385895851093665</v>
          </cell>
        </row>
        <row r="54">
          <cell r="D54" t="str">
            <v>No</v>
          </cell>
          <cell r="H54">
            <v>-1.6497102239526384E-2</v>
          </cell>
        </row>
        <row r="55">
          <cell r="D55" t="str">
            <v>No</v>
          </cell>
          <cell r="H55">
            <v>2.2984701523782292E-2</v>
          </cell>
        </row>
        <row r="56">
          <cell r="D56" t="str">
            <v>No</v>
          </cell>
          <cell r="H56">
            <v>0.35967853966164398</v>
          </cell>
        </row>
        <row r="57">
          <cell r="D57" t="str">
            <v>No</v>
          </cell>
          <cell r="H57">
            <v>-0.20319346206441935</v>
          </cell>
        </row>
        <row r="58">
          <cell r="D58" t="str">
            <v>No</v>
          </cell>
          <cell r="H58">
            <v>-0.24654033479089321</v>
          </cell>
        </row>
        <row r="59">
          <cell r="D59" t="str">
            <v>No</v>
          </cell>
          <cell r="H59">
            <v>1.6762123157718634E-3</v>
          </cell>
        </row>
        <row r="60">
          <cell r="D60" t="str">
            <v>No</v>
          </cell>
          <cell r="H60">
            <v>0.16157247219244653</v>
          </cell>
        </row>
        <row r="61">
          <cell r="D61" t="str">
            <v>No</v>
          </cell>
          <cell r="H61">
            <v>0.14795882333993404</v>
          </cell>
        </row>
        <row r="62">
          <cell r="D62" t="str">
            <v>No</v>
          </cell>
          <cell r="H62">
            <v>2.8066179370668465E-2</v>
          </cell>
        </row>
        <row r="63">
          <cell r="D63" t="str">
            <v>No</v>
          </cell>
          <cell r="H63">
            <v>-0.30970992434541245</v>
          </cell>
        </row>
        <row r="64">
          <cell r="D64" t="str">
            <v>No</v>
          </cell>
          <cell r="H64">
            <v>0.14074416503321174</v>
          </cell>
        </row>
        <row r="65">
          <cell r="D65" t="str">
            <v>No</v>
          </cell>
          <cell r="H65">
            <v>-0.20578581661858664</v>
          </cell>
        </row>
        <row r="66">
          <cell r="D66" t="str">
            <v>No</v>
          </cell>
          <cell r="H66">
            <v>5.2679146359153606E-2</v>
          </cell>
        </row>
        <row r="67">
          <cell r="D67" t="str">
            <v>No</v>
          </cell>
          <cell r="H67">
            <v>0.4819370130746421</v>
          </cell>
        </row>
        <row r="68">
          <cell r="D68" t="str">
            <v>No</v>
          </cell>
          <cell r="H68">
            <v>-9.714868273070465E-2</v>
          </cell>
        </row>
        <row r="69">
          <cell r="D69" t="str">
            <v>No</v>
          </cell>
          <cell r="H69">
            <v>-6.6221967135149384E-2</v>
          </cell>
        </row>
        <row r="70">
          <cell r="D70" t="str">
            <v>No</v>
          </cell>
          <cell r="H70">
            <v>0.1017196506337541</v>
          </cell>
        </row>
        <row r="71">
          <cell r="D71" t="str">
            <v>No</v>
          </cell>
          <cell r="H71">
            <v>-0.23232811103886775</v>
          </cell>
        </row>
        <row r="72">
          <cell r="D72" t="str">
            <v>No</v>
          </cell>
          <cell r="H72">
            <v>-3.3722904652108809E-2</v>
          </cell>
        </row>
        <row r="73">
          <cell r="D73" t="str">
            <v>No</v>
          </cell>
          <cell r="H73">
            <v>0.27087331720809971</v>
          </cell>
        </row>
        <row r="74">
          <cell r="D74" t="str">
            <v>No</v>
          </cell>
          <cell r="H74">
            <v>0.17622009774474634</v>
          </cell>
        </row>
        <row r="75">
          <cell r="D75" t="str">
            <v>No</v>
          </cell>
          <cell r="H75">
            <v>0.2960874506906066</v>
          </cell>
        </row>
        <row r="76">
          <cell r="D76" t="str">
            <v>No</v>
          </cell>
          <cell r="H76">
            <v>0.23582203204850316</v>
          </cell>
        </row>
        <row r="77">
          <cell r="D77" t="str">
            <v>No</v>
          </cell>
          <cell r="H77">
            <v>8.8364938278090222E-2</v>
          </cell>
        </row>
        <row r="78">
          <cell r="D78" t="str">
            <v>No</v>
          </cell>
          <cell r="H78">
            <v>2.7209559432037622E-2</v>
          </cell>
        </row>
        <row r="79">
          <cell r="D79" t="str">
            <v>No</v>
          </cell>
          <cell r="H79">
            <v>8.3037767027889231E-3</v>
          </cell>
        </row>
        <row r="80">
          <cell r="D80" t="str">
            <v>No</v>
          </cell>
          <cell r="H80">
            <v>-0.11106143132592194</v>
          </cell>
        </row>
        <row r="81">
          <cell r="D81" t="str">
            <v>No</v>
          </cell>
          <cell r="H81">
            <v>-0.11190637952165616</v>
          </cell>
        </row>
        <row r="82">
          <cell r="D82" t="str">
            <v>No</v>
          </cell>
          <cell r="H82">
            <v>0.15641589469650796</v>
          </cell>
        </row>
        <row r="83">
          <cell r="D83" t="str">
            <v>No</v>
          </cell>
          <cell r="H83">
            <v>-6.9550221466514017E-2</v>
          </cell>
        </row>
        <row r="84">
          <cell r="D84" t="str">
            <v>No</v>
          </cell>
          <cell r="H84">
            <v>0.87864274507010975</v>
          </cell>
        </row>
        <row r="85">
          <cell r="D85" t="str">
            <v>No</v>
          </cell>
          <cell r="H85">
            <v>-9.5754066845145758E-2</v>
          </cell>
        </row>
        <row r="86">
          <cell r="D86" t="str">
            <v>No</v>
          </cell>
          <cell r="H86">
            <v>-3.2042634026183237E-2</v>
          </cell>
        </row>
        <row r="87">
          <cell r="D87" t="str">
            <v>No</v>
          </cell>
          <cell r="H87">
            <v>5.4046689845833384E-2</v>
          </cell>
        </row>
        <row r="88">
          <cell r="D88" t="str">
            <v>No</v>
          </cell>
          <cell r="H88">
            <v>0.29988767247708381</v>
          </cell>
        </row>
        <row r="89">
          <cell r="D89" t="str">
            <v>No</v>
          </cell>
          <cell r="H89">
            <v>-3.7793573333544828E-2</v>
          </cell>
        </row>
        <row r="90">
          <cell r="D90" t="str">
            <v>No</v>
          </cell>
          <cell r="H90">
            <v>0.10161169178402929</v>
          </cell>
        </row>
        <row r="91">
          <cell r="D91" t="str">
            <v>No</v>
          </cell>
          <cell r="H91">
            <v>0.30327192144164883</v>
          </cell>
        </row>
        <row r="92">
          <cell r="D92" t="str">
            <v>No</v>
          </cell>
          <cell r="H92">
            <v>0.1721040464475152</v>
          </cell>
        </row>
        <row r="93">
          <cell r="D93" t="str">
            <v>No</v>
          </cell>
          <cell r="H93">
            <v>7.7059465523120707E-2</v>
          </cell>
        </row>
        <row r="94">
          <cell r="D94" t="str">
            <v>No</v>
          </cell>
          <cell r="H94">
            <v>-3.5948085251192197E-2</v>
          </cell>
        </row>
        <row r="95">
          <cell r="D95" t="str">
            <v>No</v>
          </cell>
          <cell r="H95">
            <v>3.0000148664953485E-2</v>
          </cell>
        </row>
        <row r="96">
          <cell r="D96" t="str">
            <v>No</v>
          </cell>
          <cell r="H96">
            <v>0.29198587367943674</v>
          </cell>
        </row>
        <row r="97">
          <cell r="D97" t="str">
            <v>No</v>
          </cell>
          <cell r="H97">
            <v>0.12268712226851619</v>
          </cell>
        </row>
        <row r="98">
          <cell r="D98" t="str">
            <v>No</v>
          </cell>
          <cell r="H98">
            <v>9.2090759048147675E-2</v>
          </cell>
        </row>
        <row r="99">
          <cell r="D99" t="str">
            <v>No</v>
          </cell>
          <cell r="H99">
            <v>0.14635857261080787</v>
          </cell>
        </row>
        <row r="100">
          <cell r="D100" t="str">
            <v>No</v>
          </cell>
          <cell r="H100">
            <v>-0.24387205749896168</v>
          </cell>
        </row>
        <row r="101">
          <cell r="D101" t="str">
            <v>No</v>
          </cell>
          <cell r="H101">
            <v>0.37663909486654745</v>
          </cell>
        </row>
        <row r="102">
          <cell r="D102" t="str">
            <v>No</v>
          </cell>
          <cell r="H102">
            <v>-0.23345257954474619</v>
          </cell>
        </row>
        <row r="103">
          <cell r="D103" t="str">
            <v>Yes</v>
          </cell>
          <cell r="H103">
            <v>15.629232214353053</v>
          </cell>
        </row>
        <row r="104">
          <cell r="D104" t="str">
            <v>Yes</v>
          </cell>
          <cell r="H104">
            <v>14.011358335753087</v>
          </cell>
        </row>
        <row r="105">
          <cell r="D105" t="str">
            <v>Yes</v>
          </cell>
          <cell r="H105">
            <v>8.9973877480130113</v>
          </cell>
        </row>
        <row r="106">
          <cell r="D106" t="str">
            <v>Yes</v>
          </cell>
          <cell r="H106">
            <v>15.3752363766625</v>
          </cell>
        </row>
        <row r="107">
          <cell r="D107" t="str">
            <v>Yes</v>
          </cell>
          <cell r="H107">
            <v>23.739082623613655</v>
          </cell>
        </row>
        <row r="108">
          <cell r="D108" t="str">
            <v>Yes</v>
          </cell>
          <cell r="H108">
            <v>18.225639059313508</v>
          </cell>
        </row>
        <row r="109">
          <cell r="D109" t="str">
            <v>Yes</v>
          </cell>
          <cell r="H109">
            <v>11.753050255340483</v>
          </cell>
        </row>
        <row r="110">
          <cell r="D110" t="str">
            <v>Yes</v>
          </cell>
          <cell r="H110">
            <v>3.8164216144882346</v>
          </cell>
        </row>
        <row r="111">
          <cell r="D111" t="str">
            <v>Yes</v>
          </cell>
          <cell r="H111">
            <v>7.266034345272061</v>
          </cell>
        </row>
        <row r="112">
          <cell r="D112" t="str">
            <v>Yes</v>
          </cell>
          <cell r="H112">
            <v>12.645741484272278</v>
          </cell>
        </row>
        <row r="113">
          <cell r="D113" t="str">
            <v>Yes</v>
          </cell>
          <cell r="H113">
            <v>10.780118954206984</v>
          </cell>
        </row>
        <row r="114">
          <cell r="D114" t="str">
            <v>Yes</v>
          </cell>
          <cell r="H114">
            <v>8.2614064378565502</v>
          </cell>
        </row>
        <row r="115">
          <cell r="D115" t="str">
            <v>Yes</v>
          </cell>
          <cell r="H115">
            <v>11.206193909938293</v>
          </cell>
        </row>
        <row r="116">
          <cell r="D116" t="str">
            <v>Yes</v>
          </cell>
          <cell r="H116">
            <v>16.536257180692189</v>
          </cell>
        </row>
        <row r="117">
          <cell r="D117" t="str">
            <v>Yes</v>
          </cell>
          <cell r="H117">
            <v>17.390359299315762</v>
          </cell>
        </row>
        <row r="118">
          <cell r="D118" t="str">
            <v>Yes</v>
          </cell>
          <cell r="H118">
            <v>8.2943114593185925</v>
          </cell>
        </row>
        <row r="119">
          <cell r="D119" t="str">
            <v>Yes</v>
          </cell>
          <cell r="H119">
            <v>4.0942766810526621</v>
          </cell>
        </row>
        <row r="120">
          <cell r="D120" t="str">
            <v>Yes</v>
          </cell>
          <cell r="H120">
            <v>1.8905005166902669</v>
          </cell>
        </row>
        <row r="121">
          <cell r="D121" t="str">
            <v>Yes</v>
          </cell>
          <cell r="H121">
            <v>15.166220912224816</v>
          </cell>
        </row>
        <row r="122">
          <cell r="D122" t="str">
            <v>Yes</v>
          </cell>
          <cell r="H122">
            <v>8.4187267724050372</v>
          </cell>
        </row>
        <row r="123">
          <cell r="D123" t="str">
            <v>Yes</v>
          </cell>
          <cell r="H123">
            <v>14.689372343388598</v>
          </cell>
        </row>
        <row r="124">
          <cell r="D124" t="str">
            <v>Yes</v>
          </cell>
          <cell r="H124">
            <v>13.089171740233226</v>
          </cell>
        </row>
        <row r="125">
          <cell r="D125" t="str">
            <v>Yes</v>
          </cell>
          <cell r="H125">
            <v>16.142330023750176</v>
          </cell>
        </row>
        <row r="126">
          <cell r="D126" t="str">
            <v>Yes</v>
          </cell>
          <cell r="H126">
            <v>2.1928872882524075</v>
          </cell>
        </row>
        <row r="127">
          <cell r="D127" t="str">
            <v>Yes</v>
          </cell>
          <cell r="H127">
            <v>11.412424353743944</v>
          </cell>
        </row>
        <row r="128">
          <cell r="D128" t="str">
            <v>Yes</v>
          </cell>
          <cell r="H128">
            <v>5.3531124807642527</v>
          </cell>
        </row>
        <row r="129">
          <cell r="D129" t="str">
            <v>Yes</v>
          </cell>
          <cell r="H129">
            <v>6.3137442104456767</v>
          </cell>
        </row>
        <row r="130">
          <cell r="D130" t="str">
            <v>Yes</v>
          </cell>
          <cell r="H130">
            <v>6.9161716472823258</v>
          </cell>
        </row>
        <row r="131">
          <cell r="D131" t="str">
            <v>Yes</v>
          </cell>
          <cell r="H131">
            <v>8.9501973650249909</v>
          </cell>
        </row>
        <row r="132">
          <cell r="D132" t="str">
            <v>Yes</v>
          </cell>
          <cell r="H132">
            <v>6.6327978952157451</v>
          </cell>
        </row>
        <row r="133">
          <cell r="D133" t="str">
            <v>Yes</v>
          </cell>
          <cell r="H133">
            <v>7.7730666328409654</v>
          </cell>
        </row>
        <row r="134">
          <cell r="D134" t="str">
            <v>Yes</v>
          </cell>
          <cell r="H134">
            <v>7.5389110122927434</v>
          </cell>
        </row>
        <row r="135">
          <cell r="D135" t="str">
            <v>Yes</v>
          </cell>
          <cell r="H135">
            <v>7.641835805018701</v>
          </cell>
        </row>
        <row r="136">
          <cell r="D136" t="str">
            <v>Yes</v>
          </cell>
          <cell r="H136">
            <v>7.311973197710131</v>
          </cell>
        </row>
        <row r="137">
          <cell r="D137" t="str">
            <v>Yes</v>
          </cell>
          <cell r="H137">
            <v>7.3863257239621447</v>
          </cell>
        </row>
        <row r="138">
          <cell r="D138" t="str">
            <v>Yes</v>
          </cell>
          <cell r="H138">
            <v>6.956940249742928</v>
          </cell>
        </row>
        <row r="139">
          <cell r="D139" t="str">
            <v>Yes</v>
          </cell>
          <cell r="H139">
            <v>9.0130573057344918</v>
          </cell>
        </row>
        <row r="140">
          <cell r="D140" t="str">
            <v>Yes</v>
          </cell>
          <cell r="H140">
            <v>8.7254922882861905</v>
          </cell>
        </row>
        <row r="141">
          <cell r="D141" t="str">
            <v>Yes</v>
          </cell>
          <cell r="H141">
            <v>7.0510303049983634</v>
          </cell>
        </row>
        <row r="142">
          <cell r="D142" t="str">
            <v>Yes</v>
          </cell>
          <cell r="H142">
            <v>9.6027807700913854</v>
          </cell>
        </row>
        <row r="143">
          <cell r="D143" t="str">
            <v>Yes</v>
          </cell>
          <cell r="H143">
            <v>8.430996517462475</v>
          </cell>
        </row>
        <row r="144">
          <cell r="D144" t="str">
            <v>Yes</v>
          </cell>
          <cell r="H144">
            <v>6.8095560585571349</v>
          </cell>
        </row>
        <row r="145">
          <cell r="D145" t="str">
            <v>Yes</v>
          </cell>
          <cell r="H145">
            <v>6.4505365192771649</v>
          </cell>
        </row>
        <row r="146">
          <cell r="D146" t="str">
            <v>Yes</v>
          </cell>
          <cell r="H146">
            <v>6.7526642321099644</v>
          </cell>
        </row>
        <row r="147">
          <cell r="D147" t="str">
            <v>Yes</v>
          </cell>
          <cell r="H147">
            <v>6.1836856887101845</v>
          </cell>
        </row>
        <row r="148">
          <cell r="D148" t="str">
            <v>Yes</v>
          </cell>
          <cell r="H148">
            <v>5.0400825768556246</v>
          </cell>
        </row>
        <row r="149">
          <cell r="D149" t="str">
            <v>Yes</v>
          </cell>
          <cell r="H149">
            <v>9.6985385861839006</v>
          </cell>
        </row>
        <row r="150">
          <cell r="D150" t="str">
            <v>Yes</v>
          </cell>
          <cell r="H150">
            <v>4.4512548991502712</v>
          </cell>
        </row>
        <row r="151">
          <cell r="D151" t="str">
            <v>Yes</v>
          </cell>
          <cell r="H151">
            <v>6.8561960330368379</v>
          </cell>
        </row>
        <row r="152">
          <cell r="D152" t="str">
            <v>Yes</v>
          </cell>
          <cell r="H152">
            <v>7.1901329933695592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881B-1D57-47CA-A063-9521DA813F9C}">
  <dimension ref="B2:N152"/>
  <sheetViews>
    <sheetView tabSelected="1" zoomScale="55" zoomScaleNormal="55" workbookViewId="0">
      <selection activeCell="F4" sqref="F4"/>
    </sheetView>
  </sheetViews>
  <sheetFormatPr defaultRowHeight="14.4" x14ac:dyDescent="0.55000000000000004"/>
  <cols>
    <col min="2" max="2" width="8.47265625" bestFit="1" customWidth="1"/>
    <col min="3" max="3" width="12.5234375" bestFit="1" customWidth="1"/>
    <col min="4" max="4" width="16.734375" bestFit="1" customWidth="1"/>
    <col min="5" max="5" width="20.15625" bestFit="1" customWidth="1"/>
    <col min="6" max="7" width="12.26171875" bestFit="1" customWidth="1"/>
    <col min="8" max="8" width="20.62890625" customWidth="1"/>
    <col min="9" max="9" width="23.47265625" customWidth="1"/>
    <col min="10" max="10" width="14.7890625" customWidth="1"/>
  </cols>
  <sheetData>
    <row r="2" spans="2:14" ht="28.8" x14ac:dyDescent="0.55000000000000004">
      <c r="B2" s="3" t="s">
        <v>1</v>
      </c>
      <c r="C2" s="3" t="s">
        <v>0</v>
      </c>
      <c r="D2" s="3" t="s">
        <v>12</v>
      </c>
      <c r="E2" s="3" t="s">
        <v>13</v>
      </c>
      <c r="F2" s="3" t="s">
        <v>7</v>
      </c>
      <c r="G2" s="3" t="s">
        <v>8</v>
      </c>
      <c r="H2" s="3" t="s">
        <v>10</v>
      </c>
      <c r="I2" s="3" t="s">
        <v>11</v>
      </c>
      <c r="J2" s="3" t="s">
        <v>9</v>
      </c>
      <c r="L2" s="3" t="s">
        <v>0</v>
      </c>
      <c r="M2" s="3" t="s">
        <v>14</v>
      </c>
      <c r="N2" s="3" t="s">
        <v>15</v>
      </c>
    </row>
    <row r="3" spans="2:14" x14ac:dyDescent="0.55000000000000004">
      <c r="B3" s="2">
        <v>1</v>
      </c>
      <c r="C3" s="1" t="s">
        <v>2</v>
      </c>
      <c r="D3" s="1" t="s">
        <v>6</v>
      </c>
      <c r="E3" s="1" t="s">
        <v>6</v>
      </c>
      <c r="F3" s="4">
        <v>96.723080385940506</v>
      </c>
      <c r="G3" s="4">
        <v>96.739827190234848</v>
      </c>
      <c r="H3" s="1">
        <v>23</v>
      </c>
      <c r="I3" s="4">
        <v>50</v>
      </c>
      <c r="J3" s="4">
        <v>0.60324250376757094</v>
      </c>
      <c r="L3" s="1" t="s">
        <v>2</v>
      </c>
      <c r="M3" s="1" t="s">
        <v>16</v>
      </c>
      <c r="N3" s="1" t="s">
        <v>17</v>
      </c>
    </row>
    <row r="4" spans="2:14" x14ac:dyDescent="0.55000000000000004">
      <c r="B4" s="2">
        <v>2</v>
      </c>
      <c r="C4" s="1" t="s">
        <v>2</v>
      </c>
      <c r="D4" s="1" t="s">
        <v>6</v>
      </c>
      <c r="E4" s="1" t="s">
        <v>6</v>
      </c>
      <c r="F4" s="4">
        <v>101.81945407439545</v>
      </c>
      <c r="G4" s="4">
        <v>101.62883998009512</v>
      </c>
      <c r="H4" s="1">
        <v>23</v>
      </c>
      <c r="I4" s="4">
        <v>50</v>
      </c>
      <c r="J4" s="4">
        <v>0.6330548449329807</v>
      </c>
      <c r="L4" s="1" t="s">
        <v>4</v>
      </c>
      <c r="M4" s="1" t="s">
        <v>18</v>
      </c>
      <c r="N4" s="1" t="s">
        <v>19</v>
      </c>
    </row>
    <row r="5" spans="2:14" x14ac:dyDescent="0.55000000000000004">
      <c r="B5" s="2">
        <v>3</v>
      </c>
      <c r="C5" s="1" t="s">
        <v>2</v>
      </c>
      <c r="D5" s="1" t="s">
        <v>6</v>
      </c>
      <c r="E5" s="1" t="s">
        <v>6</v>
      </c>
      <c r="F5" s="4">
        <v>107.26480194899217</v>
      </c>
      <c r="G5" s="4">
        <v>106.92400906055695</v>
      </c>
      <c r="H5" s="1">
        <v>23</v>
      </c>
      <c r="I5" s="4">
        <v>50</v>
      </c>
      <c r="J5" s="4">
        <v>0.8163222470030681</v>
      </c>
      <c r="L5" s="1" t="s">
        <v>3</v>
      </c>
      <c r="M5" s="1" t="s">
        <v>20</v>
      </c>
      <c r="N5" s="1" t="s">
        <v>21</v>
      </c>
    </row>
    <row r="6" spans="2:14" x14ac:dyDescent="0.55000000000000004">
      <c r="B6" s="2">
        <v>4</v>
      </c>
      <c r="C6" s="1" t="s">
        <v>2</v>
      </c>
      <c r="D6" s="1" t="s">
        <v>6</v>
      </c>
      <c r="E6" s="1" t="s">
        <v>6</v>
      </c>
      <c r="F6" s="4">
        <v>93.46818911890378</v>
      </c>
      <c r="G6" s="4">
        <v>93.187249958975727</v>
      </c>
      <c r="H6" s="1">
        <v>23</v>
      </c>
      <c r="I6" s="4">
        <v>50</v>
      </c>
      <c r="J6" s="4">
        <v>6.7901742858389014E-2</v>
      </c>
    </row>
    <row r="7" spans="2:14" x14ac:dyDescent="0.55000000000000004">
      <c r="B7" s="2">
        <v>5</v>
      </c>
      <c r="C7" s="1" t="s">
        <v>2</v>
      </c>
      <c r="D7" s="1" t="s">
        <v>6</v>
      </c>
      <c r="E7" s="1" t="s">
        <v>6</v>
      </c>
      <c r="F7" s="4">
        <v>100.66822363360602</v>
      </c>
      <c r="G7" s="4">
        <v>100.97200194458978</v>
      </c>
      <c r="H7" s="1">
        <v>23</v>
      </c>
      <c r="I7" s="4">
        <v>50</v>
      </c>
      <c r="J7" s="4">
        <v>9.4830442207920806E-2</v>
      </c>
    </row>
    <row r="8" spans="2:14" x14ac:dyDescent="0.55000000000000004">
      <c r="B8" s="2">
        <v>6</v>
      </c>
      <c r="C8" s="1" t="s">
        <v>2</v>
      </c>
      <c r="D8" s="1" t="s">
        <v>5</v>
      </c>
      <c r="E8" s="1" t="s">
        <v>6</v>
      </c>
      <c r="F8" s="4">
        <v>107.79656630760884</v>
      </c>
      <c r="G8" s="4">
        <v>92.167334093255789</v>
      </c>
      <c r="H8" s="1">
        <v>23</v>
      </c>
      <c r="I8" s="4">
        <v>50</v>
      </c>
      <c r="J8" s="4">
        <v>0.58288914870814268</v>
      </c>
    </row>
    <row r="9" spans="2:14" x14ac:dyDescent="0.55000000000000004">
      <c r="B9" s="2">
        <v>7</v>
      </c>
      <c r="C9" s="1" t="s">
        <v>2</v>
      </c>
      <c r="D9" s="1" t="s">
        <v>5</v>
      </c>
      <c r="E9" s="1" t="s">
        <v>6</v>
      </c>
      <c r="F9" s="4">
        <v>101.20708481889842</v>
      </c>
      <c r="G9" s="4">
        <v>87.195726483145336</v>
      </c>
      <c r="H9" s="1">
        <v>23</v>
      </c>
      <c r="I9" s="4">
        <v>50</v>
      </c>
      <c r="J9" s="4">
        <v>0.82224876775666511</v>
      </c>
    </row>
    <row r="10" spans="2:14" x14ac:dyDescent="0.55000000000000004">
      <c r="B10" s="2">
        <v>8</v>
      </c>
      <c r="C10" s="1" t="s">
        <v>2</v>
      </c>
      <c r="D10" s="1" t="s">
        <v>6</v>
      </c>
      <c r="E10" s="1" t="s">
        <v>6</v>
      </c>
      <c r="F10" s="4">
        <v>95.030340553492493</v>
      </c>
      <c r="G10" s="4">
        <v>95.012612631293607</v>
      </c>
      <c r="H10" s="1">
        <v>23</v>
      </c>
      <c r="I10" s="4">
        <v>50</v>
      </c>
      <c r="J10" s="4">
        <v>0.73043552558563751</v>
      </c>
    </row>
    <row r="11" spans="2:14" x14ac:dyDescent="0.55000000000000004">
      <c r="B11" s="2">
        <v>9</v>
      </c>
      <c r="C11" s="1" t="s">
        <v>2</v>
      </c>
      <c r="D11" s="1" t="s">
        <v>6</v>
      </c>
      <c r="E11" s="1" t="s">
        <v>6</v>
      </c>
      <c r="F11" s="4">
        <v>97.66539502907051</v>
      </c>
      <c r="G11" s="4">
        <v>97.730806478546768</v>
      </c>
      <c r="H11" s="1">
        <v>23</v>
      </c>
      <c r="I11" s="4">
        <v>50</v>
      </c>
      <c r="J11" s="4">
        <v>0.1214333195681061</v>
      </c>
    </row>
    <row r="12" spans="2:14" x14ac:dyDescent="0.55000000000000004">
      <c r="B12" s="2">
        <v>10</v>
      </c>
      <c r="C12" s="1" t="s">
        <v>2</v>
      </c>
      <c r="D12" s="1" t="s">
        <v>5</v>
      </c>
      <c r="E12" s="1" t="s">
        <v>6</v>
      </c>
      <c r="F12" s="4">
        <v>99.580449048108107</v>
      </c>
      <c r="G12" s="4">
        <v>90.583061300095096</v>
      </c>
      <c r="H12" s="1">
        <v>23</v>
      </c>
      <c r="I12" s="4">
        <v>50</v>
      </c>
      <c r="J12" s="4">
        <v>0.85971092177165187</v>
      </c>
    </row>
    <row r="13" spans="2:14" x14ac:dyDescent="0.55000000000000004">
      <c r="B13" s="2">
        <v>11</v>
      </c>
      <c r="C13" s="1" t="s">
        <v>2</v>
      </c>
      <c r="D13" s="1" t="s">
        <v>5</v>
      </c>
      <c r="E13" s="1" t="s">
        <v>6</v>
      </c>
      <c r="F13" s="4">
        <v>101.74253260037158</v>
      </c>
      <c r="G13" s="4">
        <v>86.367296223709076</v>
      </c>
      <c r="H13" s="1">
        <v>23</v>
      </c>
      <c r="I13" s="4">
        <v>50</v>
      </c>
      <c r="J13" s="4">
        <v>0.9499536604911637</v>
      </c>
    </row>
    <row r="14" spans="2:14" x14ac:dyDescent="0.55000000000000004">
      <c r="B14" s="2">
        <v>12</v>
      </c>
      <c r="C14" s="1" t="s">
        <v>2</v>
      </c>
      <c r="D14" s="1" t="s">
        <v>6</v>
      </c>
      <c r="E14" s="1" t="s">
        <v>6</v>
      </c>
      <c r="F14" s="4">
        <v>105.23659828312908</v>
      </c>
      <c r="G14" s="4">
        <v>105.38388148088087</v>
      </c>
      <c r="H14" s="1">
        <v>23</v>
      </c>
      <c r="I14" s="4">
        <v>50</v>
      </c>
      <c r="J14" s="4">
        <v>0.43171894637213148</v>
      </c>
    </row>
    <row r="15" spans="2:14" x14ac:dyDescent="0.55000000000000004">
      <c r="B15" s="2">
        <v>13</v>
      </c>
      <c r="C15" s="1" t="s">
        <v>2</v>
      </c>
      <c r="D15" s="1" t="s">
        <v>6</v>
      </c>
      <c r="E15" s="1" t="s">
        <v>6</v>
      </c>
      <c r="F15" s="4">
        <v>94.973420780324844</v>
      </c>
      <c r="G15" s="4">
        <v>94.939982413798532</v>
      </c>
      <c r="H15" s="1">
        <v>23</v>
      </c>
      <c r="I15" s="4">
        <v>50</v>
      </c>
      <c r="J15" s="4">
        <v>0.52635350443062423</v>
      </c>
    </row>
    <row r="16" spans="2:14" x14ac:dyDescent="0.55000000000000004">
      <c r="B16" s="2">
        <v>14</v>
      </c>
      <c r="C16" s="1" t="s">
        <v>2</v>
      </c>
      <c r="D16" s="1" t="s">
        <v>5</v>
      </c>
      <c r="E16" s="1" t="s">
        <v>6</v>
      </c>
      <c r="F16" s="4">
        <v>103.38780792980651</v>
      </c>
      <c r="G16" s="4">
        <v>79.648725306192858</v>
      </c>
      <c r="H16" s="1">
        <v>23</v>
      </c>
      <c r="I16" s="4">
        <v>50</v>
      </c>
      <c r="J16" s="4">
        <v>0.15928816677053315</v>
      </c>
    </row>
    <row r="17" spans="2:10" x14ac:dyDescent="0.55000000000000004">
      <c r="B17" s="2">
        <v>15</v>
      </c>
      <c r="C17" s="1" t="s">
        <v>2</v>
      </c>
      <c r="D17" s="1" t="s">
        <v>5</v>
      </c>
      <c r="E17" s="1" t="s">
        <v>6</v>
      </c>
      <c r="F17" s="4">
        <v>89.051666678924406</v>
      </c>
      <c r="G17" s="4">
        <v>70.826027619610898</v>
      </c>
      <c r="H17" s="1">
        <v>23</v>
      </c>
      <c r="I17" s="4">
        <v>50</v>
      </c>
      <c r="J17" s="4">
        <v>0.69450607092879291</v>
      </c>
    </row>
    <row r="18" spans="2:10" x14ac:dyDescent="0.55000000000000004">
      <c r="B18" s="2">
        <v>16</v>
      </c>
      <c r="C18" s="1" t="s">
        <v>2</v>
      </c>
      <c r="D18" s="1" t="s">
        <v>5</v>
      </c>
      <c r="E18" s="1" t="s">
        <v>6</v>
      </c>
      <c r="F18" s="4">
        <v>97.442394369619194</v>
      </c>
      <c r="G18" s="4">
        <v>85.689344114278711</v>
      </c>
      <c r="H18" s="1">
        <v>23</v>
      </c>
      <c r="I18" s="4">
        <v>50</v>
      </c>
      <c r="J18" s="4">
        <v>0.55996680614268624</v>
      </c>
    </row>
    <row r="19" spans="2:10" x14ac:dyDescent="0.55000000000000004">
      <c r="B19" s="2">
        <v>17</v>
      </c>
      <c r="C19" s="1" t="s">
        <v>2</v>
      </c>
      <c r="D19" s="1" t="s">
        <v>5</v>
      </c>
      <c r="E19" s="1" t="s">
        <v>6</v>
      </c>
      <c r="F19" s="4">
        <v>97.901648216808582</v>
      </c>
      <c r="G19" s="4">
        <v>94.085226602320347</v>
      </c>
      <c r="H19" s="1">
        <v>23</v>
      </c>
      <c r="I19" s="4">
        <v>50</v>
      </c>
      <c r="J19" s="4">
        <v>7.7590288810811092E-2</v>
      </c>
    </row>
    <row r="20" spans="2:10" x14ac:dyDescent="0.55000000000000004">
      <c r="B20" s="2">
        <v>18</v>
      </c>
      <c r="C20" s="1" t="s">
        <v>2</v>
      </c>
      <c r="D20" s="1" t="s">
        <v>6</v>
      </c>
      <c r="E20" s="1" t="s">
        <v>6</v>
      </c>
      <c r="F20" s="4">
        <v>105.53113795715328</v>
      </c>
      <c r="G20" s="4">
        <v>105.87266054950371</v>
      </c>
      <c r="H20" s="1">
        <v>23</v>
      </c>
      <c r="I20" s="4">
        <v>50</v>
      </c>
      <c r="J20" s="4">
        <v>1.5757908110772156E-2</v>
      </c>
    </row>
    <row r="21" spans="2:10" x14ac:dyDescent="0.55000000000000004">
      <c r="B21" s="2">
        <v>19</v>
      </c>
      <c r="C21" s="1" t="s">
        <v>2</v>
      </c>
      <c r="D21" s="1" t="s">
        <v>6</v>
      </c>
      <c r="E21" s="1" t="s">
        <v>6</v>
      </c>
      <c r="F21" s="4">
        <v>92.398759712846086</v>
      </c>
      <c r="G21" s="4">
        <v>92.484859200858054</v>
      </c>
      <c r="H21" s="1">
        <v>23</v>
      </c>
      <c r="I21" s="4">
        <v>50</v>
      </c>
      <c r="J21" s="4">
        <v>0.71314875447679138</v>
      </c>
    </row>
    <row r="22" spans="2:10" x14ac:dyDescent="0.55000000000000004">
      <c r="B22" s="2">
        <v>20</v>
      </c>
      <c r="C22" s="1" t="s">
        <v>2</v>
      </c>
      <c r="D22" s="1" t="s">
        <v>5</v>
      </c>
      <c r="E22" s="1" t="s">
        <v>6</v>
      </c>
      <c r="F22" s="4">
        <v>99.160936411786679</v>
      </c>
      <c r="G22" s="4">
        <v>91.894902066514618</v>
      </c>
      <c r="H22" s="1">
        <v>23</v>
      </c>
      <c r="I22" s="4">
        <v>50</v>
      </c>
      <c r="J22" s="4">
        <v>0.56409274589029235</v>
      </c>
    </row>
    <row r="23" spans="2:10" x14ac:dyDescent="0.55000000000000004">
      <c r="B23" s="2">
        <v>21</v>
      </c>
      <c r="C23" s="1" t="s">
        <v>2</v>
      </c>
      <c r="D23" s="1" t="s">
        <v>6</v>
      </c>
      <c r="E23" s="1" t="s">
        <v>6</v>
      </c>
      <c r="F23" s="4">
        <v>114.7050388736032</v>
      </c>
      <c r="G23" s="4">
        <v>114.8835783127536</v>
      </c>
      <c r="H23" s="1">
        <v>23</v>
      </c>
      <c r="I23" s="4">
        <v>50</v>
      </c>
      <c r="J23" s="4">
        <v>0.96198203663170601</v>
      </c>
    </row>
    <row r="24" spans="2:10" x14ac:dyDescent="0.55000000000000004">
      <c r="B24" s="2">
        <v>22</v>
      </c>
      <c r="C24" s="1" t="s">
        <v>2</v>
      </c>
      <c r="D24" s="1" t="s">
        <v>5</v>
      </c>
      <c r="E24" s="1" t="s">
        <v>6</v>
      </c>
      <c r="F24" s="4">
        <v>95.18313819075972</v>
      </c>
      <c r="G24" s="4">
        <v>82.537396706487442</v>
      </c>
      <c r="H24" s="1">
        <v>23</v>
      </c>
      <c r="I24" s="4">
        <v>50</v>
      </c>
      <c r="J24" s="4">
        <v>0.89952577287766067</v>
      </c>
    </row>
    <row r="25" spans="2:10" x14ac:dyDescent="0.55000000000000004">
      <c r="B25" s="2">
        <v>23</v>
      </c>
      <c r="C25" s="1" t="s">
        <v>2</v>
      </c>
      <c r="D25" s="1" t="s">
        <v>6</v>
      </c>
      <c r="E25" s="1" t="s">
        <v>6</v>
      </c>
      <c r="F25" s="4">
        <v>94.911885856987993</v>
      </c>
      <c r="G25" s="4">
        <v>94.856921621107929</v>
      </c>
      <c r="H25" s="1">
        <v>23</v>
      </c>
      <c r="I25" s="4">
        <v>50</v>
      </c>
      <c r="J25" s="4">
        <v>0.55066408863412852</v>
      </c>
    </row>
    <row r="26" spans="2:10" x14ac:dyDescent="0.55000000000000004">
      <c r="B26" s="2">
        <v>24</v>
      </c>
      <c r="C26" s="1" t="s">
        <v>2</v>
      </c>
      <c r="D26" s="1" t="s">
        <v>5</v>
      </c>
      <c r="E26" s="1" t="s">
        <v>6</v>
      </c>
      <c r="F26" s="4">
        <v>100.52747854566485</v>
      </c>
      <c r="G26" s="4">
        <v>89.747359591457865</v>
      </c>
      <c r="H26" s="1">
        <v>23</v>
      </c>
      <c r="I26" s="4">
        <v>50</v>
      </c>
      <c r="J26" s="4">
        <v>0.94500236583163577</v>
      </c>
    </row>
    <row r="27" spans="2:10" x14ac:dyDescent="0.55000000000000004">
      <c r="B27" s="2">
        <v>25</v>
      </c>
      <c r="C27" s="1" t="s">
        <v>2</v>
      </c>
      <c r="D27" s="1" t="s">
        <v>5</v>
      </c>
      <c r="E27" s="1" t="s">
        <v>6</v>
      </c>
      <c r="F27" s="4">
        <v>98.530483655322755</v>
      </c>
      <c r="G27" s="4">
        <v>90.269077217466204</v>
      </c>
      <c r="H27" s="1">
        <v>23</v>
      </c>
      <c r="I27" s="4">
        <v>50</v>
      </c>
      <c r="J27" s="4">
        <v>0.76378071916600943</v>
      </c>
    </row>
    <row r="28" spans="2:10" x14ac:dyDescent="0.55000000000000004">
      <c r="B28" s="2">
        <v>26</v>
      </c>
      <c r="C28" s="1" t="s">
        <v>2</v>
      </c>
      <c r="D28" s="1" t="s">
        <v>6</v>
      </c>
      <c r="E28" s="1" t="s">
        <v>6</v>
      </c>
      <c r="F28" s="4">
        <v>117.58731184585902</v>
      </c>
      <c r="G28" s="4">
        <v>117.6989022106488</v>
      </c>
      <c r="H28" s="1">
        <v>23</v>
      </c>
      <c r="I28" s="4">
        <v>50</v>
      </c>
      <c r="J28" s="4">
        <v>0.6034504794475769</v>
      </c>
    </row>
    <row r="29" spans="2:10" x14ac:dyDescent="0.55000000000000004">
      <c r="B29" s="2">
        <v>27</v>
      </c>
      <c r="C29" s="1" t="s">
        <v>2</v>
      </c>
      <c r="D29" s="1" t="s">
        <v>5</v>
      </c>
      <c r="E29" s="1" t="s">
        <v>6</v>
      </c>
      <c r="F29" s="4">
        <v>96.521218927386471</v>
      </c>
      <c r="G29" s="4">
        <v>85.315025017448178</v>
      </c>
      <c r="H29" s="1">
        <v>23</v>
      </c>
      <c r="I29" s="4">
        <v>50</v>
      </c>
      <c r="J29" s="4">
        <v>0.8480977936257591</v>
      </c>
    </row>
    <row r="30" spans="2:10" x14ac:dyDescent="0.55000000000000004">
      <c r="B30" s="2">
        <v>28</v>
      </c>
      <c r="C30" s="1" t="s">
        <v>2</v>
      </c>
      <c r="D30" s="1" t="s">
        <v>5</v>
      </c>
      <c r="E30" s="1" t="s">
        <v>6</v>
      </c>
      <c r="F30" s="4">
        <v>107.48901177503082</v>
      </c>
      <c r="G30" s="4">
        <v>90.952754594338629</v>
      </c>
      <c r="H30" s="1">
        <v>23</v>
      </c>
      <c r="I30" s="4">
        <v>50</v>
      </c>
      <c r="J30" s="4">
        <v>0.60111796169941556</v>
      </c>
    </row>
    <row r="31" spans="2:10" x14ac:dyDescent="0.55000000000000004">
      <c r="B31" s="2">
        <v>29</v>
      </c>
      <c r="C31" s="1" t="s">
        <v>2</v>
      </c>
      <c r="D31" s="1" t="s">
        <v>5</v>
      </c>
      <c r="E31" s="1" t="s">
        <v>6</v>
      </c>
      <c r="F31" s="4">
        <v>103.0203791793858</v>
      </c>
      <c r="G31" s="4">
        <v>85.630019880070037</v>
      </c>
      <c r="H31" s="1">
        <v>23</v>
      </c>
      <c r="I31" s="4">
        <v>50</v>
      </c>
      <c r="J31" s="4">
        <v>0.18163789117645046</v>
      </c>
    </row>
    <row r="32" spans="2:10" x14ac:dyDescent="0.55000000000000004">
      <c r="B32" s="2">
        <v>30</v>
      </c>
      <c r="C32" s="1" t="s">
        <v>2</v>
      </c>
      <c r="D32" s="1" t="s">
        <v>5</v>
      </c>
      <c r="E32" s="1" t="s">
        <v>6</v>
      </c>
      <c r="F32" s="4">
        <v>106.05653072367903</v>
      </c>
      <c r="G32" s="4">
        <v>97.762219264360439</v>
      </c>
      <c r="H32" s="1">
        <v>23</v>
      </c>
      <c r="I32" s="4">
        <v>50</v>
      </c>
      <c r="J32" s="4">
        <v>0.18261579456551957</v>
      </c>
    </row>
    <row r="33" spans="2:10" x14ac:dyDescent="0.55000000000000004">
      <c r="B33" s="2">
        <v>31</v>
      </c>
      <c r="C33" s="1" t="s">
        <v>2</v>
      </c>
      <c r="D33" s="1" t="s">
        <v>6</v>
      </c>
      <c r="E33" s="1" t="s">
        <v>6</v>
      </c>
      <c r="F33" s="4">
        <v>88.700162424313604</v>
      </c>
      <c r="G33" s="4">
        <v>88.770322998895551</v>
      </c>
      <c r="H33" s="1">
        <v>23</v>
      </c>
      <c r="I33" s="4">
        <v>50</v>
      </c>
      <c r="J33" s="4">
        <v>0.46478781502328603</v>
      </c>
    </row>
    <row r="34" spans="2:10" x14ac:dyDescent="0.55000000000000004">
      <c r="B34" s="2">
        <v>32</v>
      </c>
      <c r="C34" s="1" t="s">
        <v>2</v>
      </c>
      <c r="D34" s="1" t="s">
        <v>5</v>
      </c>
      <c r="E34" s="1" t="s">
        <v>6</v>
      </c>
      <c r="F34" s="4">
        <v>103.0076766632242</v>
      </c>
      <c r="G34" s="4">
        <v>98.913399982171541</v>
      </c>
      <c r="H34" s="1">
        <v>23</v>
      </c>
      <c r="I34" s="4">
        <v>50</v>
      </c>
      <c r="J34" s="4">
        <v>0.62332157725761128</v>
      </c>
    </row>
    <row r="35" spans="2:10" x14ac:dyDescent="0.55000000000000004">
      <c r="B35" s="2">
        <v>33</v>
      </c>
      <c r="C35" s="1" t="s">
        <v>2</v>
      </c>
      <c r="D35" s="1" t="s">
        <v>5</v>
      </c>
      <c r="E35" s="1" t="s">
        <v>6</v>
      </c>
      <c r="F35" s="4">
        <v>104.38672230509367</v>
      </c>
      <c r="G35" s="4">
        <v>102.4962217884034</v>
      </c>
      <c r="H35" s="1">
        <v>23</v>
      </c>
      <c r="I35" s="4">
        <v>50</v>
      </c>
      <c r="J35" s="4">
        <v>0.10139392697516691</v>
      </c>
    </row>
    <row r="36" spans="2:10" x14ac:dyDescent="0.55000000000000004">
      <c r="B36" s="2">
        <v>34</v>
      </c>
      <c r="C36" s="1" t="s">
        <v>2</v>
      </c>
      <c r="D36" s="1" t="s">
        <v>6</v>
      </c>
      <c r="E36" s="1" t="s">
        <v>6</v>
      </c>
      <c r="F36" s="4">
        <v>91.622557754001747</v>
      </c>
      <c r="G36" s="4">
        <v>91.745951355384477</v>
      </c>
      <c r="H36" s="1">
        <v>23</v>
      </c>
      <c r="I36" s="4">
        <v>50</v>
      </c>
      <c r="J36" s="4">
        <v>0.69443067975298367</v>
      </c>
    </row>
    <row r="37" spans="2:10" x14ac:dyDescent="0.55000000000000004">
      <c r="B37" s="2">
        <v>35</v>
      </c>
      <c r="C37" s="1" t="s">
        <v>2</v>
      </c>
      <c r="D37" s="1" t="s">
        <v>5</v>
      </c>
      <c r="E37" s="1" t="s">
        <v>6</v>
      </c>
      <c r="F37" s="4">
        <v>93.472275416830243</v>
      </c>
      <c r="G37" s="4">
        <v>78.306054504605427</v>
      </c>
      <c r="H37" s="1">
        <v>23</v>
      </c>
      <c r="I37" s="4">
        <v>50</v>
      </c>
      <c r="J37" s="4">
        <v>0.39714809758155067</v>
      </c>
    </row>
    <row r="38" spans="2:10" x14ac:dyDescent="0.55000000000000004">
      <c r="B38" s="2">
        <v>36</v>
      </c>
      <c r="C38" s="1" t="s">
        <v>2</v>
      </c>
      <c r="D38" s="1" t="s">
        <v>5</v>
      </c>
      <c r="E38" s="1" t="s">
        <v>6</v>
      </c>
      <c r="F38" s="4">
        <v>85.140309899222544</v>
      </c>
      <c r="G38" s="4">
        <v>76.721583126817507</v>
      </c>
      <c r="H38" s="1">
        <v>23</v>
      </c>
      <c r="I38" s="4">
        <v>50</v>
      </c>
      <c r="J38" s="4">
        <v>0.8613680684642846</v>
      </c>
    </row>
    <row r="39" spans="2:10" x14ac:dyDescent="0.55000000000000004">
      <c r="B39" s="2">
        <v>37</v>
      </c>
      <c r="C39" s="1" t="s">
        <v>2</v>
      </c>
      <c r="D39" s="1" t="s">
        <v>6</v>
      </c>
      <c r="E39" s="1" t="s">
        <v>6</v>
      </c>
      <c r="F39" s="4">
        <v>87.787604479645012</v>
      </c>
      <c r="G39" s="4">
        <v>87.771898215793087</v>
      </c>
      <c r="H39" s="1">
        <v>23</v>
      </c>
      <c r="I39" s="4">
        <v>50</v>
      </c>
      <c r="J39" s="4">
        <v>0.70120178776743602</v>
      </c>
    </row>
    <row r="40" spans="2:10" x14ac:dyDescent="0.55000000000000004">
      <c r="B40" s="2">
        <v>38</v>
      </c>
      <c r="C40" s="1" t="s">
        <v>2</v>
      </c>
      <c r="D40" s="1" t="s">
        <v>5</v>
      </c>
      <c r="E40" s="1" t="s">
        <v>6</v>
      </c>
      <c r="F40" s="4">
        <v>100.92723273260803</v>
      </c>
      <c r="G40" s="4">
        <v>86.237860389219435</v>
      </c>
      <c r="H40" s="1">
        <v>23</v>
      </c>
      <c r="I40" s="4">
        <v>50</v>
      </c>
      <c r="J40" s="4">
        <v>0.39903877741484617</v>
      </c>
    </row>
    <row r="41" spans="2:10" x14ac:dyDescent="0.55000000000000004">
      <c r="B41" s="2">
        <v>39</v>
      </c>
      <c r="C41" s="1" t="s">
        <v>2</v>
      </c>
      <c r="D41" s="1" t="s">
        <v>6</v>
      </c>
      <c r="E41" s="1" t="s">
        <v>6</v>
      </c>
      <c r="F41" s="4">
        <v>101.24004674830968</v>
      </c>
      <c r="G41" s="4">
        <v>101.33885215192369</v>
      </c>
      <c r="H41" s="1">
        <v>23</v>
      </c>
      <c r="I41" s="4">
        <v>50</v>
      </c>
      <c r="J41" s="4">
        <v>0.78380048792589885</v>
      </c>
    </row>
    <row r="42" spans="2:10" x14ac:dyDescent="0.55000000000000004">
      <c r="B42" s="2">
        <v>40</v>
      </c>
      <c r="C42" s="1" t="s">
        <v>2</v>
      </c>
      <c r="D42" s="1" t="s">
        <v>6</v>
      </c>
      <c r="E42" s="1" t="s">
        <v>6</v>
      </c>
      <c r="F42" s="4">
        <v>78.401069118685328</v>
      </c>
      <c r="G42" s="4">
        <v>78.646443516616941</v>
      </c>
      <c r="H42" s="1">
        <v>23</v>
      </c>
      <c r="I42" s="4">
        <v>50</v>
      </c>
      <c r="J42" s="4">
        <v>0.59459730702644731</v>
      </c>
    </row>
    <row r="43" spans="2:10" x14ac:dyDescent="0.55000000000000004">
      <c r="B43" s="2">
        <v>41</v>
      </c>
      <c r="C43" s="1" t="s">
        <v>2</v>
      </c>
      <c r="D43" s="1" t="s">
        <v>6</v>
      </c>
      <c r="E43" s="1" t="s">
        <v>6</v>
      </c>
      <c r="F43" s="4">
        <v>107.88488112151748</v>
      </c>
      <c r="G43" s="4">
        <v>107.69466091016669</v>
      </c>
      <c r="H43" s="1">
        <v>23</v>
      </c>
      <c r="I43" s="4">
        <v>50</v>
      </c>
      <c r="J43" s="4">
        <v>0.46417882486745021</v>
      </c>
    </row>
    <row r="44" spans="2:10" x14ac:dyDescent="0.55000000000000004">
      <c r="B44" s="2">
        <v>42</v>
      </c>
      <c r="C44" s="1" t="s">
        <v>2</v>
      </c>
      <c r="D44" s="1" t="s">
        <v>6</v>
      </c>
      <c r="E44" s="1" t="s">
        <v>6</v>
      </c>
      <c r="F44" s="4">
        <v>91.629784559340351</v>
      </c>
      <c r="G44" s="4">
        <v>91.274512381189254</v>
      </c>
      <c r="H44" s="1">
        <v>23</v>
      </c>
      <c r="I44" s="4">
        <v>50</v>
      </c>
      <c r="J44" s="4">
        <v>0.84571586641314767</v>
      </c>
    </row>
    <row r="45" spans="2:10" x14ac:dyDescent="0.55000000000000004">
      <c r="B45" s="2">
        <v>43</v>
      </c>
      <c r="C45" s="1" t="s">
        <v>2</v>
      </c>
      <c r="D45" s="1" t="s">
        <v>6</v>
      </c>
      <c r="E45" s="1" t="s">
        <v>6</v>
      </c>
      <c r="F45" s="4">
        <v>97.28030815258407</v>
      </c>
      <c r="G45" s="4">
        <v>97.046309650889057</v>
      </c>
      <c r="H45" s="1">
        <v>23</v>
      </c>
      <c r="I45" s="4">
        <v>50</v>
      </c>
      <c r="J45" s="4">
        <v>0.21251315952603178</v>
      </c>
    </row>
    <row r="46" spans="2:10" x14ac:dyDescent="0.55000000000000004">
      <c r="B46" s="2">
        <v>44</v>
      </c>
      <c r="C46" s="1" t="s">
        <v>2</v>
      </c>
      <c r="D46" s="1" t="s">
        <v>5</v>
      </c>
      <c r="E46" s="1" t="s">
        <v>6</v>
      </c>
      <c r="F46" s="4">
        <v>95.153134357924728</v>
      </c>
      <c r="G46" s="4">
        <v>82.063962617691502</v>
      </c>
      <c r="H46" s="1">
        <v>23</v>
      </c>
      <c r="I46" s="4">
        <v>50</v>
      </c>
      <c r="J46" s="4">
        <v>0.14522503862572012</v>
      </c>
    </row>
    <row r="47" spans="2:10" x14ac:dyDescent="0.55000000000000004">
      <c r="B47" s="2">
        <v>45</v>
      </c>
      <c r="C47" s="1" t="s">
        <v>2</v>
      </c>
      <c r="D47" s="1" t="s">
        <v>5</v>
      </c>
      <c r="E47" s="1" t="s">
        <v>6</v>
      </c>
      <c r="F47" s="4">
        <v>94.096893375288673</v>
      </c>
      <c r="G47" s="4">
        <v>77.954563351538496</v>
      </c>
      <c r="H47" s="1">
        <v>23</v>
      </c>
      <c r="I47" s="4">
        <v>50</v>
      </c>
      <c r="J47" s="4">
        <v>0.70974338657381564</v>
      </c>
    </row>
    <row r="48" spans="2:10" x14ac:dyDescent="0.55000000000000004">
      <c r="B48" s="2">
        <v>46</v>
      </c>
      <c r="C48" s="1" t="s">
        <v>2</v>
      </c>
      <c r="D48" s="1" t="s">
        <v>5</v>
      </c>
      <c r="E48" s="1" t="s">
        <v>6</v>
      </c>
      <c r="F48" s="4">
        <v>110.33406848766101</v>
      </c>
      <c r="G48" s="4">
        <v>108.14118119940861</v>
      </c>
      <c r="H48" s="1">
        <v>23</v>
      </c>
      <c r="I48" s="4">
        <v>50</v>
      </c>
      <c r="J48" s="4">
        <v>0.89258420613170952</v>
      </c>
    </row>
    <row r="49" spans="2:10" x14ac:dyDescent="0.55000000000000004">
      <c r="B49" s="2">
        <v>47</v>
      </c>
      <c r="C49" s="1" t="s">
        <v>2</v>
      </c>
      <c r="D49" s="1" t="s">
        <v>5</v>
      </c>
      <c r="E49" s="1" t="s">
        <v>6</v>
      </c>
      <c r="F49" s="4">
        <v>113.41007173555199</v>
      </c>
      <c r="G49" s="4">
        <v>101.99764738180805</v>
      </c>
      <c r="H49" s="1">
        <v>23</v>
      </c>
      <c r="I49" s="4">
        <v>50</v>
      </c>
      <c r="J49" s="4">
        <v>0.76860559018622376</v>
      </c>
    </row>
    <row r="50" spans="2:10" x14ac:dyDescent="0.55000000000000004">
      <c r="B50" s="2">
        <v>48</v>
      </c>
      <c r="C50" s="1" t="s">
        <v>2</v>
      </c>
      <c r="D50" s="1" t="s">
        <v>6</v>
      </c>
      <c r="E50" s="1" t="s">
        <v>6</v>
      </c>
      <c r="F50" s="4">
        <v>102.91377778762957</v>
      </c>
      <c r="G50" s="4">
        <v>102.58280997872086</v>
      </c>
      <c r="H50" s="1">
        <v>23</v>
      </c>
      <c r="I50" s="4">
        <v>50</v>
      </c>
      <c r="J50" s="4">
        <v>0.91552797413861242</v>
      </c>
    </row>
    <row r="51" spans="2:10" x14ac:dyDescent="0.55000000000000004">
      <c r="B51" s="2">
        <v>49</v>
      </c>
      <c r="C51" s="1" t="s">
        <v>2</v>
      </c>
      <c r="D51" s="1" t="s">
        <v>6</v>
      </c>
      <c r="E51" s="1" t="s">
        <v>6</v>
      </c>
      <c r="F51" s="4">
        <v>110.59197788716381</v>
      </c>
      <c r="G51" s="4">
        <v>110.48345704741092</v>
      </c>
      <c r="H51" s="1">
        <v>23</v>
      </c>
      <c r="I51" s="4">
        <v>50</v>
      </c>
      <c r="J51" s="4">
        <v>0.56918848305540937</v>
      </c>
    </row>
    <row r="52" spans="2:10" x14ac:dyDescent="0.55000000000000004">
      <c r="B52" s="2">
        <v>50</v>
      </c>
      <c r="C52" s="1" t="s">
        <v>2</v>
      </c>
      <c r="D52" s="1" t="s">
        <v>6</v>
      </c>
      <c r="E52" s="1" t="s">
        <v>6</v>
      </c>
      <c r="F52" s="4">
        <v>105.29976927302334</v>
      </c>
      <c r="G52" s="4">
        <v>105.1263706395583</v>
      </c>
      <c r="H52" s="1">
        <v>23</v>
      </c>
      <c r="I52" s="4">
        <v>50</v>
      </c>
      <c r="J52" s="4">
        <v>0.79781114062249525</v>
      </c>
    </row>
    <row r="53" spans="2:10" x14ac:dyDescent="0.55000000000000004">
      <c r="B53" s="2">
        <v>51</v>
      </c>
      <c r="C53" s="1" t="s">
        <v>4</v>
      </c>
      <c r="D53" s="1" t="s">
        <v>6</v>
      </c>
      <c r="E53" s="1" t="s">
        <v>6</v>
      </c>
      <c r="F53" s="4">
        <v>115.40938251460445</v>
      </c>
      <c r="G53" s="4">
        <v>115.45331630715738</v>
      </c>
      <c r="H53" s="1">
        <v>23</v>
      </c>
      <c r="I53" s="4">
        <v>50</v>
      </c>
      <c r="J53" s="4">
        <v>0.48460587794350274</v>
      </c>
    </row>
    <row r="54" spans="2:10" x14ac:dyDescent="0.55000000000000004">
      <c r="B54" s="2">
        <v>52</v>
      </c>
      <c r="C54" s="1" t="s">
        <v>4</v>
      </c>
      <c r="D54" s="1" t="s">
        <v>5</v>
      </c>
      <c r="E54" s="1" t="s">
        <v>6</v>
      </c>
      <c r="F54" s="4">
        <v>110.12828252421427</v>
      </c>
      <c r="G54" s="4">
        <v>104.77517004345002</v>
      </c>
      <c r="H54" s="1">
        <v>23</v>
      </c>
      <c r="I54" s="4">
        <v>50</v>
      </c>
      <c r="J54" s="4">
        <v>0.21829983242541229</v>
      </c>
    </row>
    <row r="55" spans="2:10" x14ac:dyDescent="0.55000000000000004">
      <c r="B55" s="2">
        <v>53</v>
      </c>
      <c r="C55" s="1" t="s">
        <v>4</v>
      </c>
      <c r="D55" s="1" t="s">
        <v>6</v>
      </c>
      <c r="E55" s="1" t="s">
        <v>6</v>
      </c>
      <c r="F55" s="4">
        <v>100.41659075516749</v>
      </c>
      <c r="G55" s="4">
        <v>100.33346397393922</v>
      </c>
      <c r="H55" s="1">
        <v>23</v>
      </c>
      <c r="I55" s="4">
        <v>50</v>
      </c>
      <c r="J55" s="4">
        <v>8.7726648351457603E-2</v>
      </c>
    </row>
    <row r="56" spans="2:10" x14ac:dyDescent="0.55000000000000004">
      <c r="B56" s="2">
        <v>54</v>
      </c>
      <c r="C56" s="1" t="s">
        <v>4</v>
      </c>
      <c r="D56" s="1" t="s">
        <v>6</v>
      </c>
      <c r="E56" s="1" t="s">
        <v>6</v>
      </c>
      <c r="F56" s="4">
        <v>105.23932741424277</v>
      </c>
      <c r="G56" s="4">
        <v>105.2504483559046</v>
      </c>
      <c r="H56" s="1">
        <v>23</v>
      </c>
      <c r="I56" s="4">
        <v>50</v>
      </c>
      <c r="J56" s="4">
        <v>8.359876397867827E-2</v>
      </c>
    </row>
    <row r="57" spans="2:10" x14ac:dyDescent="0.55000000000000004">
      <c r="B57" s="2">
        <v>55</v>
      </c>
      <c r="C57" s="1" t="s">
        <v>4</v>
      </c>
      <c r="D57" s="1" t="s">
        <v>5</v>
      </c>
      <c r="E57" s="1" t="s">
        <v>6</v>
      </c>
      <c r="F57" s="4">
        <v>104.92650649458102</v>
      </c>
      <c r="G57" s="4">
        <v>98.612762284135343</v>
      </c>
      <c r="H57" s="1">
        <v>23</v>
      </c>
      <c r="I57" s="4">
        <v>50</v>
      </c>
      <c r="J57" s="4">
        <v>0.74140730186749537</v>
      </c>
    </row>
    <row r="58" spans="2:10" x14ac:dyDescent="0.55000000000000004">
      <c r="B58" s="2">
        <v>56</v>
      </c>
      <c r="C58" s="1" t="s">
        <v>4</v>
      </c>
      <c r="D58" s="1" t="s">
        <v>6</v>
      </c>
      <c r="E58" s="1" t="s">
        <v>6</v>
      </c>
      <c r="F58" s="4">
        <v>106.40810561313097</v>
      </c>
      <c r="G58" s="4">
        <v>106.63714965881462</v>
      </c>
      <c r="H58" s="1">
        <v>23</v>
      </c>
      <c r="I58" s="4">
        <v>50</v>
      </c>
      <c r="J58" s="4">
        <v>0.76566648380426461</v>
      </c>
    </row>
    <row r="59" spans="2:10" x14ac:dyDescent="0.55000000000000004">
      <c r="B59" s="2">
        <v>57</v>
      </c>
      <c r="C59" s="1" t="s">
        <v>4</v>
      </c>
      <c r="D59" s="1" t="s">
        <v>6</v>
      </c>
      <c r="E59" s="1" t="s">
        <v>6</v>
      </c>
      <c r="F59" s="4">
        <v>106.10399670611696</v>
      </c>
      <c r="G59" s="4">
        <v>106.1100646335006</v>
      </c>
      <c r="H59" s="1">
        <v>23</v>
      </c>
      <c r="I59" s="4">
        <v>50</v>
      </c>
      <c r="J59" s="4">
        <v>0.96381042236824244</v>
      </c>
    </row>
    <row r="60" spans="2:10" x14ac:dyDescent="0.55000000000000004">
      <c r="B60" s="2">
        <v>58</v>
      </c>
      <c r="C60" s="1" t="s">
        <v>4</v>
      </c>
      <c r="D60" s="1" t="s">
        <v>6</v>
      </c>
      <c r="E60" s="1" t="s">
        <v>6</v>
      </c>
      <c r="F60" s="4">
        <v>93.090839540803387</v>
      </c>
      <c r="G60" s="4">
        <v>93.098611873605066</v>
      </c>
      <c r="H60" s="1">
        <v>23</v>
      </c>
      <c r="I60" s="4">
        <v>50</v>
      </c>
      <c r="J60" s="4">
        <v>0.65107504211466649</v>
      </c>
    </row>
    <row r="61" spans="2:10" x14ac:dyDescent="0.55000000000000004">
      <c r="B61" s="2">
        <v>59</v>
      </c>
      <c r="C61" s="1" t="s">
        <v>4</v>
      </c>
      <c r="D61" s="1" t="s">
        <v>6</v>
      </c>
      <c r="E61" s="1" t="s">
        <v>6</v>
      </c>
      <c r="F61" s="4">
        <v>119.86200578942984</v>
      </c>
      <c r="G61" s="4">
        <v>120.2022417819085</v>
      </c>
      <c r="H61" s="1">
        <v>23</v>
      </c>
      <c r="I61" s="4">
        <v>50</v>
      </c>
      <c r="J61" s="4">
        <v>0.84330586954865794</v>
      </c>
    </row>
    <row r="62" spans="2:10" x14ac:dyDescent="0.55000000000000004">
      <c r="B62" s="2">
        <v>60</v>
      </c>
      <c r="C62" s="1" t="s">
        <v>4</v>
      </c>
      <c r="D62" s="1" t="s">
        <v>5</v>
      </c>
      <c r="E62" s="1" t="s">
        <v>6</v>
      </c>
      <c r="F62" s="4">
        <v>107.81908545711262</v>
      </c>
      <c r="G62" s="4">
        <v>100.9029138098303</v>
      </c>
      <c r="H62" s="1">
        <v>23</v>
      </c>
      <c r="I62" s="4">
        <v>50</v>
      </c>
      <c r="J62" s="4">
        <v>0.24031879871050998</v>
      </c>
    </row>
    <row r="63" spans="2:10" x14ac:dyDescent="0.55000000000000004">
      <c r="B63" s="2">
        <v>61</v>
      </c>
      <c r="C63" s="1" t="s">
        <v>4</v>
      </c>
      <c r="D63" s="1" t="s">
        <v>6</v>
      </c>
      <c r="E63" s="1" t="s">
        <v>6</v>
      </c>
      <c r="F63" s="4">
        <v>123.18672200383834</v>
      </c>
      <c r="G63" s="4">
        <v>122.74217097892947</v>
      </c>
      <c r="H63" s="1">
        <v>23</v>
      </c>
      <c r="I63" s="4">
        <v>50</v>
      </c>
      <c r="J63" s="4">
        <v>0.21484032230634298</v>
      </c>
    </row>
    <row r="64" spans="2:10" x14ac:dyDescent="0.55000000000000004">
      <c r="B64" s="2">
        <v>62</v>
      </c>
      <c r="C64" s="1" t="s">
        <v>4</v>
      </c>
      <c r="D64" s="1" t="s">
        <v>5</v>
      </c>
      <c r="E64" s="1" t="s">
        <v>6</v>
      </c>
      <c r="F64" s="4">
        <v>92.19377085467967</v>
      </c>
      <c r="G64" s="4">
        <v>83.243573489654679</v>
      </c>
      <c r="H64" s="1">
        <v>23</v>
      </c>
      <c r="I64" s="4">
        <v>50</v>
      </c>
      <c r="J64" s="4">
        <v>4.9281505723532959E-3</v>
      </c>
    </row>
    <row r="65" spans="2:10" x14ac:dyDescent="0.55000000000000004">
      <c r="B65" s="2">
        <v>63</v>
      </c>
      <c r="C65" s="1" t="s">
        <v>4</v>
      </c>
      <c r="D65" s="1" t="s">
        <v>5</v>
      </c>
      <c r="E65" s="1" t="s">
        <v>6</v>
      </c>
      <c r="F65" s="4">
        <v>101.84662151310225</v>
      </c>
      <c r="G65" s="4">
        <v>95.213823617886504</v>
      </c>
      <c r="H65" s="1">
        <v>23</v>
      </c>
      <c r="I65" s="4">
        <v>50</v>
      </c>
      <c r="J65" s="4">
        <v>0.84538405623227164</v>
      </c>
    </row>
    <row r="66" spans="2:10" x14ac:dyDescent="0.55000000000000004">
      <c r="B66" s="2">
        <v>64</v>
      </c>
      <c r="C66" s="1" t="s">
        <v>4</v>
      </c>
      <c r="D66" s="1" t="s">
        <v>6</v>
      </c>
      <c r="E66" s="1" t="s">
        <v>6</v>
      </c>
      <c r="F66" s="4">
        <v>111.57402485425737</v>
      </c>
      <c r="G66" s="4">
        <v>111.26316109958726</v>
      </c>
      <c r="H66" s="1">
        <v>23</v>
      </c>
      <c r="I66" s="4">
        <v>50</v>
      </c>
      <c r="J66" s="4">
        <v>0.34550098203075552</v>
      </c>
    </row>
    <row r="67" spans="2:10" x14ac:dyDescent="0.55000000000000004">
      <c r="B67" s="2">
        <v>65</v>
      </c>
      <c r="C67" s="1" t="s">
        <v>4</v>
      </c>
      <c r="D67" s="1" t="s">
        <v>5</v>
      </c>
      <c r="E67" s="1" t="s">
        <v>6</v>
      </c>
      <c r="F67" s="4">
        <v>92.361754343209569</v>
      </c>
      <c r="G67" s="4">
        <v>84.588687710368603</v>
      </c>
      <c r="H67" s="1">
        <v>23</v>
      </c>
      <c r="I67" s="4">
        <v>50</v>
      </c>
      <c r="J67" s="4">
        <v>0.8340780675418612</v>
      </c>
    </row>
    <row r="68" spans="2:10" x14ac:dyDescent="0.55000000000000004">
      <c r="B68" s="2">
        <v>66</v>
      </c>
      <c r="C68" s="1" t="s">
        <v>4</v>
      </c>
      <c r="D68" s="1" t="s">
        <v>5</v>
      </c>
      <c r="E68" s="1" t="s">
        <v>6</v>
      </c>
      <c r="F68" s="4">
        <v>120.59654662756236</v>
      </c>
      <c r="G68" s="4">
        <v>113.05763561526962</v>
      </c>
      <c r="H68" s="1">
        <v>23</v>
      </c>
      <c r="I68" s="4">
        <v>50</v>
      </c>
      <c r="J68" s="4">
        <v>0.69845392503095938</v>
      </c>
    </row>
    <row r="69" spans="2:10" x14ac:dyDescent="0.55000000000000004">
      <c r="B69" s="2">
        <v>67</v>
      </c>
      <c r="C69" s="1" t="s">
        <v>4</v>
      </c>
      <c r="D69" s="1" t="s">
        <v>5</v>
      </c>
      <c r="E69" s="1" t="s">
        <v>6</v>
      </c>
      <c r="F69" s="4">
        <v>105.70059141914921</v>
      </c>
      <c r="G69" s="4">
        <v>98.058755614130504</v>
      </c>
      <c r="H69" s="1">
        <v>23</v>
      </c>
      <c r="I69" s="4">
        <v>50</v>
      </c>
      <c r="J69" s="4">
        <v>0.30318439566071775</v>
      </c>
    </row>
    <row r="70" spans="2:10" x14ac:dyDescent="0.55000000000000004">
      <c r="B70" s="2">
        <v>68</v>
      </c>
      <c r="C70" s="1" t="s">
        <v>4</v>
      </c>
      <c r="D70" s="1" t="s">
        <v>5</v>
      </c>
      <c r="E70" s="1" t="s">
        <v>6</v>
      </c>
      <c r="F70" s="4">
        <v>116.6178247801307</v>
      </c>
      <c r="G70" s="4">
        <v>109.30585158242057</v>
      </c>
      <c r="H70" s="1">
        <v>23</v>
      </c>
      <c r="I70" s="4">
        <v>50</v>
      </c>
      <c r="J70" s="4">
        <v>0.18824492194546971</v>
      </c>
    </row>
    <row r="71" spans="2:10" x14ac:dyDescent="0.55000000000000004">
      <c r="B71" s="2">
        <v>69</v>
      </c>
      <c r="C71" s="1" t="s">
        <v>4</v>
      </c>
      <c r="D71" s="1" t="s">
        <v>6</v>
      </c>
      <c r="E71" s="1" t="s">
        <v>6</v>
      </c>
      <c r="F71" s="4">
        <v>103.01116478695835</v>
      </c>
      <c r="G71" s="4">
        <v>103.17390982565841</v>
      </c>
      <c r="H71" s="1">
        <v>23</v>
      </c>
      <c r="I71" s="4">
        <v>50</v>
      </c>
      <c r="J71" s="4">
        <v>7.087831676754075E-2</v>
      </c>
    </row>
    <row r="72" spans="2:10" x14ac:dyDescent="0.55000000000000004">
      <c r="B72" s="2">
        <v>70</v>
      </c>
      <c r="C72" s="1" t="s">
        <v>4</v>
      </c>
      <c r="D72" s="1" t="s">
        <v>5</v>
      </c>
      <c r="E72" s="1" t="s">
        <v>6</v>
      </c>
      <c r="F72" s="4">
        <v>119.63637013382198</v>
      </c>
      <c r="G72" s="4">
        <v>112.25004440985984</v>
      </c>
      <c r="H72" s="1">
        <v>23</v>
      </c>
      <c r="I72" s="4">
        <v>50</v>
      </c>
      <c r="J72" s="4">
        <v>0.33848887549679463</v>
      </c>
    </row>
    <row r="73" spans="2:10" x14ac:dyDescent="0.55000000000000004">
      <c r="B73" s="2">
        <v>71</v>
      </c>
      <c r="C73" s="1" t="s">
        <v>4</v>
      </c>
      <c r="D73" s="1" t="s">
        <v>5</v>
      </c>
      <c r="E73" s="1" t="s">
        <v>6</v>
      </c>
      <c r="F73" s="4">
        <v>115.28782171411834</v>
      </c>
      <c r="G73" s="4">
        <v>108.33088146437541</v>
      </c>
      <c r="H73" s="1">
        <v>23</v>
      </c>
      <c r="I73" s="4">
        <v>50</v>
      </c>
      <c r="J73" s="4">
        <v>8.1642808774794573E-2</v>
      </c>
    </row>
    <row r="74" spans="2:10" x14ac:dyDescent="0.55000000000000004">
      <c r="B74" s="2">
        <v>72</v>
      </c>
      <c r="C74" s="1" t="s">
        <v>4</v>
      </c>
      <c r="D74" s="1" t="s">
        <v>6</v>
      </c>
      <c r="E74" s="1" t="s">
        <v>6</v>
      </c>
      <c r="F74" s="4">
        <v>119.8245240740294</v>
      </c>
      <c r="G74" s="4">
        <v>119.88264982203515</v>
      </c>
      <c r="H74" s="1">
        <v>23</v>
      </c>
      <c r="I74" s="4">
        <v>50</v>
      </c>
      <c r="J74" s="4">
        <v>0.89258894388093701</v>
      </c>
    </row>
    <row r="75" spans="2:10" x14ac:dyDescent="0.55000000000000004">
      <c r="B75" s="2">
        <v>73</v>
      </c>
      <c r="C75" s="1" t="s">
        <v>4</v>
      </c>
      <c r="D75" s="1" t="s">
        <v>6</v>
      </c>
      <c r="E75" s="1" t="s">
        <v>6</v>
      </c>
      <c r="F75" s="4">
        <v>110.97621468678079</v>
      </c>
      <c r="G75" s="4">
        <v>110.70966310896372</v>
      </c>
      <c r="H75" s="1">
        <v>23</v>
      </c>
      <c r="I75" s="4">
        <v>50</v>
      </c>
      <c r="J75" s="4">
        <v>0.46951098162762583</v>
      </c>
    </row>
    <row r="76" spans="2:10" x14ac:dyDescent="0.55000000000000004">
      <c r="B76" s="2">
        <v>74</v>
      </c>
      <c r="C76" s="1" t="s">
        <v>4</v>
      </c>
      <c r="D76" s="1" t="s">
        <v>6</v>
      </c>
      <c r="E76" s="1" t="s">
        <v>6</v>
      </c>
      <c r="F76" s="4">
        <v>109.58513146835968</v>
      </c>
      <c r="G76" s="4">
        <v>109.55346568726611</v>
      </c>
      <c r="H76" s="1">
        <v>23</v>
      </c>
      <c r="I76" s="4">
        <v>50</v>
      </c>
      <c r="J76" s="4">
        <v>2.1910426925927595E-2</v>
      </c>
    </row>
    <row r="77" spans="2:10" x14ac:dyDescent="0.55000000000000004">
      <c r="B77" s="2">
        <v>75</v>
      </c>
      <c r="C77" s="1" t="s">
        <v>4</v>
      </c>
      <c r="D77" s="1" t="s">
        <v>5</v>
      </c>
      <c r="E77" s="1" t="s">
        <v>6</v>
      </c>
      <c r="F77" s="4">
        <v>99.007251991855654</v>
      </c>
      <c r="G77" s="4">
        <v>89.994194686121162</v>
      </c>
      <c r="H77" s="1">
        <v>23</v>
      </c>
      <c r="I77" s="4">
        <v>50</v>
      </c>
      <c r="J77" s="4">
        <v>0.53639299684978858</v>
      </c>
    </row>
    <row r="78" spans="2:10" x14ac:dyDescent="0.55000000000000004">
      <c r="B78" s="2">
        <v>76</v>
      </c>
      <c r="C78" s="1" t="s">
        <v>4</v>
      </c>
      <c r="D78" s="1" t="s">
        <v>6</v>
      </c>
      <c r="E78" s="1" t="s">
        <v>6</v>
      </c>
      <c r="F78" s="4">
        <v>111.25606020604125</v>
      </c>
      <c r="G78" s="4">
        <v>111.39869411142324</v>
      </c>
      <c r="H78" s="1">
        <v>23</v>
      </c>
      <c r="I78" s="4">
        <v>50</v>
      </c>
      <c r="J78" s="4">
        <v>0.59208066347076305</v>
      </c>
    </row>
    <row r="79" spans="2:10" x14ac:dyDescent="0.55000000000000004">
      <c r="B79" s="2">
        <v>77</v>
      </c>
      <c r="C79" s="1" t="s">
        <v>4</v>
      </c>
      <c r="D79" s="1" t="s">
        <v>6</v>
      </c>
      <c r="E79" s="1" t="s">
        <v>6</v>
      </c>
      <c r="F79" s="4">
        <v>106.11214385871914</v>
      </c>
      <c r="G79" s="4">
        <v>106.09016325577485</v>
      </c>
      <c r="H79" s="1">
        <v>23</v>
      </c>
      <c r="I79" s="4">
        <v>50</v>
      </c>
      <c r="J79" s="4">
        <v>0.3438208448345883</v>
      </c>
    </row>
    <row r="80" spans="2:10" x14ac:dyDescent="0.55000000000000004">
      <c r="B80" s="2">
        <v>78</v>
      </c>
      <c r="C80" s="1" t="s">
        <v>4</v>
      </c>
      <c r="D80" s="1" t="s">
        <v>5</v>
      </c>
      <c r="E80" s="1" t="s">
        <v>6</v>
      </c>
      <c r="F80" s="4">
        <v>117.34383397641042</v>
      </c>
      <c r="G80" s="4">
        <v>108.61834168812423</v>
      </c>
      <c r="H80" s="1">
        <v>23</v>
      </c>
      <c r="I80" s="4">
        <v>50</v>
      </c>
      <c r="J80" s="4">
        <v>0.64261570619152297</v>
      </c>
    </row>
    <row r="81" spans="2:10" x14ac:dyDescent="0.55000000000000004">
      <c r="B81" s="2">
        <v>79</v>
      </c>
      <c r="C81" s="1" t="s">
        <v>4</v>
      </c>
      <c r="D81" s="1" t="s">
        <v>6</v>
      </c>
      <c r="E81" s="1" t="s">
        <v>6</v>
      </c>
      <c r="F81" s="4">
        <v>99.054603360968557</v>
      </c>
      <c r="G81" s="4">
        <v>99.185372263331871</v>
      </c>
      <c r="H81" s="1">
        <v>23</v>
      </c>
      <c r="I81" s="4">
        <v>50</v>
      </c>
      <c r="J81" s="4">
        <v>3.9624465081320559E-2</v>
      </c>
    </row>
    <row r="82" spans="2:10" x14ac:dyDescent="0.55000000000000004">
      <c r="B82" s="2">
        <v>80</v>
      </c>
      <c r="C82" s="1" t="s">
        <v>4</v>
      </c>
      <c r="D82" s="1" t="s">
        <v>5</v>
      </c>
      <c r="E82" s="1" t="s">
        <v>6</v>
      </c>
      <c r="F82" s="4">
        <v>113.84334303240661</v>
      </c>
      <c r="G82" s="4">
        <v>106.79231272740824</v>
      </c>
      <c r="H82" s="1">
        <v>23</v>
      </c>
      <c r="I82" s="4">
        <v>50</v>
      </c>
      <c r="J82" s="4">
        <v>0.33258414964458216</v>
      </c>
    </row>
    <row r="83" spans="2:10" x14ac:dyDescent="0.55000000000000004">
      <c r="B83" s="2">
        <v>81</v>
      </c>
      <c r="C83" s="1" t="s">
        <v>4</v>
      </c>
      <c r="D83" s="1" t="s">
        <v>6</v>
      </c>
      <c r="E83" s="1" t="s">
        <v>6</v>
      </c>
      <c r="F83" s="4">
        <v>121.30183982436853</v>
      </c>
      <c r="G83" s="4">
        <v>121.1584677862984</v>
      </c>
      <c r="H83" s="1">
        <v>23</v>
      </c>
      <c r="I83" s="4">
        <v>50</v>
      </c>
      <c r="J83" s="4">
        <v>0.38758493654789683</v>
      </c>
    </row>
    <row r="84" spans="2:10" x14ac:dyDescent="0.55000000000000004">
      <c r="B84" s="2">
        <v>82</v>
      </c>
      <c r="C84" s="1" t="s">
        <v>4</v>
      </c>
      <c r="D84" s="1" t="s">
        <v>5</v>
      </c>
      <c r="E84" s="1" t="s">
        <v>6</v>
      </c>
      <c r="F84" s="4">
        <v>110.18516699543019</v>
      </c>
      <c r="G84" s="4">
        <v>100.58238622533881</v>
      </c>
      <c r="H84" s="1">
        <v>23</v>
      </c>
      <c r="I84" s="4">
        <v>50</v>
      </c>
      <c r="J84" s="4">
        <v>0.65826366494811583</v>
      </c>
    </row>
    <row r="85" spans="2:10" x14ac:dyDescent="0.55000000000000004">
      <c r="B85" s="2">
        <v>83</v>
      </c>
      <c r="C85" s="1" t="s">
        <v>4</v>
      </c>
      <c r="D85" s="1" t="s">
        <v>6</v>
      </c>
      <c r="E85" s="1" t="s">
        <v>6</v>
      </c>
      <c r="F85" s="4">
        <v>116.62642805856883</v>
      </c>
      <c r="G85" s="4">
        <v>116.90591730799242</v>
      </c>
      <c r="H85" s="1">
        <v>23</v>
      </c>
      <c r="I85" s="4">
        <v>50</v>
      </c>
      <c r="J85" s="4">
        <v>0.9520453510220348</v>
      </c>
    </row>
    <row r="86" spans="2:10" x14ac:dyDescent="0.55000000000000004">
      <c r="B86" s="2">
        <v>84</v>
      </c>
      <c r="C86" s="1" t="s">
        <v>4</v>
      </c>
      <c r="D86" s="1" t="s">
        <v>5</v>
      </c>
      <c r="E86" s="1" t="s">
        <v>6</v>
      </c>
      <c r="F86" s="4">
        <v>108.83505290114593</v>
      </c>
      <c r="G86" s="4">
        <v>100.40405638368345</v>
      </c>
      <c r="H86" s="1">
        <v>23</v>
      </c>
      <c r="I86" s="4">
        <v>50</v>
      </c>
      <c r="J86" s="4">
        <v>0.75273360249835486</v>
      </c>
    </row>
    <row r="87" spans="2:10" x14ac:dyDescent="0.55000000000000004">
      <c r="B87" s="2">
        <v>85</v>
      </c>
      <c r="C87" s="1" t="s">
        <v>4</v>
      </c>
      <c r="D87" s="1" t="s">
        <v>5</v>
      </c>
      <c r="E87" s="1" t="s">
        <v>6</v>
      </c>
      <c r="F87" s="4">
        <v>110.8944200156561</v>
      </c>
      <c r="G87" s="4">
        <v>104.08486395709896</v>
      </c>
      <c r="H87" s="1">
        <v>23</v>
      </c>
      <c r="I87" s="4">
        <v>50</v>
      </c>
      <c r="J87" s="4">
        <v>0.83299542632230961</v>
      </c>
    </row>
    <row r="88" spans="2:10" x14ac:dyDescent="0.55000000000000004">
      <c r="B88" s="2">
        <v>86</v>
      </c>
      <c r="C88" s="1" t="s">
        <v>4</v>
      </c>
      <c r="D88" s="1" t="s">
        <v>5</v>
      </c>
      <c r="E88" s="1" t="s">
        <v>6</v>
      </c>
      <c r="F88" s="4">
        <v>99.663424036915941</v>
      </c>
      <c r="G88" s="4">
        <v>93.212887517638777</v>
      </c>
      <c r="H88" s="1">
        <v>23</v>
      </c>
      <c r="I88" s="4">
        <v>50</v>
      </c>
      <c r="J88" s="4">
        <v>0.10472006334095252</v>
      </c>
    </row>
    <row r="89" spans="2:10" x14ac:dyDescent="0.55000000000000004">
      <c r="B89" s="2">
        <v>87</v>
      </c>
      <c r="C89" s="1" t="s">
        <v>4</v>
      </c>
      <c r="D89" s="1" t="s">
        <v>5</v>
      </c>
      <c r="E89" s="1" t="s">
        <v>6</v>
      </c>
      <c r="F89" s="4">
        <v>110.32629902833104</v>
      </c>
      <c r="G89" s="4">
        <v>103.57363479622107</v>
      </c>
      <c r="H89" s="1">
        <v>23</v>
      </c>
      <c r="I89" s="4">
        <v>50</v>
      </c>
      <c r="J89" s="4">
        <v>0.82964517789313508</v>
      </c>
    </row>
    <row r="90" spans="2:10" x14ac:dyDescent="0.55000000000000004">
      <c r="B90" s="2">
        <v>88</v>
      </c>
      <c r="C90" s="1" t="s">
        <v>4</v>
      </c>
      <c r="D90" s="1" t="s">
        <v>6</v>
      </c>
      <c r="E90" s="1" t="s">
        <v>6</v>
      </c>
      <c r="F90" s="4">
        <v>82.11948270355353</v>
      </c>
      <c r="G90" s="4">
        <v>82.244420649331403</v>
      </c>
      <c r="H90" s="1">
        <v>23</v>
      </c>
      <c r="I90" s="4">
        <v>50</v>
      </c>
      <c r="J90" s="4">
        <v>0.80631327342943915</v>
      </c>
    </row>
    <row r="91" spans="2:10" x14ac:dyDescent="0.55000000000000004">
      <c r="B91" s="2">
        <v>89</v>
      </c>
      <c r="C91" s="1" t="s">
        <v>4</v>
      </c>
      <c r="D91" s="1" t="s">
        <v>5</v>
      </c>
      <c r="E91" s="1" t="s">
        <v>6</v>
      </c>
      <c r="F91" s="4">
        <v>110.74928966129502</v>
      </c>
      <c r="G91" s="4">
        <v>104.56560397258484</v>
      </c>
      <c r="H91" s="1">
        <v>23</v>
      </c>
      <c r="I91" s="4">
        <v>50</v>
      </c>
      <c r="J91" s="4">
        <v>0.87266347633977071</v>
      </c>
    </row>
    <row r="92" spans="2:10" x14ac:dyDescent="0.55000000000000004">
      <c r="B92" s="2">
        <v>90</v>
      </c>
      <c r="C92" s="1" t="s">
        <v>4</v>
      </c>
      <c r="D92" s="1" t="s">
        <v>5</v>
      </c>
      <c r="E92" s="1" t="s">
        <v>6</v>
      </c>
      <c r="F92" s="4">
        <v>104.39192381425892</v>
      </c>
      <c r="G92" s="4">
        <v>99.351841237403292</v>
      </c>
      <c r="H92" s="1">
        <v>23</v>
      </c>
      <c r="I92" s="4">
        <v>50</v>
      </c>
      <c r="J92" s="4">
        <v>0.12414406111424414</v>
      </c>
    </row>
    <row r="93" spans="2:10" x14ac:dyDescent="0.55000000000000004">
      <c r="B93" s="2">
        <v>91</v>
      </c>
      <c r="C93" s="1" t="s">
        <v>4</v>
      </c>
      <c r="D93" s="1" t="s">
        <v>6</v>
      </c>
      <c r="E93" s="1" t="s">
        <v>6</v>
      </c>
      <c r="F93" s="4">
        <v>131.42260754139778</v>
      </c>
      <c r="G93" s="4">
        <v>131.43811269689564</v>
      </c>
      <c r="H93" s="1">
        <v>23</v>
      </c>
      <c r="I93" s="4">
        <v>50</v>
      </c>
      <c r="J93" s="4">
        <v>0.1902373199603038</v>
      </c>
    </row>
    <row r="94" spans="2:10" x14ac:dyDescent="0.55000000000000004">
      <c r="B94" s="2">
        <v>92</v>
      </c>
      <c r="C94" s="1" t="s">
        <v>4</v>
      </c>
      <c r="D94" s="1" t="s">
        <v>5</v>
      </c>
      <c r="E94" s="1" t="s">
        <v>6</v>
      </c>
      <c r="F94" s="4">
        <v>118.7728298068902</v>
      </c>
      <c r="G94" s="4">
        <v>109.0742912207063</v>
      </c>
      <c r="H94" s="1">
        <v>23</v>
      </c>
      <c r="I94" s="4">
        <v>50</v>
      </c>
      <c r="J94" s="4">
        <v>4.5542031187641552E-2</v>
      </c>
    </row>
    <row r="95" spans="2:10" x14ac:dyDescent="0.55000000000000004">
      <c r="B95" s="2">
        <v>93</v>
      </c>
      <c r="C95" s="1" t="s">
        <v>4</v>
      </c>
      <c r="D95" s="1" t="s">
        <v>5</v>
      </c>
      <c r="E95" s="1" t="s">
        <v>6</v>
      </c>
      <c r="F95" s="4">
        <v>112.25946383066147</v>
      </c>
      <c r="G95" s="4">
        <v>107.8082089315112</v>
      </c>
      <c r="H95" s="1">
        <v>23</v>
      </c>
      <c r="I95" s="4">
        <v>50</v>
      </c>
      <c r="J95" s="4">
        <v>0.1812480726712391</v>
      </c>
    </row>
    <row r="96" spans="2:10" x14ac:dyDescent="0.55000000000000004">
      <c r="B96" s="2">
        <v>94</v>
      </c>
      <c r="C96" s="1" t="s">
        <v>4</v>
      </c>
      <c r="D96" s="1" t="s">
        <v>5</v>
      </c>
      <c r="E96" s="1" t="s">
        <v>6</v>
      </c>
      <c r="F96" s="4">
        <v>115.09702373167217</v>
      </c>
      <c r="G96" s="4">
        <v>108.24082769863533</v>
      </c>
      <c r="H96" s="1">
        <v>23</v>
      </c>
      <c r="I96" s="4">
        <v>50</v>
      </c>
      <c r="J96" s="4">
        <v>0.4832439279479096</v>
      </c>
    </row>
    <row r="97" spans="2:10" x14ac:dyDescent="0.55000000000000004">
      <c r="B97" s="2">
        <v>95</v>
      </c>
      <c r="C97" s="1" t="s">
        <v>4</v>
      </c>
      <c r="D97" s="1" t="s">
        <v>6</v>
      </c>
      <c r="E97" s="1" t="s">
        <v>6</v>
      </c>
      <c r="F97" s="4">
        <v>111.08497061349512</v>
      </c>
      <c r="G97" s="4">
        <v>111.51586831788426</v>
      </c>
      <c r="H97" s="1">
        <v>23</v>
      </c>
      <c r="I97" s="4">
        <v>50</v>
      </c>
      <c r="J97" s="4">
        <v>0.68084869451078478</v>
      </c>
    </row>
    <row r="98" spans="2:10" x14ac:dyDescent="0.55000000000000004">
      <c r="B98" s="2">
        <v>96</v>
      </c>
      <c r="C98" s="1" t="s">
        <v>4</v>
      </c>
      <c r="D98" s="1" t="s">
        <v>6</v>
      </c>
      <c r="E98" s="1" t="s">
        <v>6</v>
      </c>
      <c r="F98" s="4">
        <v>116.2377071267001</v>
      </c>
      <c r="G98" s="4">
        <v>116.15911616262053</v>
      </c>
      <c r="H98" s="1">
        <v>23</v>
      </c>
      <c r="I98" s="4">
        <v>50</v>
      </c>
      <c r="J98" s="4">
        <v>0.64774257521786249</v>
      </c>
    </row>
    <row r="99" spans="2:10" x14ac:dyDescent="0.55000000000000004">
      <c r="B99" s="2">
        <v>97</v>
      </c>
      <c r="C99" s="1" t="s">
        <v>4</v>
      </c>
      <c r="D99" s="1" t="s">
        <v>6</v>
      </c>
      <c r="E99" s="1" t="s">
        <v>6</v>
      </c>
      <c r="F99" s="4">
        <v>121.59695618467764</v>
      </c>
      <c r="G99" s="4">
        <v>121.446235305431</v>
      </c>
      <c r="H99" s="1">
        <v>23</v>
      </c>
      <c r="I99" s="4">
        <v>50</v>
      </c>
      <c r="J99" s="4">
        <v>0.46609567499430937</v>
      </c>
    </row>
    <row r="100" spans="2:10" x14ac:dyDescent="0.55000000000000004">
      <c r="B100" s="2">
        <v>98</v>
      </c>
      <c r="C100" s="1" t="s">
        <v>4</v>
      </c>
      <c r="D100" s="1" t="s">
        <v>5</v>
      </c>
      <c r="E100" s="1" t="s">
        <v>6</v>
      </c>
      <c r="F100" s="4">
        <v>108.1736115869631</v>
      </c>
      <c r="G100" s="4">
        <v>100.98347859359355</v>
      </c>
      <c r="H100" s="1">
        <v>23</v>
      </c>
      <c r="I100" s="4">
        <v>50</v>
      </c>
      <c r="J100" s="4">
        <v>0.16446359215146156</v>
      </c>
    </row>
    <row r="101" spans="2:10" x14ac:dyDescent="0.55000000000000004">
      <c r="B101" s="2">
        <v>99</v>
      </c>
      <c r="C101" s="1" t="s">
        <v>4</v>
      </c>
      <c r="D101" s="1" t="s">
        <v>6</v>
      </c>
      <c r="E101" s="1" t="s">
        <v>6</v>
      </c>
      <c r="F101" s="4">
        <v>98.863466082622992</v>
      </c>
      <c r="G101" s="4">
        <v>98.9437576727818</v>
      </c>
      <c r="H101" s="1">
        <v>23</v>
      </c>
      <c r="I101" s="4">
        <v>50</v>
      </c>
      <c r="J101" s="4">
        <v>1.2129451360102128E-2</v>
      </c>
    </row>
    <row r="102" spans="2:10" x14ac:dyDescent="0.55000000000000004">
      <c r="B102" s="2">
        <v>100</v>
      </c>
      <c r="C102" s="1" t="s">
        <v>4</v>
      </c>
      <c r="D102" s="1" t="s">
        <v>6</v>
      </c>
      <c r="E102" s="1" t="s">
        <v>6</v>
      </c>
      <c r="F102" s="4">
        <v>119.68974576270929</v>
      </c>
      <c r="G102" s="4">
        <v>119.67888526542426</v>
      </c>
      <c r="H102" s="1">
        <v>23</v>
      </c>
      <c r="I102" s="4">
        <v>50</v>
      </c>
      <c r="J102" s="4">
        <v>0.58594662395731889</v>
      </c>
    </row>
    <row r="103" spans="2:10" x14ac:dyDescent="0.55000000000000004">
      <c r="B103" s="2">
        <v>101</v>
      </c>
      <c r="C103" s="1" t="s">
        <v>3</v>
      </c>
      <c r="D103" s="1" t="s">
        <v>6</v>
      </c>
      <c r="E103" s="1" t="s">
        <v>5</v>
      </c>
      <c r="F103" s="4">
        <v>71.747522465715448</v>
      </c>
      <c r="G103" s="4">
        <v>71.871381424226385</v>
      </c>
      <c r="H103" s="1">
        <v>23</v>
      </c>
      <c r="I103" s="4">
        <v>72.698707980362897</v>
      </c>
      <c r="J103" s="4">
        <v>2.2190524695421905</v>
      </c>
    </row>
    <row r="104" spans="2:10" x14ac:dyDescent="0.55000000000000004">
      <c r="B104" s="2">
        <v>102</v>
      </c>
      <c r="C104" s="1" t="s">
        <v>3</v>
      </c>
      <c r="D104" s="1" t="s">
        <v>6</v>
      </c>
      <c r="E104" s="1" t="s">
        <v>5</v>
      </c>
      <c r="F104" s="4">
        <v>98.795915017558897</v>
      </c>
      <c r="G104" s="4">
        <v>98.812412119798424</v>
      </c>
      <c r="H104" s="1">
        <v>23</v>
      </c>
      <c r="I104" s="4">
        <v>76.020560453565736</v>
      </c>
      <c r="J104" s="4">
        <v>2.3174022211581269</v>
      </c>
    </row>
    <row r="105" spans="2:10" x14ac:dyDescent="0.55000000000000004">
      <c r="B105" s="2">
        <v>103</v>
      </c>
      <c r="C105" s="1" t="s">
        <v>3</v>
      </c>
      <c r="D105" s="1" t="s">
        <v>6</v>
      </c>
      <c r="E105" s="1" t="s">
        <v>5</v>
      </c>
      <c r="F105" s="4">
        <v>87.745677800432787</v>
      </c>
      <c r="G105" s="4">
        <v>87.722693098909005</v>
      </c>
      <c r="H105" s="1">
        <v>23</v>
      </c>
      <c r="I105" s="4">
        <v>71.739649477832998</v>
      </c>
      <c r="J105" s="4">
        <v>2.2163413512067072</v>
      </c>
    </row>
    <row r="106" spans="2:10" x14ac:dyDescent="0.55000000000000004">
      <c r="B106" s="2">
        <v>104</v>
      </c>
      <c r="C106" s="1" t="s">
        <v>3</v>
      </c>
      <c r="D106" s="1" t="s">
        <v>6</v>
      </c>
      <c r="E106" s="1" t="s">
        <v>5</v>
      </c>
      <c r="F106" s="4">
        <v>98.726516875330532</v>
      </c>
      <c r="G106" s="4">
        <v>98.366838335668888</v>
      </c>
      <c r="H106" s="1">
        <v>23</v>
      </c>
      <c r="I106" s="4">
        <v>75.155788909421929</v>
      </c>
      <c r="J106" s="4">
        <v>2.2759181567498219</v>
      </c>
    </row>
    <row r="107" spans="2:10" x14ac:dyDescent="0.55000000000000004">
      <c r="B107" s="2">
        <v>105</v>
      </c>
      <c r="C107" s="1" t="s">
        <v>3</v>
      </c>
      <c r="D107" s="1" t="s">
        <v>6</v>
      </c>
      <c r="E107" s="1" t="s">
        <v>5</v>
      </c>
      <c r="F107" s="4">
        <v>86.792711029679481</v>
      </c>
      <c r="G107" s="4">
        <v>86.9959044917439</v>
      </c>
      <c r="H107" s="1">
        <v>23</v>
      </c>
      <c r="I107" s="4">
        <v>67.255879926105251</v>
      </c>
      <c r="J107" s="4">
        <v>2.1811584022303174</v>
      </c>
    </row>
    <row r="108" spans="2:10" x14ac:dyDescent="0.55000000000000004">
      <c r="B108" s="2">
        <v>106</v>
      </c>
      <c r="C108" s="1" t="s">
        <v>3</v>
      </c>
      <c r="D108" s="1" t="s">
        <v>6</v>
      </c>
      <c r="E108" s="1" t="s">
        <v>5</v>
      </c>
      <c r="F108" s="4">
        <v>91.417218920699057</v>
      </c>
      <c r="G108" s="4">
        <v>91.66375925548995</v>
      </c>
      <c r="H108" s="1">
        <v>23</v>
      </c>
      <c r="I108" s="4">
        <v>78.708793449503119</v>
      </c>
      <c r="J108" s="4">
        <v>2.4090545202104323</v>
      </c>
    </row>
    <row r="109" spans="2:10" x14ac:dyDescent="0.55000000000000004">
      <c r="B109" s="2">
        <v>107</v>
      </c>
      <c r="C109" s="1" t="s">
        <v>3</v>
      </c>
      <c r="D109" s="1" t="s">
        <v>6</v>
      </c>
      <c r="E109" s="1" t="s">
        <v>5</v>
      </c>
      <c r="F109" s="4">
        <v>109.34773181394283</v>
      </c>
      <c r="G109" s="4">
        <v>109.34605560162706</v>
      </c>
      <c r="H109" s="1">
        <v>23</v>
      </c>
      <c r="I109" s="4">
        <v>70.725786903408391</v>
      </c>
      <c r="J109" s="4">
        <v>2.1833746640789431</v>
      </c>
    </row>
    <row r="110" spans="2:10" x14ac:dyDescent="0.55000000000000004">
      <c r="B110" s="2">
        <v>108</v>
      </c>
      <c r="C110" s="1" t="s">
        <v>3</v>
      </c>
      <c r="D110" s="1" t="s">
        <v>6</v>
      </c>
      <c r="E110" s="1" t="s">
        <v>5</v>
      </c>
      <c r="F110" s="4">
        <v>95.947275126918541</v>
      </c>
      <c r="G110" s="4">
        <v>95.785702654726094</v>
      </c>
      <c r="H110" s="1">
        <v>23</v>
      </c>
      <c r="I110" s="4">
        <v>82.772632983867638</v>
      </c>
      <c r="J110" s="4">
        <v>2.4484304895048714</v>
      </c>
    </row>
    <row r="111" spans="2:10" x14ac:dyDescent="0.55000000000000004">
      <c r="B111" s="2">
        <v>109</v>
      </c>
      <c r="C111" s="1" t="s">
        <v>3</v>
      </c>
      <c r="D111" s="1" t="s">
        <v>6</v>
      </c>
      <c r="E111" s="1" t="s">
        <v>5</v>
      </c>
      <c r="F111" s="4">
        <v>82.976251563577932</v>
      </c>
      <c r="G111" s="4">
        <v>82.828292740237998</v>
      </c>
      <c r="H111" s="1">
        <v>23</v>
      </c>
      <c r="I111" s="4">
        <v>74.634974418630421</v>
      </c>
      <c r="J111" s="4">
        <v>2.3104939258941783</v>
      </c>
    </row>
    <row r="112" spans="2:10" x14ac:dyDescent="0.55000000000000004">
      <c r="B112" s="2">
        <v>110</v>
      </c>
      <c r="C112" s="1" t="s">
        <v>3</v>
      </c>
      <c r="D112" s="1" t="s">
        <v>6</v>
      </c>
      <c r="E112" s="1" t="s">
        <v>5</v>
      </c>
      <c r="F112" s="4">
        <v>89.158943693456123</v>
      </c>
      <c r="G112" s="4">
        <v>89.130877514085455</v>
      </c>
      <c r="H112" s="1">
        <v>23</v>
      </c>
      <c r="I112" s="4">
        <v>74.050809251295121</v>
      </c>
      <c r="J112" s="4">
        <v>2.1924964530076956</v>
      </c>
    </row>
    <row r="113" spans="2:10" x14ac:dyDescent="0.55000000000000004">
      <c r="B113" s="2">
        <v>111</v>
      </c>
      <c r="C113" s="1" t="s">
        <v>3</v>
      </c>
      <c r="D113" s="1" t="s">
        <v>6</v>
      </c>
      <c r="E113" s="1" t="s">
        <v>5</v>
      </c>
      <c r="F113" s="4">
        <v>85.53805194184045</v>
      </c>
      <c r="G113" s="4">
        <v>85.847761866185863</v>
      </c>
      <c r="H113" s="1">
        <v>23</v>
      </c>
      <c r="I113" s="4">
        <v>67.56126310642459</v>
      </c>
      <c r="J113" s="4">
        <v>2.1601438975316718</v>
      </c>
    </row>
    <row r="114" spans="2:10" x14ac:dyDescent="0.55000000000000004">
      <c r="B114" s="2">
        <v>112</v>
      </c>
      <c r="C114" s="1" t="s">
        <v>3</v>
      </c>
      <c r="D114" s="1" t="s">
        <v>6</v>
      </c>
      <c r="E114" s="1" t="s">
        <v>5</v>
      </c>
      <c r="F114" s="4">
        <v>88.80164879868056</v>
      </c>
      <c r="G114" s="4">
        <v>88.660904633647348</v>
      </c>
      <c r="H114" s="1">
        <v>23</v>
      </c>
      <c r="I114" s="4">
        <v>71.970169344804518</v>
      </c>
      <c r="J114" s="4">
        <v>2.2353993267555037</v>
      </c>
    </row>
    <row r="115" spans="2:10" x14ac:dyDescent="0.55000000000000004">
      <c r="B115" s="2">
        <v>113</v>
      </c>
      <c r="C115" s="1" t="s">
        <v>3</v>
      </c>
      <c r="D115" s="1" t="s">
        <v>6</v>
      </c>
      <c r="E115" s="1" t="s">
        <v>5</v>
      </c>
      <c r="F115" s="4">
        <v>99.99180151645524</v>
      </c>
      <c r="G115" s="4">
        <v>100.19758733307383</v>
      </c>
      <c r="H115" s="1">
        <v>23</v>
      </c>
      <c r="I115" s="4">
        <v>78.56630876697983</v>
      </c>
      <c r="J115" s="4">
        <v>2.3418514187715087</v>
      </c>
    </row>
    <row r="116" spans="2:10" x14ac:dyDescent="0.55000000000000004">
      <c r="B116" s="2">
        <v>114</v>
      </c>
      <c r="C116" s="1" t="s">
        <v>3</v>
      </c>
      <c r="D116" s="1" t="s">
        <v>6</v>
      </c>
      <c r="E116" s="1" t="s">
        <v>5</v>
      </c>
      <c r="F116" s="4">
        <v>102.97682759270405</v>
      </c>
      <c r="G116" s="4">
        <v>102.9241484463449</v>
      </c>
      <c r="H116" s="1">
        <v>23</v>
      </c>
      <c r="I116" s="4">
        <v>76.874457915996132</v>
      </c>
      <c r="J116" s="4">
        <v>2.3295161614587729</v>
      </c>
    </row>
    <row r="117" spans="2:10" x14ac:dyDescent="0.55000000000000004">
      <c r="B117" s="2">
        <v>115</v>
      </c>
      <c r="C117" s="1" t="s">
        <v>3</v>
      </c>
      <c r="D117" s="1" t="s">
        <v>6</v>
      </c>
      <c r="E117" s="1" t="s">
        <v>5</v>
      </c>
      <c r="F117" s="4">
        <v>98.544549938072876</v>
      </c>
      <c r="G117" s="4">
        <v>98.062612924998234</v>
      </c>
      <c r="H117" s="1">
        <v>23</v>
      </c>
      <c r="I117" s="4">
        <v>80.542613834750384</v>
      </c>
      <c r="J117" s="4">
        <v>2.4842646603879408</v>
      </c>
    </row>
    <row r="118" spans="2:10" x14ac:dyDescent="0.55000000000000004">
      <c r="B118" s="2">
        <v>116</v>
      </c>
      <c r="C118" s="1" t="s">
        <v>3</v>
      </c>
      <c r="D118" s="1" t="s">
        <v>6</v>
      </c>
      <c r="E118" s="1" t="s">
        <v>5</v>
      </c>
      <c r="F118" s="4">
        <v>93.731445648701879</v>
      </c>
      <c r="G118" s="4">
        <v>93.828594331432583</v>
      </c>
      <c r="H118" s="1">
        <v>23</v>
      </c>
      <c r="I118" s="4">
        <v>75.652229656850892</v>
      </c>
      <c r="J118" s="4">
        <v>2.2822195818638287</v>
      </c>
    </row>
    <row r="119" spans="2:10" x14ac:dyDescent="0.55000000000000004">
      <c r="B119" s="2">
        <v>117</v>
      </c>
      <c r="C119" s="1" t="s">
        <v>3</v>
      </c>
      <c r="D119" s="1" t="s">
        <v>6</v>
      </c>
      <c r="E119" s="1" t="s">
        <v>5</v>
      </c>
      <c r="F119" s="4">
        <v>82.215820059899926</v>
      </c>
      <c r="G119" s="4">
        <v>82.282042027035075</v>
      </c>
      <c r="H119" s="1">
        <v>23</v>
      </c>
      <c r="I119" s="4">
        <v>72.864573383283698</v>
      </c>
      <c r="J119" s="4">
        <v>2.3111896894078239</v>
      </c>
    </row>
    <row r="120" spans="2:10" x14ac:dyDescent="0.55000000000000004">
      <c r="B120" s="2">
        <v>118</v>
      </c>
      <c r="C120" s="1" t="s">
        <v>3</v>
      </c>
      <c r="D120" s="1" t="s">
        <v>6</v>
      </c>
      <c r="E120" s="1" t="s">
        <v>5</v>
      </c>
      <c r="F120" s="4">
        <v>84.508613921404034</v>
      </c>
      <c r="G120" s="4">
        <v>84.40689427077028</v>
      </c>
      <c r="H120" s="1">
        <v>23</v>
      </c>
      <c r="I120" s="4">
        <v>78.672264326110124</v>
      </c>
      <c r="J120" s="4">
        <v>2.3689800272492469</v>
      </c>
    </row>
    <row r="121" spans="2:10" x14ac:dyDescent="0.55000000000000004">
      <c r="B121" s="2">
        <v>119</v>
      </c>
      <c r="C121" s="1" t="s">
        <v>3</v>
      </c>
      <c r="D121" s="1" t="s">
        <v>6</v>
      </c>
      <c r="E121" s="1" t="s">
        <v>5</v>
      </c>
      <c r="F121" s="4">
        <v>83.285325289204124</v>
      </c>
      <c r="G121" s="4">
        <v>83.517653400242992</v>
      </c>
      <c r="H121" s="1">
        <v>23</v>
      </c>
      <c r="I121" s="4">
        <v>70.140505908294784</v>
      </c>
      <c r="J121" s="4">
        <v>2.1856764082819344</v>
      </c>
    </row>
    <row r="122" spans="2:10" x14ac:dyDescent="0.55000000000000004">
      <c r="B122" s="2">
        <v>120</v>
      </c>
      <c r="C122" s="1" t="s">
        <v>3</v>
      </c>
      <c r="D122" s="1" t="s">
        <v>6</v>
      </c>
      <c r="E122" s="1" t="s">
        <v>5</v>
      </c>
      <c r="F122" s="4">
        <v>94.137353602339815</v>
      </c>
      <c r="G122" s="4">
        <v>94.171076506991923</v>
      </c>
      <c r="H122" s="1">
        <v>23</v>
      </c>
      <c r="I122" s="4">
        <v>80.982867901327054</v>
      </c>
      <c r="J122" s="4">
        <v>2.4509043230463181</v>
      </c>
    </row>
    <row r="123" spans="2:10" x14ac:dyDescent="0.55000000000000004">
      <c r="B123" s="2">
        <v>121</v>
      </c>
      <c r="C123" s="1" t="s">
        <v>3</v>
      </c>
      <c r="D123" s="1" t="s">
        <v>6</v>
      </c>
      <c r="E123" s="1" t="s">
        <v>5</v>
      </c>
      <c r="F123" s="4">
        <v>90.734501789989849</v>
      </c>
      <c r="G123" s="4">
        <v>90.46362847278175</v>
      </c>
      <c r="H123" s="1">
        <v>23</v>
      </c>
      <c r="I123" s="4">
        <v>85.883941856607763</v>
      </c>
      <c r="J123" s="4">
        <v>2.5623640928038522</v>
      </c>
    </row>
    <row r="124" spans="2:10" x14ac:dyDescent="0.55000000000000004">
      <c r="B124" s="2">
        <v>122</v>
      </c>
      <c r="C124" s="1" t="s">
        <v>3</v>
      </c>
      <c r="D124" s="1" t="s">
        <v>6</v>
      </c>
      <c r="E124" s="1" t="s">
        <v>5</v>
      </c>
      <c r="F124" s="4">
        <v>91.692597945227391</v>
      </c>
      <c r="G124" s="4">
        <v>91.516377847482644</v>
      </c>
      <c r="H124" s="1">
        <v>23</v>
      </c>
      <c r="I124" s="4">
        <v>76.399639573649893</v>
      </c>
      <c r="J124" s="4">
        <v>2.3555755386531074</v>
      </c>
    </row>
    <row r="125" spans="2:10" x14ac:dyDescent="0.55000000000000004">
      <c r="B125" s="2">
        <v>123</v>
      </c>
      <c r="C125" s="1" t="s">
        <v>3</v>
      </c>
      <c r="D125" s="1" t="s">
        <v>6</v>
      </c>
      <c r="E125" s="1" t="s">
        <v>5</v>
      </c>
      <c r="F125" s="4">
        <v>100.04175453842333</v>
      </c>
      <c r="G125" s="4">
        <v>99.745667087732727</v>
      </c>
      <c r="H125" s="1">
        <v>23</v>
      </c>
      <c r="I125" s="4">
        <v>73.55892114571688</v>
      </c>
      <c r="J125" s="4">
        <v>2.2116199644992869</v>
      </c>
    </row>
    <row r="126" spans="2:10" x14ac:dyDescent="0.55000000000000004">
      <c r="B126" s="2">
        <v>124</v>
      </c>
      <c r="C126" s="1" t="s">
        <v>3</v>
      </c>
      <c r="D126" s="1" t="s">
        <v>6</v>
      </c>
      <c r="E126" s="1" t="s">
        <v>5</v>
      </c>
      <c r="F126" s="4">
        <v>98.388744289015023</v>
      </c>
      <c r="G126" s="4">
        <v>98.152922256966519</v>
      </c>
      <c r="H126" s="1">
        <v>23</v>
      </c>
      <c r="I126" s="4">
        <v>75.276082481668524</v>
      </c>
      <c r="J126" s="4">
        <v>2.2649172640029147</v>
      </c>
    </row>
    <row r="127" spans="2:10" x14ac:dyDescent="0.55000000000000004">
      <c r="B127" s="2">
        <v>125</v>
      </c>
      <c r="C127" s="1" t="s">
        <v>3</v>
      </c>
      <c r="D127" s="1" t="s">
        <v>6</v>
      </c>
      <c r="E127" s="1" t="s">
        <v>5</v>
      </c>
      <c r="F127" s="4">
        <v>85.358626144635068</v>
      </c>
      <c r="G127" s="4">
        <v>85.270261206356977</v>
      </c>
      <c r="H127" s="1">
        <v>23</v>
      </c>
      <c r="I127" s="4">
        <v>66.58356005842991</v>
      </c>
      <c r="J127" s="4">
        <v>2.1377639840968325</v>
      </c>
    </row>
    <row r="128" spans="2:10" x14ac:dyDescent="0.55000000000000004">
      <c r="B128" s="2">
        <v>126</v>
      </c>
      <c r="C128" s="1" t="s">
        <v>3</v>
      </c>
      <c r="D128" s="1" t="s">
        <v>6</v>
      </c>
      <c r="E128" s="1" t="s">
        <v>5</v>
      </c>
      <c r="F128" s="4">
        <v>75.787934902967052</v>
      </c>
      <c r="G128" s="4">
        <v>75.760725343535015</v>
      </c>
      <c r="H128" s="1">
        <v>23</v>
      </c>
      <c r="I128" s="4">
        <v>68.712409627872205</v>
      </c>
      <c r="J128" s="4">
        <v>2.1819794683135489</v>
      </c>
    </row>
    <row r="129" spans="2:10" x14ac:dyDescent="0.55000000000000004">
      <c r="B129" s="2">
        <v>127</v>
      </c>
      <c r="C129" s="1" t="s">
        <v>3</v>
      </c>
      <c r="D129" s="1" t="s">
        <v>6</v>
      </c>
      <c r="E129" s="1" t="s">
        <v>5</v>
      </c>
      <c r="F129" s="4">
        <v>89.069129633132633</v>
      </c>
      <c r="G129" s="4">
        <v>89.060825856429844</v>
      </c>
      <c r="H129" s="1">
        <v>23</v>
      </c>
      <c r="I129" s="4">
        <v>74.171481586124827</v>
      </c>
      <c r="J129" s="4">
        <v>2.2816411588789416</v>
      </c>
    </row>
    <row r="130" spans="2:10" x14ac:dyDescent="0.55000000000000004">
      <c r="B130" s="2">
        <v>128</v>
      </c>
      <c r="C130" s="1" t="s">
        <v>3</v>
      </c>
      <c r="D130" s="1" t="s">
        <v>6</v>
      </c>
      <c r="E130" s="1" t="s">
        <v>5</v>
      </c>
      <c r="F130" s="4">
        <v>74.016932178586146</v>
      </c>
      <c r="G130" s="4">
        <v>74.127993609912068</v>
      </c>
      <c r="H130" s="1">
        <v>23</v>
      </c>
      <c r="I130" s="4">
        <v>74.859505836030436</v>
      </c>
      <c r="J130" s="4">
        <v>2.3331431466615453</v>
      </c>
    </row>
    <row r="131" spans="2:10" x14ac:dyDescent="0.55000000000000004">
      <c r="B131" s="2">
        <v>129</v>
      </c>
      <c r="C131" s="1" t="s">
        <v>3</v>
      </c>
      <c r="D131" s="1" t="s">
        <v>6</v>
      </c>
      <c r="E131" s="1" t="s">
        <v>5</v>
      </c>
      <c r="F131" s="4">
        <v>95.750353111991998</v>
      </c>
      <c r="G131" s="4">
        <v>95.862259491513655</v>
      </c>
      <c r="H131" s="1">
        <v>23</v>
      </c>
      <c r="I131" s="4">
        <v>74.167961398506037</v>
      </c>
      <c r="J131" s="4">
        <v>2.2746871081818685</v>
      </c>
    </row>
    <row r="132" spans="2:10" x14ac:dyDescent="0.55000000000000004">
      <c r="B132" s="2">
        <v>130</v>
      </c>
      <c r="C132" s="1" t="s">
        <v>3</v>
      </c>
      <c r="D132" s="1" t="s">
        <v>6</v>
      </c>
      <c r="E132" s="1" t="s">
        <v>5</v>
      </c>
      <c r="F132" s="4">
        <v>99.569784658432582</v>
      </c>
      <c r="G132" s="4">
        <v>99.413368763736074</v>
      </c>
      <c r="H132" s="1">
        <v>23</v>
      </c>
      <c r="I132" s="4">
        <v>66.988860228445631</v>
      </c>
      <c r="J132" s="4">
        <v>2.1640359229453838</v>
      </c>
    </row>
    <row r="133" spans="2:10" x14ac:dyDescent="0.55000000000000004">
      <c r="B133" s="2">
        <v>131</v>
      </c>
      <c r="C133" s="1" t="s">
        <v>3</v>
      </c>
      <c r="D133" s="1" t="s">
        <v>6</v>
      </c>
      <c r="E133" s="1" t="s">
        <v>5</v>
      </c>
      <c r="F133" s="4">
        <v>91.551477848046076</v>
      </c>
      <c r="G133" s="4">
        <v>91.62102806951259</v>
      </c>
      <c r="H133" s="1">
        <v>23</v>
      </c>
      <c r="I133" s="4">
        <v>66.587161560489676</v>
      </c>
      <c r="J133" s="4">
        <v>2.1315088346777138</v>
      </c>
    </row>
    <row r="134" spans="2:10" x14ac:dyDescent="0.55000000000000004">
      <c r="B134" s="2">
        <v>132</v>
      </c>
      <c r="C134" s="1" t="s">
        <v>3</v>
      </c>
      <c r="D134" s="1" t="s">
        <v>6</v>
      </c>
      <c r="E134" s="1" t="s">
        <v>5</v>
      </c>
      <c r="F134" s="4">
        <v>98.109306652256166</v>
      </c>
      <c r="G134" s="4">
        <v>97.230663907186056</v>
      </c>
      <c r="H134" s="1">
        <v>23</v>
      </c>
      <c r="I134" s="4">
        <v>70.450421475955807</v>
      </c>
      <c r="J134" s="4">
        <v>2.1537014017778051</v>
      </c>
    </row>
    <row r="135" spans="2:10" x14ac:dyDescent="0.55000000000000004">
      <c r="B135" s="2">
        <v>133</v>
      </c>
      <c r="C135" s="1" t="s">
        <v>3</v>
      </c>
      <c r="D135" s="1" t="s">
        <v>6</v>
      </c>
      <c r="E135" s="1" t="s">
        <v>5</v>
      </c>
      <c r="F135" s="4">
        <v>87.083475386204654</v>
      </c>
      <c r="G135" s="4">
        <v>87.1792294530498</v>
      </c>
      <c r="H135" s="1">
        <v>23</v>
      </c>
      <c r="I135" s="4">
        <v>69.895961143191727</v>
      </c>
      <c r="J135" s="4">
        <v>2.1455062696231715</v>
      </c>
    </row>
    <row r="136" spans="2:10" x14ac:dyDescent="0.55000000000000004">
      <c r="B136" s="2">
        <v>134</v>
      </c>
      <c r="C136" s="1" t="s">
        <v>3</v>
      </c>
      <c r="D136" s="1" t="s">
        <v>6</v>
      </c>
      <c r="E136" s="1" t="s">
        <v>5</v>
      </c>
      <c r="F136" s="4">
        <v>97.810398106964527</v>
      </c>
      <c r="G136" s="4">
        <v>97.84244074099071</v>
      </c>
      <c r="H136" s="1">
        <v>23</v>
      </c>
      <c r="I136" s="4">
        <v>66.632161821309083</v>
      </c>
      <c r="J136" s="4">
        <v>2.1022923974321261</v>
      </c>
    </row>
    <row r="137" spans="2:10" x14ac:dyDescent="0.55000000000000004">
      <c r="B137" s="2">
        <v>135</v>
      </c>
      <c r="C137" s="1" t="s">
        <v>3</v>
      </c>
      <c r="D137" s="1" t="s">
        <v>6</v>
      </c>
      <c r="E137" s="1" t="s">
        <v>5</v>
      </c>
      <c r="F137" s="4">
        <v>71.109978161027527</v>
      </c>
      <c r="G137" s="4">
        <v>71.055931471181694</v>
      </c>
      <c r="H137" s="1">
        <v>23</v>
      </c>
      <c r="I137" s="4">
        <v>67.700515021253182</v>
      </c>
      <c r="J137" s="4">
        <v>2.2064922216983076</v>
      </c>
    </row>
    <row r="138" spans="2:10" x14ac:dyDescent="0.55000000000000004">
      <c r="B138" s="2">
        <v>136</v>
      </c>
      <c r="C138" s="1" t="s">
        <v>3</v>
      </c>
      <c r="D138" s="1" t="s">
        <v>6</v>
      </c>
      <c r="E138" s="1" t="s">
        <v>5</v>
      </c>
      <c r="F138" s="4">
        <v>89.306543583380503</v>
      </c>
      <c r="G138" s="4">
        <v>89.006655910903419</v>
      </c>
      <c r="H138" s="1">
        <v>23</v>
      </c>
      <c r="I138" s="4">
        <v>71.426055151854783</v>
      </c>
      <c r="J138" s="4">
        <v>2.2406729346683507</v>
      </c>
    </row>
    <row r="139" spans="2:10" x14ac:dyDescent="0.55000000000000004">
      <c r="B139" s="2">
        <v>137</v>
      </c>
      <c r="C139" s="1" t="s">
        <v>3</v>
      </c>
      <c r="D139" s="1" t="s">
        <v>6</v>
      </c>
      <c r="E139" s="1" t="s">
        <v>5</v>
      </c>
      <c r="F139" s="4">
        <v>105.5858399487099</v>
      </c>
      <c r="G139" s="4">
        <v>105.62363352204345</v>
      </c>
      <c r="H139" s="1">
        <v>23</v>
      </c>
      <c r="I139" s="4">
        <v>68.699402207561192</v>
      </c>
      <c r="J139" s="4">
        <v>2.1672672917504392</v>
      </c>
    </row>
    <row r="140" spans="2:10" x14ac:dyDescent="0.55000000000000004">
      <c r="B140" s="2">
        <v>138</v>
      </c>
      <c r="C140" s="1" t="s">
        <v>3</v>
      </c>
      <c r="D140" s="1" t="s">
        <v>6</v>
      </c>
      <c r="E140" s="1" t="s">
        <v>5</v>
      </c>
      <c r="F140" s="4">
        <v>95.073449411904392</v>
      </c>
      <c r="G140" s="4">
        <v>94.971837720120362</v>
      </c>
      <c r="H140" s="1">
        <v>23</v>
      </c>
      <c r="I140" s="4">
        <v>80.714435388423084</v>
      </c>
      <c r="J140" s="4">
        <v>2.4078703982526095</v>
      </c>
    </row>
    <row r="141" spans="2:10" x14ac:dyDescent="0.55000000000000004">
      <c r="B141" s="2">
        <v>139</v>
      </c>
      <c r="C141" s="1" t="s">
        <v>3</v>
      </c>
      <c r="D141" s="1" t="s">
        <v>6</v>
      </c>
      <c r="E141" s="1" t="s">
        <v>5</v>
      </c>
      <c r="F141" s="4">
        <v>80.138209176274415</v>
      </c>
      <c r="G141" s="4">
        <v>79.834937254832766</v>
      </c>
      <c r="H141" s="1">
        <v>23</v>
      </c>
      <c r="I141" s="4">
        <v>74.084376844407188</v>
      </c>
      <c r="J141" s="4">
        <v>2.2750104894521175</v>
      </c>
    </row>
    <row r="142" spans="2:10" x14ac:dyDescent="0.55000000000000004">
      <c r="B142" s="2">
        <v>140</v>
      </c>
      <c r="C142" s="1" t="s">
        <v>3</v>
      </c>
      <c r="D142" s="1" t="s">
        <v>6</v>
      </c>
      <c r="E142" s="1" t="s">
        <v>5</v>
      </c>
      <c r="F142" s="4">
        <v>90.422976199997834</v>
      </c>
      <c r="G142" s="4">
        <v>90.250872153550318</v>
      </c>
      <c r="H142" s="1">
        <v>23</v>
      </c>
      <c r="I142" s="4">
        <v>76.844839363082542</v>
      </c>
      <c r="J142" s="4">
        <v>2.3060795469951096</v>
      </c>
    </row>
    <row r="143" spans="2:10" x14ac:dyDescent="0.55000000000000004">
      <c r="B143" s="2">
        <v>141</v>
      </c>
      <c r="C143" s="1" t="s">
        <v>3</v>
      </c>
      <c r="D143" s="1" t="s">
        <v>6</v>
      </c>
      <c r="E143" s="1" t="s">
        <v>5</v>
      </c>
      <c r="F143" s="4">
        <v>98.290367972122809</v>
      </c>
      <c r="G143" s="4">
        <v>98.213308506599688</v>
      </c>
      <c r="H143" s="1">
        <v>23</v>
      </c>
      <c r="I143" s="4">
        <v>74.527545553316671</v>
      </c>
      <c r="J143" s="4">
        <v>2.2477125142576533</v>
      </c>
    </row>
    <row r="144" spans="2:10" x14ac:dyDescent="0.55000000000000004">
      <c r="B144" s="2">
        <v>142</v>
      </c>
      <c r="C144" s="1" t="s">
        <v>3</v>
      </c>
      <c r="D144" s="1" t="s">
        <v>6</v>
      </c>
      <c r="E144" s="1" t="s">
        <v>5</v>
      </c>
      <c r="F144" s="4">
        <v>87.550020223606566</v>
      </c>
      <c r="G144" s="4">
        <v>87.585968308857758</v>
      </c>
      <c r="H144" s="1">
        <v>23</v>
      </c>
      <c r="I144" s="4">
        <v>72.278097612010981</v>
      </c>
      <c r="J144" s="4">
        <v>2.2822525877294795</v>
      </c>
    </row>
    <row r="145" spans="2:10" x14ac:dyDescent="0.55000000000000004">
      <c r="B145" s="2">
        <v>143</v>
      </c>
      <c r="C145" s="1" t="s">
        <v>3</v>
      </c>
      <c r="D145" s="1" t="s">
        <v>6</v>
      </c>
      <c r="E145" s="1" t="s">
        <v>5</v>
      </c>
      <c r="F145" s="4">
        <v>77.863268801009895</v>
      </c>
      <c r="G145" s="4">
        <v>77.833268652344941</v>
      </c>
      <c r="H145" s="1">
        <v>23</v>
      </c>
      <c r="I145" s="4">
        <v>78.650116617815158</v>
      </c>
      <c r="J145" s="4">
        <v>2.3431647946104017</v>
      </c>
    </row>
    <row r="146" spans="2:10" x14ac:dyDescent="0.55000000000000004">
      <c r="B146" s="2">
        <v>144</v>
      </c>
      <c r="C146" s="1" t="s">
        <v>3</v>
      </c>
      <c r="D146" s="1" t="s">
        <v>6</v>
      </c>
      <c r="E146" s="1" t="s">
        <v>5</v>
      </c>
      <c r="F146" s="4">
        <v>104.59554820246392</v>
      </c>
      <c r="G146" s="4">
        <v>104.30356232878448</v>
      </c>
      <c r="H146" s="1">
        <v>23</v>
      </c>
      <c r="I146" s="4">
        <v>76.345788930647004</v>
      </c>
      <c r="J146" s="4">
        <v>2.296282406516164</v>
      </c>
    </row>
    <row r="147" spans="2:10" x14ac:dyDescent="0.55000000000000004">
      <c r="B147" s="2">
        <v>145</v>
      </c>
      <c r="C147" s="1" t="s">
        <v>3</v>
      </c>
      <c r="D147" s="1" t="s">
        <v>6</v>
      </c>
      <c r="E147" s="1" t="s">
        <v>5</v>
      </c>
      <c r="F147" s="4">
        <v>100.41446497610697</v>
      </c>
      <c r="G147" s="4">
        <v>100.29177785383845</v>
      </c>
      <c r="H147" s="1">
        <v>23</v>
      </c>
      <c r="I147" s="4">
        <v>75.169369135554717</v>
      </c>
      <c r="J147" s="4">
        <v>2.3238161544433309</v>
      </c>
    </row>
    <row r="148" spans="2:10" x14ac:dyDescent="0.55000000000000004">
      <c r="B148" s="2">
        <v>146</v>
      </c>
      <c r="C148" s="1" t="s">
        <v>3</v>
      </c>
      <c r="D148" s="1" t="s">
        <v>6</v>
      </c>
      <c r="E148" s="1" t="s">
        <v>5</v>
      </c>
      <c r="F148" s="4">
        <v>110.00811663781177</v>
      </c>
      <c r="G148" s="4">
        <v>109.91602587876362</v>
      </c>
      <c r="H148" s="1">
        <v>23</v>
      </c>
      <c r="I148" s="4">
        <v>70.535229012256536</v>
      </c>
      <c r="J148" s="4">
        <v>2.2216996778032874</v>
      </c>
    </row>
    <row r="149" spans="2:10" x14ac:dyDescent="0.55000000000000004">
      <c r="B149" s="2">
        <v>147</v>
      </c>
      <c r="C149" s="1" t="s">
        <v>3</v>
      </c>
      <c r="D149" s="1" t="s">
        <v>6</v>
      </c>
      <c r="E149" s="1" t="s">
        <v>5</v>
      </c>
      <c r="F149" s="4">
        <v>91.168640422119793</v>
      </c>
      <c r="G149" s="4">
        <v>91.022281849508985</v>
      </c>
      <c r="H149" s="1">
        <v>23</v>
      </c>
      <c r="I149" s="4">
        <v>69.973414814991187</v>
      </c>
      <c r="J149" s="4">
        <v>2.2126810698232848</v>
      </c>
    </row>
    <row r="150" spans="2:10" x14ac:dyDescent="0.55000000000000004">
      <c r="B150" s="2">
        <v>148</v>
      </c>
      <c r="C150" s="1" t="s">
        <v>3</v>
      </c>
      <c r="D150" s="1" t="s">
        <v>6</v>
      </c>
      <c r="E150" s="1" t="s">
        <v>5</v>
      </c>
      <c r="F150" s="4">
        <v>93.041684307632053</v>
      </c>
      <c r="G150" s="4">
        <v>93.285556365131015</v>
      </c>
      <c r="H150" s="1">
        <v>23</v>
      </c>
      <c r="I150" s="4">
        <v>73.436317265733578</v>
      </c>
      <c r="J150" s="4">
        <v>2.2358273409934961</v>
      </c>
    </row>
    <row r="151" spans="2:10" x14ac:dyDescent="0.55000000000000004">
      <c r="B151" s="2">
        <v>149</v>
      </c>
      <c r="C151" s="1" t="s">
        <v>3</v>
      </c>
      <c r="D151" s="1" t="s">
        <v>6</v>
      </c>
      <c r="E151" s="1" t="s">
        <v>5</v>
      </c>
      <c r="F151" s="4">
        <v>83.067466641750286</v>
      </c>
      <c r="G151" s="4">
        <v>82.690827546883739</v>
      </c>
      <c r="H151" s="1">
        <v>23</v>
      </c>
      <c r="I151" s="4">
        <v>77.509990493974087</v>
      </c>
      <c r="J151" s="4">
        <v>2.3064659045177018</v>
      </c>
    </row>
    <row r="152" spans="2:10" x14ac:dyDescent="0.55000000000000004">
      <c r="B152" s="2">
        <v>150</v>
      </c>
      <c r="C152" s="1" t="s">
        <v>3</v>
      </c>
      <c r="D152" s="1" t="s">
        <v>6</v>
      </c>
      <c r="E152" s="1" t="s">
        <v>5</v>
      </c>
      <c r="F152" s="4">
        <v>96.033667201479602</v>
      </c>
      <c r="G152" s="4">
        <v>96.267119781024348</v>
      </c>
      <c r="H152" s="1">
        <v>23</v>
      </c>
      <c r="I152" s="4">
        <v>76.385405737622833</v>
      </c>
      <c r="J152" s="4">
        <v>2.2819386185086055</v>
      </c>
    </row>
  </sheetData>
  <autoFilter ref="B2:J152" xr:uid="{B27C881B-1D57-47CA-A063-9521DA813F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D631-8A75-4F21-A6E8-301B24F6E00F}">
  <dimension ref="B2:J52"/>
  <sheetViews>
    <sheetView zoomScale="70" zoomScaleNormal="70" workbookViewId="0">
      <selection activeCell="H1" sqref="H1"/>
    </sheetView>
  </sheetViews>
  <sheetFormatPr defaultRowHeight="14.4" x14ac:dyDescent="0.55000000000000004"/>
  <cols>
    <col min="2" max="2" width="10.3125" customWidth="1"/>
    <col min="3" max="3" width="11.89453125" customWidth="1"/>
    <col min="4" max="4" width="15.3125" bestFit="1" customWidth="1"/>
    <col min="5" max="5" width="16.20703125" customWidth="1"/>
    <col min="6" max="6" width="11.20703125" customWidth="1"/>
    <col min="7" max="7" width="10.26171875" customWidth="1"/>
    <col min="8" max="8" width="15.3125" customWidth="1"/>
    <col min="10" max="10" width="15.1015625" customWidth="1"/>
  </cols>
  <sheetData>
    <row r="2" spans="2:10" ht="28.8" x14ac:dyDescent="0.55000000000000004">
      <c r="B2" s="3" t="s">
        <v>1</v>
      </c>
      <c r="C2" s="3" t="s">
        <v>0</v>
      </c>
      <c r="D2" s="3" t="s">
        <v>12</v>
      </c>
      <c r="E2" s="3" t="s">
        <v>13</v>
      </c>
      <c r="F2" s="3" t="s">
        <v>7</v>
      </c>
      <c r="G2" s="3" t="s">
        <v>8</v>
      </c>
      <c r="H2" s="3" t="s">
        <v>10</v>
      </c>
      <c r="I2" s="3" t="s">
        <v>11</v>
      </c>
      <c r="J2" s="3" t="s">
        <v>9</v>
      </c>
    </row>
    <row r="3" spans="2:10" x14ac:dyDescent="0.55000000000000004">
      <c r="B3" s="1">
        <v>5</v>
      </c>
      <c r="C3" s="1" t="str" cm="1">
        <f t="array" ref="C3">INDEX('Materials Data '!C:C, 'Task 1'!$B3+2)</f>
        <v>Concrete</v>
      </c>
      <c r="D3" s="1" t="str" cm="1">
        <f t="array" ref="D3">INDEX('Materials Data '!D:D, 'Task 1'!$B3+2)</f>
        <v>No</v>
      </c>
      <c r="E3" s="1" t="str" cm="1">
        <f t="array" ref="E3">INDEX('Materials Data '!E:E, 'Task 1'!$B3+2)</f>
        <v>No</v>
      </c>
      <c r="F3" s="1" cm="1">
        <f t="array" ref="F3">INDEX('Materials Data '!F:F, 'Task 1'!$B3+2)</f>
        <v>100.66822363360602</v>
      </c>
      <c r="G3" s="1" cm="1">
        <f t="array" ref="G3">INDEX('Materials Data '!G:G, 'Task 1'!$B3+2)</f>
        <v>100.97200194458978</v>
      </c>
      <c r="H3" s="1" cm="1">
        <f t="array" ref="H3">INDEX('Materials Data '!H:H, 'Task 1'!$B3+2)</f>
        <v>23</v>
      </c>
      <c r="I3" s="1" cm="1">
        <f t="array" ref="I3">INDEX('Materials Data '!I:I, 'Task 1'!$B3+2)</f>
        <v>50</v>
      </c>
      <c r="J3" s="1" cm="1">
        <f t="array" ref="J3">INDEX('Materials Data '!J:J, 'Task 1'!$B3+2)</f>
        <v>9.4830442207920806E-2</v>
      </c>
    </row>
    <row r="4" spans="2:10" x14ac:dyDescent="0.55000000000000004">
      <c r="B4" s="1">
        <v>28</v>
      </c>
      <c r="C4" s="1" t="str" cm="1">
        <f t="array" ref="C4">INDEX('Materials Data '!C:C, 'Task 1'!$B4+2)</f>
        <v>Concrete</v>
      </c>
      <c r="D4" s="1" t="str" cm="1">
        <f t="array" ref="D4">INDEX('Materials Data '!D:D, 'Task 1'!$B4+2)</f>
        <v>Yes</v>
      </c>
      <c r="E4" s="1" t="str" cm="1">
        <f t="array" ref="E4">INDEX('Materials Data '!E:E, 'Task 1'!$B4+2)</f>
        <v>No</v>
      </c>
      <c r="F4" s="1" cm="1">
        <f t="array" ref="F4">INDEX('Materials Data '!F:F, 'Task 1'!$B4+2)</f>
        <v>107.48901177503082</v>
      </c>
      <c r="G4" s="1" cm="1">
        <f t="array" ref="G4">INDEX('Materials Data '!G:G, 'Task 1'!$B4+2)</f>
        <v>90.952754594338629</v>
      </c>
      <c r="H4" s="1" cm="1">
        <f t="array" ref="H4">INDEX('Materials Data '!H:H, 'Task 1'!$B4+2)</f>
        <v>23</v>
      </c>
      <c r="I4" s="1" cm="1">
        <f t="array" ref="I4">INDEX('Materials Data '!I:I, 'Task 1'!$B4+2)</f>
        <v>50</v>
      </c>
      <c r="J4" s="1" cm="1">
        <f t="array" ref="J4">INDEX('Materials Data '!J:J, 'Task 1'!$B4+2)</f>
        <v>0.60111796169941556</v>
      </c>
    </row>
    <row r="5" spans="2:10" x14ac:dyDescent="0.55000000000000004">
      <c r="B5" s="1">
        <v>46</v>
      </c>
      <c r="C5" s="1" t="str" cm="1">
        <f t="array" ref="C5">INDEX('Materials Data '!C:C, 'Task 1'!$B5+2)</f>
        <v>Concrete</v>
      </c>
      <c r="D5" s="1" t="str" cm="1">
        <f t="array" ref="D5">INDEX('Materials Data '!D:D, 'Task 1'!$B5+2)</f>
        <v>Yes</v>
      </c>
      <c r="E5" s="1" t="str" cm="1">
        <f t="array" ref="E5">INDEX('Materials Data '!E:E, 'Task 1'!$B5+2)</f>
        <v>No</v>
      </c>
      <c r="F5" s="1" cm="1">
        <f t="array" ref="F5">INDEX('Materials Data '!F:F, 'Task 1'!$B5+2)</f>
        <v>110.33406848766101</v>
      </c>
      <c r="G5" s="1" cm="1">
        <f t="array" ref="G5">INDEX('Materials Data '!G:G, 'Task 1'!$B5+2)</f>
        <v>108.14118119940861</v>
      </c>
      <c r="H5" s="1" cm="1">
        <f t="array" ref="H5">INDEX('Materials Data '!H:H, 'Task 1'!$B5+2)</f>
        <v>23</v>
      </c>
      <c r="I5" s="1" cm="1">
        <f t="array" ref="I5">INDEX('Materials Data '!I:I, 'Task 1'!$B5+2)</f>
        <v>50</v>
      </c>
      <c r="J5" s="1" cm="1">
        <f t="array" ref="J5">INDEX('Materials Data '!J:J, 'Task 1'!$B5+2)</f>
        <v>0.89258420613170952</v>
      </c>
    </row>
    <row r="6" spans="2:10" x14ac:dyDescent="0.55000000000000004">
      <c r="B6" s="1">
        <v>42</v>
      </c>
      <c r="C6" s="1" t="str" cm="1">
        <f t="array" ref="C6">INDEX('Materials Data '!C:C, 'Task 1'!$B6+2)</f>
        <v>Concrete</v>
      </c>
      <c r="D6" s="1" t="str" cm="1">
        <f t="array" ref="D6">INDEX('Materials Data '!D:D, 'Task 1'!$B6+2)</f>
        <v>No</v>
      </c>
      <c r="E6" s="1" t="str" cm="1">
        <f t="array" ref="E6">INDEX('Materials Data '!E:E, 'Task 1'!$B6+2)</f>
        <v>No</v>
      </c>
      <c r="F6" s="1" cm="1">
        <f t="array" ref="F6">INDEX('Materials Data '!F:F, 'Task 1'!$B6+2)</f>
        <v>91.629784559340351</v>
      </c>
      <c r="G6" s="1" cm="1">
        <f t="array" ref="G6">INDEX('Materials Data '!G:G, 'Task 1'!$B6+2)</f>
        <v>91.274512381189254</v>
      </c>
      <c r="H6" s="1" cm="1">
        <f t="array" ref="H6">INDEX('Materials Data '!H:H, 'Task 1'!$B6+2)</f>
        <v>23</v>
      </c>
      <c r="I6" s="1" cm="1">
        <f t="array" ref="I6">INDEX('Materials Data '!I:I, 'Task 1'!$B6+2)</f>
        <v>50</v>
      </c>
      <c r="J6" s="1" cm="1">
        <f t="array" ref="J6">INDEX('Materials Data '!J:J, 'Task 1'!$B6+2)</f>
        <v>0.84571586641314767</v>
      </c>
    </row>
    <row r="7" spans="2:10" x14ac:dyDescent="0.55000000000000004">
      <c r="B7" s="1">
        <v>12</v>
      </c>
      <c r="C7" s="1" t="str" cm="1">
        <f t="array" ref="C7">INDEX('Materials Data '!C:C, 'Task 1'!$B7+2)</f>
        <v>Concrete</v>
      </c>
      <c r="D7" s="1" t="str" cm="1">
        <f t="array" ref="D7">INDEX('Materials Data '!D:D, 'Task 1'!$B7+2)</f>
        <v>No</v>
      </c>
      <c r="E7" s="1" t="str" cm="1">
        <f t="array" ref="E7">INDEX('Materials Data '!E:E, 'Task 1'!$B7+2)</f>
        <v>No</v>
      </c>
      <c r="F7" s="1" cm="1">
        <f t="array" ref="F7">INDEX('Materials Data '!F:F, 'Task 1'!$B7+2)</f>
        <v>105.23659828312908</v>
      </c>
      <c r="G7" s="1" cm="1">
        <f t="array" ref="G7">INDEX('Materials Data '!G:G, 'Task 1'!$B7+2)</f>
        <v>105.38388148088087</v>
      </c>
      <c r="H7" s="1" cm="1">
        <f t="array" ref="H7">INDEX('Materials Data '!H:H, 'Task 1'!$B7+2)</f>
        <v>23</v>
      </c>
      <c r="I7" s="1" cm="1">
        <f t="array" ref="I7">INDEX('Materials Data '!I:I, 'Task 1'!$B7+2)</f>
        <v>50</v>
      </c>
      <c r="J7" s="1" cm="1">
        <f t="array" ref="J7">INDEX('Materials Data '!J:J, 'Task 1'!$B7+2)</f>
        <v>0.43171894637213148</v>
      </c>
    </row>
    <row r="8" spans="2:10" x14ac:dyDescent="0.55000000000000004">
      <c r="B8" s="1">
        <v>46</v>
      </c>
      <c r="C8" s="1" t="str" cm="1">
        <f t="array" ref="C8">INDEX('Materials Data '!C:C, 'Task 1'!$B8+2)</f>
        <v>Concrete</v>
      </c>
      <c r="D8" s="1" t="str" cm="1">
        <f t="array" ref="D8">INDEX('Materials Data '!D:D, 'Task 1'!$B8+2)</f>
        <v>Yes</v>
      </c>
      <c r="E8" s="1" t="str" cm="1">
        <f t="array" ref="E8">INDEX('Materials Data '!E:E, 'Task 1'!$B8+2)</f>
        <v>No</v>
      </c>
      <c r="F8" s="1" cm="1">
        <f t="array" ref="F8">INDEX('Materials Data '!F:F, 'Task 1'!$B8+2)</f>
        <v>110.33406848766101</v>
      </c>
      <c r="G8" s="1" cm="1">
        <f t="array" ref="G8">INDEX('Materials Data '!G:G, 'Task 1'!$B8+2)</f>
        <v>108.14118119940861</v>
      </c>
      <c r="H8" s="1" cm="1">
        <f t="array" ref="H8">INDEX('Materials Data '!H:H, 'Task 1'!$B8+2)</f>
        <v>23</v>
      </c>
      <c r="I8" s="1" cm="1">
        <f t="array" ref="I8">INDEX('Materials Data '!I:I, 'Task 1'!$B8+2)</f>
        <v>50</v>
      </c>
      <c r="J8" s="1" cm="1">
        <f t="array" ref="J8">INDEX('Materials Data '!J:J, 'Task 1'!$B8+2)</f>
        <v>0.89258420613170952</v>
      </c>
    </row>
    <row r="9" spans="2:10" x14ac:dyDescent="0.55000000000000004">
      <c r="B9" s="1">
        <v>33</v>
      </c>
      <c r="C9" s="1" t="str" cm="1">
        <f t="array" ref="C9">INDEX('Materials Data '!C:C, 'Task 1'!$B9+2)</f>
        <v>Concrete</v>
      </c>
      <c r="D9" s="1" t="str" cm="1">
        <f t="array" ref="D9">INDEX('Materials Data '!D:D, 'Task 1'!$B9+2)</f>
        <v>Yes</v>
      </c>
      <c r="E9" s="1" t="str" cm="1">
        <f t="array" ref="E9">INDEX('Materials Data '!E:E, 'Task 1'!$B9+2)</f>
        <v>No</v>
      </c>
      <c r="F9" s="1" cm="1">
        <f t="array" ref="F9">INDEX('Materials Data '!F:F, 'Task 1'!$B9+2)</f>
        <v>104.38672230509367</v>
      </c>
      <c r="G9" s="1" cm="1">
        <f t="array" ref="G9">INDEX('Materials Data '!G:G, 'Task 1'!$B9+2)</f>
        <v>102.4962217884034</v>
      </c>
      <c r="H9" s="1" cm="1">
        <f t="array" ref="H9">INDEX('Materials Data '!H:H, 'Task 1'!$B9+2)</f>
        <v>23</v>
      </c>
      <c r="I9" s="1" cm="1">
        <f t="array" ref="I9">INDEX('Materials Data '!I:I, 'Task 1'!$B9+2)</f>
        <v>50</v>
      </c>
      <c r="J9" s="1" cm="1">
        <f t="array" ref="J9">INDEX('Materials Data '!J:J, 'Task 1'!$B9+2)</f>
        <v>0.10139392697516691</v>
      </c>
    </row>
    <row r="10" spans="2:10" x14ac:dyDescent="0.55000000000000004">
      <c r="B10" s="1">
        <v>42</v>
      </c>
      <c r="C10" s="1" t="str" cm="1">
        <f t="array" ref="C10">INDEX('Materials Data '!C:C, 'Task 1'!$B10+2)</f>
        <v>Concrete</v>
      </c>
      <c r="D10" s="1" t="str" cm="1">
        <f t="array" ref="D10">INDEX('Materials Data '!D:D, 'Task 1'!$B10+2)</f>
        <v>No</v>
      </c>
      <c r="E10" s="1" t="str" cm="1">
        <f t="array" ref="E10">INDEX('Materials Data '!E:E, 'Task 1'!$B10+2)</f>
        <v>No</v>
      </c>
      <c r="F10" s="1" cm="1">
        <f t="array" ref="F10">INDEX('Materials Data '!F:F, 'Task 1'!$B10+2)</f>
        <v>91.629784559340351</v>
      </c>
      <c r="G10" s="1" cm="1">
        <f t="array" ref="G10">INDEX('Materials Data '!G:G, 'Task 1'!$B10+2)</f>
        <v>91.274512381189254</v>
      </c>
      <c r="H10" s="1" cm="1">
        <f t="array" ref="H10">INDEX('Materials Data '!H:H, 'Task 1'!$B10+2)</f>
        <v>23</v>
      </c>
      <c r="I10" s="1" cm="1">
        <f t="array" ref="I10">INDEX('Materials Data '!I:I, 'Task 1'!$B10+2)</f>
        <v>50</v>
      </c>
      <c r="J10" s="1" cm="1">
        <f t="array" ref="J10">INDEX('Materials Data '!J:J, 'Task 1'!$B10+2)</f>
        <v>0.84571586641314767</v>
      </c>
    </row>
    <row r="11" spans="2:10" x14ac:dyDescent="0.55000000000000004">
      <c r="B11" s="1">
        <v>31</v>
      </c>
      <c r="C11" s="1" t="str" cm="1">
        <f t="array" ref="C11">INDEX('Materials Data '!C:C, 'Task 1'!$B11+2)</f>
        <v>Concrete</v>
      </c>
      <c r="D11" s="1" t="str" cm="1">
        <f t="array" ref="D11">INDEX('Materials Data '!D:D, 'Task 1'!$B11+2)</f>
        <v>No</v>
      </c>
      <c r="E11" s="1" t="str" cm="1">
        <f t="array" ref="E11">INDEX('Materials Data '!E:E, 'Task 1'!$B11+2)</f>
        <v>No</v>
      </c>
      <c r="F11" s="1" cm="1">
        <f t="array" ref="F11">INDEX('Materials Data '!F:F, 'Task 1'!$B11+2)</f>
        <v>88.700162424313604</v>
      </c>
      <c r="G11" s="1" cm="1">
        <f t="array" ref="G11">INDEX('Materials Data '!G:G, 'Task 1'!$B11+2)</f>
        <v>88.770322998895551</v>
      </c>
      <c r="H11" s="1" cm="1">
        <f t="array" ref="H11">INDEX('Materials Data '!H:H, 'Task 1'!$B11+2)</f>
        <v>23</v>
      </c>
      <c r="I11" s="1" cm="1">
        <f t="array" ref="I11">INDEX('Materials Data '!I:I, 'Task 1'!$B11+2)</f>
        <v>50</v>
      </c>
      <c r="J11" s="1" cm="1">
        <f t="array" ref="J11">INDEX('Materials Data '!J:J, 'Task 1'!$B11+2)</f>
        <v>0.46478781502328603</v>
      </c>
    </row>
    <row r="12" spans="2:10" x14ac:dyDescent="0.55000000000000004">
      <c r="B12" s="1">
        <v>39</v>
      </c>
      <c r="C12" s="1" t="str" cm="1">
        <f t="array" ref="C12">INDEX('Materials Data '!C:C, 'Task 1'!$B12+2)</f>
        <v>Concrete</v>
      </c>
      <c r="D12" s="1" t="str" cm="1">
        <f t="array" ref="D12">INDEX('Materials Data '!D:D, 'Task 1'!$B12+2)</f>
        <v>No</v>
      </c>
      <c r="E12" s="1" t="str" cm="1">
        <f t="array" ref="E12">INDEX('Materials Data '!E:E, 'Task 1'!$B12+2)</f>
        <v>No</v>
      </c>
      <c r="F12" s="1" cm="1">
        <f t="array" ref="F12">INDEX('Materials Data '!F:F, 'Task 1'!$B12+2)</f>
        <v>101.24004674830968</v>
      </c>
      <c r="G12" s="1" cm="1">
        <f t="array" ref="G12">INDEX('Materials Data '!G:G, 'Task 1'!$B12+2)</f>
        <v>101.33885215192369</v>
      </c>
      <c r="H12" s="1" cm="1">
        <f t="array" ref="H12">INDEX('Materials Data '!H:H, 'Task 1'!$B12+2)</f>
        <v>23</v>
      </c>
      <c r="I12" s="1" cm="1">
        <f t="array" ref="I12">INDEX('Materials Data '!I:I, 'Task 1'!$B12+2)</f>
        <v>50</v>
      </c>
      <c r="J12" s="1" cm="1">
        <f t="array" ref="J12">INDEX('Materials Data '!J:J, 'Task 1'!$B12+2)</f>
        <v>0.78380048792589885</v>
      </c>
    </row>
    <row r="13" spans="2:10" x14ac:dyDescent="0.55000000000000004">
      <c r="B13" s="1">
        <v>27</v>
      </c>
      <c r="C13" s="1" t="str" cm="1">
        <f t="array" ref="C13">INDEX('Materials Data '!C:C, 'Task 1'!$B13+2)</f>
        <v>Concrete</v>
      </c>
      <c r="D13" s="1" t="str" cm="1">
        <f t="array" ref="D13">INDEX('Materials Data '!D:D, 'Task 1'!$B13+2)</f>
        <v>Yes</v>
      </c>
      <c r="E13" s="1" t="str" cm="1">
        <f t="array" ref="E13">INDEX('Materials Data '!E:E, 'Task 1'!$B13+2)</f>
        <v>No</v>
      </c>
      <c r="F13" s="1" cm="1">
        <f t="array" ref="F13">INDEX('Materials Data '!F:F, 'Task 1'!$B13+2)</f>
        <v>96.521218927386471</v>
      </c>
      <c r="G13" s="1" cm="1">
        <f t="array" ref="G13">INDEX('Materials Data '!G:G, 'Task 1'!$B13+2)</f>
        <v>85.315025017448178</v>
      </c>
      <c r="H13" s="1" cm="1">
        <f t="array" ref="H13">INDEX('Materials Data '!H:H, 'Task 1'!$B13+2)</f>
        <v>23</v>
      </c>
      <c r="I13" s="1" cm="1">
        <f t="array" ref="I13">INDEX('Materials Data '!I:I, 'Task 1'!$B13+2)</f>
        <v>50</v>
      </c>
      <c r="J13" s="1" cm="1">
        <f t="array" ref="J13">INDEX('Materials Data '!J:J, 'Task 1'!$B13+2)</f>
        <v>0.8480977936257591</v>
      </c>
    </row>
    <row r="14" spans="2:10" x14ac:dyDescent="0.55000000000000004">
      <c r="B14" s="1">
        <v>27</v>
      </c>
      <c r="C14" s="1" t="str" cm="1">
        <f t="array" ref="C14">INDEX('Materials Data '!C:C, 'Task 1'!$B14+2)</f>
        <v>Concrete</v>
      </c>
      <c r="D14" s="1" t="str" cm="1">
        <f t="array" ref="D14">INDEX('Materials Data '!D:D, 'Task 1'!$B14+2)</f>
        <v>Yes</v>
      </c>
      <c r="E14" s="1" t="str" cm="1">
        <f t="array" ref="E14">INDEX('Materials Data '!E:E, 'Task 1'!$B14+2)</f>
        <v>No</v>
      </c>
      <c r="F14" s="1" cm="1">
        <f t="array" ref="F14">INDEX('Materials Data '!F:F, 'Task 1'!$B14+2)</f>
        <v>96.521218927386471</v>
      </c>
      <c r="G14" s="1" cm="1">
        <f t="array" ref="G14">INDEX('Materials Data '!G:G, 'Task 1'!$B14+2)</f>
        <v>85.315025017448178</v>
      </c>
      <c r="H14" s="1" cm="1">
        <f t="array" ref="H14">INDEX('Materials Data '!H:H, 'Task 1'!$B14+2)</f>
        <v>23</v>
      </c>
      <c r="I14" s="1" cm="1">
        <f t="array" ref="I14">INDEX('Materials Data '!I:I, 'Task 1'!$B14+2)</f>
        <v>50</v>
      </c>
      <c r="J14" s="1" cm="1">
        <f t="array" ref="J14">INDEX('Materials Data '!J:J, 'Task 1'!$B14+2)</f>
        <v>0.8480977936257591</v>
      </c>
    </row>
    <row r="15" spans="2:10" x14ac:dyDescent="0.55000000000000004">
      <c r="B15" s="1">
        <v>1</v>
      </c>
      <c r="C15" s="1" t="str" cm="1">
        <f t="array" ref="C15">INDEX('Materials Data '!C:C, 'Task 1'!$B15+2)</f>
        <v>Concrete</v>
      </c>
      <c r="D15" s="1" t="str" cm="1">
        <f t="array" ref="D15">INDEX('Materials Data '!D:D, 'Task 1'!$B15+2)</f>
        <v>No</v>
      </c>
      <c r="E15" s="1" t="str" cm="1">
        <f t="array" ref="E15">INDEX('Materials Data '!E:E, 'Task 1'!$B15+2)</f>
        <v>No</v>
      </c>
      <c r="F15" s="1" cm="1">
        <f t="array" ref="F15">INDEX('Materials Data '!F:F, 'Task 1'!$B15+2)</f>
        <v>96.723080385940506</v>
      </c>
      <c r="G15" s="1" cm="1">
        <f t="array" ref="G15">INDEX('Materials Data '!G:G, 'Task 1'!$B15+2)</f>
        <v>96.739827190234848</v>
      </c>
      <c r="H15" s="1" cm="1">
        <f t="array" ref="H15">INDEX('Materials Data '!H:H, 'Task 1'!$B15+2)</f>
        <v>23</v>
      </c>
      <c r="I15" s="1" cm="1">
        <f t="array" ref="I15">INDEX('Materials Data '!I:I, 'Task 1'!$B15+2)</f>
        <v>50</v>
      </c>
      <c r="J15" s="1" cm="1">
        <f t="array" ref="J15">INDEX('Materials Data '!J:J, 'Task 1'!$B15+2)</f>
        <v>0.60324250376757094</v>
      </c>
    </row>
    <row r="16" spans="2:10" x14ac:dyDescent="0.55000000000000004">
      <c r="B16" s="1">
        <v>43</v>
      </c>
      <c r="C16" s="1" t="str" cm="1">
        <f t="array" ref="C16">INDEX('Materials Data '!C:C, 'Task 1'!$B16+2)</f>
        <v>Concrete</v>
      </c>
      <c r="D16" s="1" t="str" cm="1">
        <f t="array" ref="D16">INDEX('Materials Data '!D:D, 'Task 1'!$B16+2)</f>
        <v>No</v>
      </c>
      <c r="E16" s="1" t="str" cm="1">
        <f t="array" ref="E16">INDEX('Materials Data '!E:E, 'Task 1'!$B16+2)</f>
        <v>No</v>
      </c>
      <c r="F16" s="1" cm="1">
        <f t="array" ref="F16">INDEX('Materials Data '!F:F, 'Task 1'!$B16+2)</f>
        <v>97.28030815258407</v>
      </c>
      <c r="G16" s="1" cm="1">
        <f t="array" ref="G16">INDEX('Materials Data '!G:G, 'Task 1'!$B16+2)</f>
        <v>97.046309650889057</v>
      </c>
      <c r="H16" s="1" cm="1">
        <f t="array" ref="H16">INDEX('Materials Data '!H:H, 'Task 1'!$B16+2)</f>
        <v>23</v>
      </c>
      <c r="I16" s="1" cm="1">
        <f t="array" ref="I16">INDEX('Materials Data '!I:I, 'Task 1'!$B16+2)</f>
        <v>50</v>
      </c>
      <c r="J16" s="1" cm="1">
        <f t="array" ref="J16">INDEX('Materials Data '!J:J, 'Task 1'!$B16+2)</f>
        <v>0.21251315952603178</v>
      </c>
    </row>
    <row r="17" spans="2:10" x14ac:dyDescent="0.55000000000000004">
      <c r="B17" s="1">
        <v>27</v>
      </c>
      <c r="C17" s="1" t="str" cm="1">
        <f t="array" ref="C17">INDEX('Materials Data '!C:C, 'Task 1'!$B17+2)</f>
        <v>Concrete</v>
      </c>
      <c r="D17" s="1" t="str" cm="1">
        <f t="array" ref="D17">INDEX('Materials Data '!D:D, 'Task 1'!$B17+2)</f>
        <v>Yes</v>
      </c>
      <c r="E17" s="1" t="str" cm="1">
        <f t="array" ref="E17">INDEX('Materials Data '!E:E, 'Task 1'!$B17+2)</f>
        <v>No</v>
      </c>
      <c r="F17" s="1" cm="1">
        <f t="array" ref="F17">INDEX('Materials Data '!F:F, 'Task 1'!$B17+2)</f>
        <v>96.521218927386471</v>
      </c>
      <c r="G17" s="1" cm="1">
        <f t="array" ref="G17">INDEX('Materials Data '!G:G, 'Task 1'!$B17+2)</f>
        <v>85.315025017448178</v>
      </c>
      <c r="H17" s="1" cm="1">
        <f t="array" ref="H17">INDEX('Materials Data '!H:H, 'Task 1'!$B17+2)</f>
        <v>23</v>
      </c>
      <c r="I17" s="1" cm="1">
        <f t="array" ref="I17">INDEX('Materials Data '!I:I, 'Task 1'!$B17+2)</f>
        <v>50</v>
      </c>
      <c r="J17" s="1" cm="1">
        <f t="array" ref="J17">INDEX('Materials Data '!J:J, 'Task 1'!$B17+2)</f>
        <v>0.8480977936257591</v>
      </c>
    </row>
    <row r="18" spans="2:10" x14ac:dyDescent="0.55000000000000004">
      <c r="B18" s="1">
        <v>32</v>
      </c>
      <c r="C18" s="1" t="str" cm="1">
        <f t="array" ref="C18">INDEX('Materials Data '!C:C, 'Task 1'!$B18+2)</f>
        <v>Concrete</v>
      </c>
      <c r="D18" s="1" t="str" cm="1">
        <f t="array" ref="D18">INDEX('Materials Data '!D:D, 'Task 1'!$B18+2)</f>
        <v>Yes</v>
      </c>
      <c r="E18" s="1" t="str" cm="1">
        <f t="array" ref="E18">INDEX('Materials Data '!E:E, 'Task 1'!$B18+2)</f>
        <v>No</v>
      </c>
      <c r="F18" s="1" cm="1">
        <f t="array" ref="F18">INDEX('Materials Data '!F:F, 'Task 1'!$B18+2)</f>
        <v>103.0076766632242</v>
      </c>
      <c r="G18" s="1" cm="1">
        <f t="array" ref="G18">INDEX('Materials Data '!G:G, 'Task 1'!$B18+2)</f>
        <v>98.913399982171541</v>
      </c>
      <c r="H18" s="1" cm="1">
        <f t="array" ref="H18">INDEX('Materials Data '!H:H, 'Task 1'!$B18+2)</f>
        <v>23</v>
      </c>
      <c r="I18" s="1" cm="1">
        <f t="array" ref="I18">INDEX('Materials Data '!I:I, 'Task 1'!$B18+2)</f>
        <v>50</v>
      </c>
      <c r="J18" s="1" cm="1">
        <f t="array" ref="J18">INDEX('Materials Data '!J:J, 'Task 1'!$B18+2)</f>
        <v>0.62332157725761128</v>
      </c>
    </row>
    <row r="19" spans="2:10" x14ac:dyDescent="0.55000000000000004">
      <c r="B19" s="1">
        <v>9</v>
      </c>
      <c r="C19" s="1" t="str" cm="1">
        <f t="array" ref="C19">INDEX('Materials Data '!C:C, 'Task 1'!$B19+2)</f>
        <v>Concrete</v>
      </c>
      <c r="D19" s="1" t="str" cm="1">
        <f t="array" ref="D19">INDEX('Materials Data '!D:D, 'Task 1'!$B19+2)</f>
        <v>No</v>
      </c>
      <c r="E19" s="1" t="str" cm="1">
        <f t="array" ref="E19">INDEX('Materials Data '!E:E, 'Task 1'!$B19+2)</f>
        <v>No</v>
      </c>
      <c r="F19" s="1" cm="1">
        <f t="array" ref="F19">INDEX('Materials Data '!F:F, 'Task 1'!$B19+2)</f>
        <v>97.66539502907051</v>
      </c>
      <c r="G19" s="1" cm="1">
        <f t="array" ref="G19">INDEX('Materials Data '!G:G, 'Task 1'!$B19+2)</f>
        <v>97.730806478546768</v>
      </c>
      <c r="H19" s="1" cm="1">
        <f t="array" ref="H19">INDEX('Materials Data '!H:H, 'Task 1'!$B19+2)</f>
        <v>23</v>
      </c>
      <c r="I19" s="1" cm="1">
        <f t="array" ref="I19">INDEX('Materials Data '!I:I, 'Task 1'!$B19+2)</f>
        <v>50</v>
      </c>
      <c r="J19" s="1" cm="1">
        <f t="array" ref="J19">INDEX('Materials Data '!J:J, 'Task 1'!$B19+2)</f>
        <v>0.1214333195681061</v>
      </c>
    </row>
    <row r="20" spans="2:10" x14ac:dyDescent="0.55000000000000004">
      <c r="B20" s="1">
        <v>28</v>
      </c>
      <c r="C20" s="1" t="str" cm="1">
        <f t="array" ref="C20">INDEX('Materials Data '!C:C, 'Task 1'!$B20+2)</f>
        <v>Concrete</v>
      </c>
      <c r="D20" s="1" t="str" cm="1">
        <f t="array" ref="D20">INDEX('Materials Data '!D:D, 'Task 1'!$B20+2)</f>
        <v>Yes</v>
      </c>
      <c r="E20" s="1" t="str" cm="1">
        <f t="array" ref="E20">INDEX('Materials Data '!E:E, 'Task 1'!$B20+2)</f>
        <v>No</v>
      </c>
      <c r="F20" s="1" cm="1">
        <f t="array" ref="F20">INDEX('Materials Data '!F:F, 'Task 1'!$B20+2)</f>
        <v>107.48901177503082</v>
      </c>
      <c r="G20" s="1" cm="1">
        <f t="array" ref="G20">INDEX('Materials Data '!G:G, 'Task 1'!$B20+2)</f>
        <v>90.952754594338629</v>
      </c>
      <c r="H20" s="1" cm="1">
        <f t="array" ref="H20">INDEX('Materials Data '!H:H, 'Task 1'!$B20+2)</f>
        <v>23</v>
      </c>
      <c r="I20" s="1" cm="1">
        <f t="array" ref="I20">INDEX('Materials Data '!I:I, 'Task 1'!$B20+2)</f>
        <v>50</v>
      </c>
      <c r="J20" s="1" cm="1">
        <f t="array" ref="J20">INDEX('Materials Data '!J:J, 'Task 1'!$B20+2)</f>
        <v>0.60111796169941556</v>
      </c>
    </row>
    <row r="21" spans="2:10" x14ac:dyDescent="0.55000000000000004">
      <c r="B21" s="1">
        <v>10</v>
      </c>
      <c r="C21" s="1" t="str" cm="1">
        <f t="array" ref="C21">INDEX('Materials Data '!C:C, 'Task 1'!$B21+2)</f>
        <v>Concrete</v>
      </c>
      <c r="D21" s="1" t="str" cm="1">
        <f t="array" ref="D21">INDEX('Materials Data '!D:D, 'Task 1'!$B21+2)</f>
        <v>Yes</v>
      </c>
      <c r="E21" s="1" t="str" cm="1">
        <f t="array" ref="E21">INDEX('Materials Data '!E:E, 'Task 1'!$B21+2)</f>
        <v>No</v>
      </c>
      <c r="F21" s="1" cm="1">
        <f t="array" ref="F21">INDEX('Materials Data '!F:F, 'Task 1'!$B21+2)</f>
        <v>99.580449048108107</v>
      </c>
      <c r="G21" s="1" cm="1">
        <f t="array" ref="G21">INDEX('Materials Data '!G:G, 'Task 1'!$B21+2)</f>
        <v>90.583061300095096</v>
      </c>
      <c r="H21" s="1" cm="1">
        <f t="array" ref="H21">INDEX('Materials Data '!H:H, 'Task 1'!$B21+2)</f>
        <v>23</v>
      </c>
      <c r="I21" s="1" cm="1">
        <f t="array" ref="I21">INDEX('Materials Data '!I:I, 'Task 1'!$B21+2)</f>
        <v>50</v>
      </c>
      <c r="J21" s="1" cm="1">
        <f t="array" ref="J21">INDEX('Materials Data '!J:J, 'Task 1'!$B21+2)</f>
        <v>0.85971092177165187</v>
      </c>
    </row>
    <row r="22" spans="2:10" x14ac:dyDescent="0.55000000000000004">
      <c r="B22" s="1">
        <v>39</v>
      </c>
      <c r="C22" s="1" t="str" cm="1">
        <f t="array" ref="C22">INDEX('Materials Data '!C:C, 'Task 1'!$B22+2)</f>
        <v>Concrete</v>
      </c>
      <c r="D22" s="1" t="str" cm="1">
        <f t="array" ref="D22">INDEX('Materials Data '!D:D, 'Task 1'!$B22+2)</f>
        <v>No</v>
      </c>
      <c r="E22" s="1" t="str" cm="1">
        <f t="array" ref="E22">INDEX('Materials Data '!E:E, 'Task 1'!$B22+2)</f>
        <v>No</v>
      </c>
      <c r="F22" s="1" cm="1">
        <f t="array" ref="F22">INDEX('Materials Data '!F:F, 'Task 1'!$B22+2)</f>
        <v>101.24004674830968</v>
      </c>
      <c r="G22" s="1" cm="1">
        <f t="array" ref="G22">INDEX('Materials Data '!G:G, 'Task 1'!$B22+2)</f>
        <v>101.33885215192369</v>
      </c>
      <c r="H22" s="1" cm="1">
        <f t="array" ref="H22">INDEX('Materials Data '!H:H, 'Task 1'!$B22+2)</f>
        <v>23</v>
      </c>
      <c r="I22" s="1" cm="1">
        <f t="array" ref="I22">INDEX('Materials Data '!I:I, 'Task 1'!$B22+2)</f>
        <v>50</v>
      </c>
      <c r="J22" s="1" cm="1">
        <f t="array" ref="J22">INDEX('Materials Data '!J:J, 'Task 1'!$B22+2)</f>
        <v>0.78380048792589885</v>
      </c>
    </row>
    <row r="23" spans="2:10" x14ac:dyDescent="0.55000000000000004">
      <c r="B23" s="1">
        <v>14</v>
      </c>
      <c r="C23" s="1" t="str" cm="1">
        <f t="array" ref="C23">INDEX('Materials Data '!C:C, 'Task 1'!$B23+2)</f>
        <v>Concrete</v>
      </c>
      <c r="D23" s="1" t="str" cm="1">
        <f t="array" ref="D23">INDEX('Materials Data '!D:D, 'Task 1'!$B23+2)</f>
        <v>Yes</v>
      </c>
      <c r="E23" s="1" t="str" cm="1">
        <f t="array" ref="E23">INDEX('Materials Data '!E:E, 'Task 1'!$B23+2)</f>
        <v>No</v>
      </c>
      <c r="F23" s="1" cm="1">
        <f t="array" ref="F23">INDEX('Materials Data '!F:F, 'Task 1'!$B23+2)</f>
        <v>103.38780792980651</v>
      </c>
      <c r="G23" s="1" cm="1">
        <f t="array" ref="G23">INDEX('Materials Data '!G:G, 'Task 1'!$B23+2)</f>
        <v>79.648725306192858</v>
      </c>
      <c r="H23" s="1" cm="1">
        <f t="array" ref="H23">INDEX('Materials Data '!H:H, 'Task 1'!$B23+2)</f>
        <v>23</v>
      </c>
      <c r="I23" s="1" cm="1">
        <f t="array" ref="I23">INDEX('Materials Data '!I:I, 'Task 1'!$B23+2)</f>
        <v>50</v>
      </c>
      <c r="J23" s="1" cm="1">
        <f t="array" ref="J23">INDEX('Materials Data '!J:J, 'Task 1'!$B23+2)</f>
        <v>0.15928816677053315</v>
      </c>
    </row>
    <row r="24" spans="2:10" x14ac:dyDescent="0.55000000000000004">
      <c r="B24" s="1">
        <v>36</v>
      </c>
      <c r="C24" s="1" t="str" cm="1">
        <f t="array" ref="C24">INDEX('Materials Data '!C:C, 'Task 1'!$B24+2)</f>
        <v>Concrete</v>
      </c>
      <c r="D24" s="1" t="str" cm="1">
        <f t="array" ref="D24">INDEX('Materials Data '!D:D, 'Task 1'!$B24+2)</f>
        <v>Yes</v>
      </c>
      <c r="E24" s="1" t="str" cm="1">
        <f t="array" ref="E24">INDEX('Materials Data '!E:E, 'Task 1'!$B24+2)</f>
        <v>No</v>
      </c>
      <c r="F24" s="1" cm="1">
        <f t="array" ref="F24">INDEX('Materials Data '!F:F, 'Task 1'!$B24+2)</f>
        <v>85.140309899222544</v>
      </c>
      <c r="G24" s="1" cm="1">
        <f t="array" ref="G24">INDEX('Materials Data '!G:G, 'Task 1'!$B24+2)</f>
        <v>76.721583126817507</v>
      </c>
      <c r="H24" s="1" cm="1">
        <f t="array" ref="H24">INDEX('Materials Data '!H:H, 'Task 1'!$B24+2)</f>
        <v>23</v>
      </c>
      <c r="I24" s="1" cm="1">
        <f t="array" ref="I24">INDEX('Materials Data '!I:I, 'Task 1'!$B24+2)</f>
        <v>50</v>
      </c>
      <c r="J24" s="1" cm="1">
        <f t="array" ref="J24">INDEX('Materials Data '!J:J, 'Task 1'!$B24+2)</f>
        <v>0.8613680684642846</v>
      </c>
    </row>
    <row r="25" spans="2:10" x14ac:dyDescent="0.55000000000000004">
      <c r="B25" s="1">
        <v>8</v>
      </c>
      <c r="C25" s="1" t="str" cm="1">
        <f t="array" ref="C25">INDEX('Materials Data '!C:C, 'Task 1'!$B25+2)</f>
        <v>Concrete</v>
      </c>
      <c r="D25" s="1" t="str" cm="1">
        <f t="array" ref="D25">INDEX('Materials Data '!D:D, 'Task 1'!$B25+2)</f>
        <v>No</v>
      </c>
      <c r="E25" s="1" t="str" cm="1">
        <f t="array" ref="E25">INDEX('Materials Data '!E:E, 'Task 1'!$B25+2)</f>
        <v>No</v>
      </c>
      <c r="F25" s="1" cm="1">
        <f t="array" ref="F25">INDEX('Materials Data '!F:F, 'Task 1'!$B25+2)</f>
        <v>95.030340553492493</v>
      </c>
      <c r="G25" s="1" cm="1">
        <f t="array" ref="G25">INDEX('Materials Data '!G:G, 'Task 1'!$B25+2)</f>
        <v>95.012612631293607</v>
      </c>
      <c r="H25" s="1" cm="1">
        <f t="array" ref="H25">INDEX('Materials Data '!H:H, 'Task 1'!$B25+2)</f>
        <v>23</v>
      </c>
      <c r="I25" s="1" cm="1">
        <f t="array" ref="I25">INDEX('Materials Data '!I:I, 'Task 1'!$B25+2)</f>
        <v>50</v>
      </c>
      <c r="J25" s="1" cm="1">
        <f t="array" ref="J25">INDEX('Materials Data '!J:J, 'Task 1'!$B25+2)</f>
        <v>0.73043552558563751</v>
      </c>
    </row>
    <row r="26" spans="2:10" x14ac:dyDescent="0.55000000000000004">
      <c r="B26" s="1">
        <v>21</v>
      </c>
      <c r="C26" s="1" t="str" cm="1">
        <f t="array" ref="C26">INDEX('Materials Data '!C:C, 'Task 1'!$B26+2)</f>
        <v>Concrete</v>
      </c>
      <c r="D26" s="1" t="str" cm="1">
        <f t="array" ref="D26">INDEX('Materials Data '!D:D, 'Task 1'!$B26+2)</f>
        <v>No</v>
      </c>
      <c r="E26" s="1" t="str" cm="1">
        <f t="array" ref="E26">INDEX('Materials Data '!E:E, 'Task 1'!$B26+2)</f>
        <v>No</v>
      </c>
      <c r="F26" s="1" cm="1">
        <f t="array" ref="F26">INDEX('Materials Data '!F:F, 'Task 1'!$B26+2)</f>
        <v>114.7050388736032</v>
      </c>
      <c r="G26" s="1" cm="1">
        <f t="array" ref="G26">INDEX('Materials Data '!G:G, 'Task 1'!$B26+2)</f>
        <v>114.8835783127536</v>
      </c>
      <c r="H26" s="1" cm="1">
        <f t="array" ref="H26">INDEX('Materials Data '!H:H, 'Task 1'!$B26+2)</f>
        <v>23</v>
      </c>
      <c r="I26" s="1" cm="1">
        <f t="array" ref="I26">INDEX('Materials Data '!I:I, 'Task 1'!$B26+2)</f>
        <v>50</v>
      </c>
      <c r="J26" s="1" cm="1">
        <f t="array" ref="J26">INDEX('Materials Data '!J:J, 'Task 1'!$B26+2)</f>
        <v>0.96198203663170601</v>
      </c>
    </row>
    <row r="27" spans="2:10" x14ac:dyDescent="0.55000000000000004">
      <c r="B27" s="1">
        <v>47</v>
      </c>
      <c r="C27" s="1" t="str" cm="1">
        <f t="array" ref="C27">INDEX('Materials Data '!C:C, 'Task 1'!$B27+2)</f>
        <v>Concrete</v>
      </c>
      <c r="D27" s="1" t="str" cm="1">
        <f t="array" ref="D27">INDEX('Materials Data '!D:D, 'Task 1'!$B27+2)</f>
        <v>Yes</v>
      </c>
      <c r="E27" s="1" t="str" cm="1">
        <f t="array" ref="E27">INDEX('Materials Data '!E:E, 'Task 1'!$B27+2)</f>
        <v>No</v>
      </c>
      <c r="F27" s="1" cm="1">
        <f t="array" ref="F27">INDEX('Materials Data '!F:F, 'Task 1'!$B27+2)</f>
        <v>113.41007173555199</v>
      </c>
      <c r="G27" s="1" cm="1">
        <f t="array" ref="G27">INDEX('Materials Data '!G:G, 'Task 1'!$B27+2)</f>
        <v>101.99764738180805</v>
      </c>
      <c r="H27" s="1" cm="1">
        <f t="array" ref="H27">INDEX('Materials Data '!H:H, 'Task 1'!$B27+2)</f>
        <v>23</v>
      </c>
      <c r="I27" s="1" cm="1">
        <f t="array" ref="I27">INDEX('Materials Data '!I:I, 'Task 1'!$B27+2)</f>
        <v>50</v>
      </c>
      <c r="J27" s="1" cm="1">
        <f t="array" ref="J27">INDEX('Materials Data '!J:J, 'Task 1'!$B27+2)</f>
        <v>0.76860559018622376</v>
      </c>
    </row>
    <row r="28" spans="2:10" x14ac:dyDescent="0.55000000000000004">
      <c r="B28" s="1">
        <v>74</v>
      </c>
      <c r="C28" s="1" t="str" cm="1">
        <f t="array" ref="C28">INDEX('Materials Data '!C:C, 'Task 1'!$B28+2)</f>
        <v>Steel</v>
      </c>
      <c r="D28" s="1" t="str" cm="1">
        <f t="array" ref="D28">INDEX('Materials Data '!D:D, 'Task 1'!$B28+2)</f>
        <v>No</v>
      </c>
      <c r="E28" s="1" t="str" cm="1">
        <f t="array" ref="E28">INDEX('Materials Data '!E:E, 'Task 1'!$B28+2)</f>
        <v>No</v>
      </c>
      <c r="F28" s="1" cm="1">
        <f t="array" ref="F28">INDEX('Materials Data '!F:F, 'Task 1'!$B28+2)</f>
        <v>109.58513146835968</v>
      </c>
      <c r="G28" s="1" cm="1">
        <f t="array" ref="G28">INDEX('Materials Data '!G:G, 'Task 1'!$B28+2)</f>
        <v>109.55346568726611</v>
      </c>
      <c r="H28" s="1" cm="1">
        <f t="array" ref="H28">INDEX('Materials Data '!H:H, 'Task 1'!$B28+2)</f>
        <v>23</v>
      </c>
      <c r="I28" s="1" cm="1">
        <f t="array" ref="I28">INDEX('Materials Data '!I:I, 'Task 1'!$B28+2)</f>
        <v>50</v>
      </c>
      <c r="J28" s="1" cm="1">
        <f t="array" ref="J28">INDEX('Materials Data '!J:J, 'Task 1'!$B28+2)</f>
        <v>2.1910426925927595E-2</v>
      </c>
    </row>
    <row r="29" spans="2:10" x14ac:dyDescent="0.55000000000000004">
      <c r="B29" s="1">
        <v>76</v>
      </c>
      <c r="C29" s="1" t="str" cm="1">
        <f t="array" ref="C29">INDEX('Materials Data '!C:C, 'Task 1'!$B29+2)</f>
        <v>Steel</v>
      </c>
      <c r="D29" s="1" t="str" cm="1">
        <f t="array" ref="D29">INDEX('Materials Data '!D:D, 'Task 1'!$B29+2)</f>
        <v>No</v>
      </c>
      <c r="E29" s="1" t="str" cm="1">
        <f t="array" ref="E29">INDEX('Materials Data '!E:E, 'Task 1'!$B29+2)</f>
        <v>No</v>
      </c>
      <c r="F29" s="1" cm="1">
        <f t="array" ref="F29">INDEX('Materials Data '!F:F, 'Task 1'!$B29+2)</f>
        <v>111.25606020604125</v>
      </c>
      <c r="G29" s="1" cm="1">
        <f t="array" ref="G29">INDEX('Materials Data '!G:G, 'Task 1'!$B29+2)</f>
        <v>111.39869411142324</v>
      </c>
      <c r="H29" s="1" cm="1">
        <f t="array" ref="H29">INDEX('Materials Data '!H:H, 'Task 1'!$B29+2)</f>
        <v>23</v>
      </c>
      <c r="I29" s="1" cm="1">
        <f t="array" ref="I29">INDEX('Materials Data '!I:I, 'Task 1'!$B29+2)</f>
        <v>50</v>
      </c>
      <c r="J29" s="1" cm="1">
        <f t="array" ref="J29">INDEX('Materials Data '!J:J, 'Task 1'!$B29+2)</f>
        <v>0.59208066347076305</v>
      </c>
    </row>
    <row r="30" spans="2:10" x14ac:dyDescent="0.55000000000000004">
      <c r="B30" s="1">
        <v>83</v>
      </c>
      <c r="C30" s="1" t="str" cm="1">
        <f t="array" ref="C30">INDEX('Materials Data '!C:C, 'Task 1'!$B30+2)</f>
        <v>Steel</v>
      </c>
      <c r="D30" s="1" t="str" cm="1">
        <f t="array" ref="D30">INDEX('Materials Data '!D:D, 'Task 1'!$B30+2)</f>
        <v>No</v>
      </c>
      <c r="E30" s="1" t="str" cm="1">
        <f t="array" ref="E30">INDEX('Materials Data '!E:E, 'Task 1'!$B30+2)</f>
        <v>No</v>
      </c>
      <c r="F30" s="1" cm="1">
        <f t="array" ref="F30">INDEX('Materials Data '!F:F, 'Task 1'!$B30+2)</f>
        <v>116.62642805856883</v>
      </c>
      <c r="G30" s="1" cm="1">
        <f t="array" ref="G30">INDEX('Materials Data '!G:G, 'Task 1'!$B30+2)</f>
        <v>116.90591730799242</v>
      </c>
      <c r="H30" s="1" cm="1">
        <f t="array" ref="H30">INDEX('Materials Data '!H:H, 'Task 1'!$B30+2)</f>
        <v>23</v>
      </c>
      <c r="I30" s="1" cm="1">
        <f t="array" ref="I30">INDEX('Materials Data '!I:I, 'Task 1'!$B30+2)</f>
        <v>50</v>
      </c>
      <c r="J30" s="1" cm="1">
        <f t="array" ref="J30">INDEX('Materials Data '!J:J, 'Task 1'!$B30+2)</f>
        <v>0.9520453510220348</v>
      </c>
    </row>
    <row r="31" spans="2:10" x14ac:dyDescent="0.55000000000000004">
      <c r="B31" s="1">
        <v>99</v>
      </c>
      <c r="C31" s="1" t="str" cm="1">
        <f t="array" ref="C31">INDEX('Materials Data '!C:C, 'Task 1'!$B31+2)</f>
        <v>Steel</v>
      </c>
      <c r="D31" s="1" t="str" cm="1">
        <f t="array" ref="D31">INDEX('Materials Data '!D:D, 'Task 1'!$B31+2)</f>
        <v>No</v>
      </c>
      <c r="E31" s="1" t="str" cm="1">
        <f t="array" ref="E31">INDEX('Materials Data '!E:E, 'Task 1'!$B31+2)</f>
        <v>No</v>
      </c>
      <c r="F31" s="1" cm="1">
        <f t="array" ref="F31">INDEX('Materials Data '!F:F, 'Task 1'!$B31+2)</f>
        <v>98.863466082622992</v>
      </c>
      <c r="G31" s="1" cm="1">
        <f t="array" ref="G31">INDEX('Materials Data '!G:G, 'Task 1'!$B31+2)</f>
        <v>98.9437576727818</v>
      </c>
      <c r="H31" s="1" cm="1">
        <f t="array" ref="H31">INDEX('Materials Data '!H:H, 'Task 1'!$B31+2)</f>
        <v>23</v>
      </c>
      <c r="I31" s="1" cm="1">
        <f t="array" ref="I31">INDEX('Materials Data '!I:I, 'Task 1'!$B31+2)</f>
        <v>50</v>
      </c>
      <c r="J31" s="1" cm="1">
        <f t="array" ref="J31">INDEX('Materials Data '!J:J, 'Task 1'!$B31+2)</f>
        <v>1.2129451360102128E-2</v>
      </c>
    </row>
    <row r="32" spans="2:10" x14ac:dyDescent="0.55000000000000004">
      <c r="B32" s="1">
        <v>56</v>
      </c>
      <c r="C32" s="1" t="str" cm="1">
        <f t="array" ref="C32">INDEX('Materials Data '!C:C, 'Task 1'!$B32+2)</f>
        <v>Steel</v>
      </c>
      <c r="D32" s="1" t="str" cm="1">
        <f t="array" ref="D32">INDEX('Materials Data '!D:D, 'Task 1'!$B32+2)</f>
        <v>No</v>
      </c>
      <c r="E32" s="1" t="str" cm="1">
        <f t="array" ref="E32">INDEX('Materials Data '!E:E, 'Task 1'!$B32+2)</f>
        <v>No</v>
      </c>
      <c r="F32" s="1" cm="1">
        <f t="array" ref="F32">INDEX('Materials Data '!F:F, 'Task 1'!$B32+2)</f>
        <v>106.40810561313097</v>
      </c>
      <c r="G32" s="1" cm="1">
        <f t="array" ref="G32">INDEX('Materials Data '!G:G, 'Task 1'!$B32+2)</f>
        <v>106.63714965881462</v>
      </c>
      <c r="H32" s="1" cm="1">
        <f t="array" ref="H32">INDEX('Materials Data '!H:H, 'Task 1'!$B32+2)</f>
        <v>23</v>
      </c>
      <c r="I32" s="1" cm="1">
        <f t="array" ref="I32">INDEX('Materials Data '!I:I, 'Task 1'!$B32+2)</f>
        <v>50</v>
      </c>
      <c r="J32" s="1" cm="1">
        <f t="array" ref="J32">INDEX('Materials Data '!J:J, 'Task 1'!$B32+2)</f>
        <v>0.76566648380426461</v>
      </c>
    </row>
    <row r="33" spans="2:10" x14ac:dyDescent="0.55000000000000004">
      <c r="B33" s="1">
        <v>66</v>
      </c>
      <c r="C33" s="1" t="str" cm="1">
        <f t="array" ref="C33">INDEX('Materials Data '!C:C, 'Task 1'!$B33+2)</f>
        <v>Steel</v>
      </c>
      <c r="D33" s="1" t="str" cm="1">
        <f t="array" ref="D33">INDEX('Materials Data '!D:D, 'Task 1'!$B33+2)</f>
        <v>Yes</v>
      </c>
      <c r="E33" s="1" t="str" cm="1">
        <f t="array" ref="E33">INDEX('Materials Data '!E:E, 'Task 1'!$B33+2)</f>
        <v>No</v>
      </c>
      <c r="F33" s="1" cm="1">
        <f t="array" ref="F33">INDEX('Materials Data '!F:F, 'Task 1'!$B33+2)</f>
        <v>120.59654662756236</v>
      </c>
      <c r="G33" s="1" cm="1">
        <f t="array" ref="G33">INDEX('Materials Data '!G:G, 'Task 1'!$B33+2)</f>
        <v>113.05763561526962</v>
      </c>
      <c r="H33" s="1" cm="1">
        <f t="array" ref="H33">INDEX('Materials Data '!H:H, 'Task 1'!$B33+2)</f>
        <v>23</v>
      </c>
      <c r="I33" s="1" cm="1">
        <f t="array" ref="I33">INDEX('Materials Data '!I:I, 'Task 1'!$B33+2)</f>
        <v>50</v>
      </c>
      <c r="J33" s="1" cm="1">
        <f t="array" ref="J33">INDEX('Materials Data '!J:J, 'Task 1'!$B33+2)</f>
        <v>0.69845392503095938</v>
      </c>
    </row>
    <row r="34" spans="2:10" x14ac:dyDescent="0.55000000000000004">
      <c r="B34" s="1">
        <v>61</v>
      </c>
      <c r="C34" s="1" t="str" cm="1">
        <f t="array" ref="C34">INDEX('Materials Data '!C:C, 'Task 1'!$B34+2)</f>
        <v>Steel</v>
      </c>
      <c r="D34" s="1" t="str" cm="1">
        <f t="array" ref="D34">INDEX('Materials Data '!D:D, 'Task 1'!$B34+2)</f>
        <v>No</v>
      </c>
      <c r="E34" s="1" t="str" cm="1">
        <f t="array" ref="E34">INDEX('Materials Data '!E:E, 'Task 1'!$B34+2)</f>
        <v>No</v>
      </c>
      <c r="F34" s="1" cm="1">
        <f t="array" ref="F34">INDEX('Materials Data '!F:F, 'Task 1'!$B34+2)</f>
        <v>123.18672200383834</v>
      </c>
      <c r="G34" s="1" cm="1">
        <f t="array" ref="G34">INDEX('Materials Data '!G:G, 'Task 1'!$B34+2)</f>
        <v>122.74217097892947</v>
      </c>
      <c r="H34" s="1" cm="1">
        <f t="array" ref="H34">INDEX('Materials Data '!H:H, 'Task 1'!$B34+2)</f>
        <v>23</v>
      </c>
      <c r="I34" s="1" cm="1">
        <f t="array" ref="I34">INDEX('Materials Data '!I:I, 'Task 1'!$B34+2)</f>
        <v>50</v>
      </c>
      <c r="J34" s="1" cm="1">
        <f t="array" ref="J34">INDEX('Materials Data '!J:J, 'Task 1'!$B34+2)</f>
        <v>0.21484032230634298</v>
      </c>
    </row>
    <row r="35" spans="2:10" x14ac:dyDescent="0.55000000000000004">
      <c r="B35" s="1">
        <v>93</v>
      </c>
      <c r="C35" s="1" t="str" cm="1">
        <f t="array" ref="C35">INDEX('Materials Data '!C:C, 'Task 1'!$B35+2)</f>
        <v>Steel</v>
      </c>
      <c r="D35" s="1" t="str" cm="1">
        <f t="array" ref="D35">INDEX('Materials Data '!D:D, 'Task 1'!$B35+2)</f>
        <v>Yes</v>
      </c>
      <c r="E35" s="1" t="str" cm="1">
        <f t="array" ref="E35">INDEX('Materials Data '!E:E, 'Task 1'!$B35+2)</f>
        <v>No</v>
      </c>
      <c r="F35" s="1" cm="1">
        <f t="array" ref="F35">INDEX('Materials Data '!F:F, 'Task 1'!$B35+2)</f>
        <v>112.25946383066147</v>
      </c>
      <c r="G35" s="1" cm="1">
        <f t="array" ref="G35">INDEX('Materials Data '!G:G, 'Task 1'!$B35+2)</f>
        <v>107.8082089315112</v>
      </c>
      <c r="H35" s="1" cm="1">
        <f t="array" ref="H35">INDEX('Materials Data '!H:H, 'Task 1'!$B35+2)</f>
        <v>23</v>
      </c>
      <c r="I35" s="1" cm="1">
        <f t="array" ref="I35">INDEX('Materials Data '!I:I, 'Task 1'!$B35+2)</f>
        <v>50</v>
      </c>
      <c r="J35" s="1" cm="1">
        <f t="array" ref="J35">INDEX('Materials Data '!J:J, 'Task 1'!$B35+2)</f>
        <v>0.1812480726712391</v>
      </c>
    </row>
    <row r="36" spans="2:10" x14ac:dyDescent="0.55000000000000004">
      <c r="B36" s="1">
        <v>63</v>
      </c>
      <c r="C36" s="1" t="str" cm="1">
        <f t="array" ref="C36">INDEX('Materials Data '!C:C, 'Task 1'!$B36+2)</f>
        <v>Steel</v>
      </c>
      <c r="D36" s="1" t="str" cm="1">
        <f t="array" ref="D36">INDEX('Materials Data '!D:D, 'Task 1'!$B36+2)</f>
        <v>Yes</v>
      </c>
      <c r="E36" s="1" t="str" cm="1">
        <f t="array" ref="E36">INDEX('Materials Data '!E:E, 'Task 1'!$B36+2)</f>
        <v>No</v>
      </c>
      <c r="F36" s="1" cm="1">
        <f t="array" ref="F36">INDEX('Materials Data '!F:F, 'Task 1'!$B36+2)</f>
        <v>101.84662151310225</v>
      </c>
      <c r="G36" s="1" cm="1">
        <f t="array" ref="G36">INDEX('Materials Data '!G:G, 'Task 1'!$B36+2)</f>
        <v>95.213823617886504</v>
      </c>
      <c r="H36" s="1" cm="1">
        <f t="array" ref="H36">INDEX('Materials Data '!H:H, 'Task 1'!$B36+2)</f>
        <v>23</v>
      </c>
      <c r="I36" s="1" cm="1">
        <f t="array" ref="I36">INDEX('Materials Data '!I:I, 'Task 1'!$B36+2)</f>
        <v>50</v>
      </c>
      <c r="J36" s="1" cm="1">
        <f t="array" ref="J36">INDEX('Materials Data '!J:J, 'Task 1'!$B36+2)</f>
        <v>0.84538405623227164</v>
      </c>
    </row>
    <row r="37" spans="2:10" x14ac:dyDescent="0.55000000000000004">
      <c r="B37" s="1">
        <v>90</v>
      </c>
      <c r="C37" s="1" t="str" cm="1">
        <f t="array" ref="C37">INDEX('Materials Data '!C:C, 'Task 1'!$B37+2)</f>
        <v>Steel</v>
      </c>
      <c r="D37" s="1" t="str" cm="1">
        <f t="array" ref="D37">INDEX('Materials Data '!D:D, 'Task 1'!$B37+2)</f>
        <v>Yes</v>
      </c>
      <c r="E37" s="1" t="str" cm="1">
        <f t="array" ref="E37">INDEX('Materials Data '!E:E, 'Task 1'!$B37+2)</f>
        <v>No</v>
      </c>
      <c r="F37" s="1" cm="1">
        <f t="array" ref="F37">INDEX('Materials Data '!F:F, 'Task 1'!$B37+2)</f>
        <v>104.39192381425892</v>
      </c>
      <c r="G37" s="1" cm="1">
        <f t="array" ref="G37">INDEX('Materials Data '!G:G, 'Task 1'!$B37+2)</f>
        <v>99.351841237403292</v>
      </c>
      <c r="H37" s="1" cm="1">
        <f t="array" ref="H37">INDEX('Materials Data '!H:H, 'Task 1'!$B37+2)</f>
        <v>23</v>
      </c>
      <c r="I37" s="1" cm="1">
        <f t="array" ref="I37">INDEX('Materials Data '!I:I, 'Task 1'!$B37+2)</f>
        <v>50</v>
      </c>
      <c r="J37" s="1" cm="1">
        <f t="array" ref="J37">INDEX('Materials Data '!J:J, 'Task 1'!$B37+2)</f>
        <v>0.12414406111424414</v>
      </c>
    </row>
    <row r="38" spans="2:10" x14ac:dyDescent="0.55000000000000004">
      <c r="B38" s="1">
        <v>61</v>
      </c>
      <c r="C38" s="1" t="str" cm="1">
        <f t="array" ref="C38">INDEX('Materials Data '!C:C, 'Task 1'!$B38+2)</f>
        <v>Steel</v>
      </c>
      <c r="D38" s="1" t="str" cm="1">
        <f t="array" ref="D38">INDEX('Materials Data '!D:D, 'Task 1'!$B38+2)</f>
        <v>No</v>
      </c>
      <c r="E38" s="1" t="str" cm="1">
        <f t="array" ref="E38">INDEX('Materials Data '!E:E, 'Task 1'!$B38+2)</f>
        <v>No</v>
      </c>
      <c r="F38" s="1" cm="1">
        <f t="array" ref="F38">INDEX('Materials Data '!F:F, 'Task 1'!$B38+2)</f>
        <v>123.18672200383834</v>
      </c>
      <c r="G38" s="1" cm="1">
        <f t="array" ref="G38">INDEX('Materials Data '!G:G, 'Task 1'!$B38+2)</f>
        <v>122.74217097892947</v>
      </c>
      <c r="H38" s="1" cm="1">
        <f t="array" ref="H38">INDEX('Materials Data '!H:H, 'Task 1'!$B38+2)</f>
        <v>23</v>
      </c>
      <c r="I38" s="1" cm="1">
        <f t="array" ref="I38">INDEX('Materials Data '!I:I, 'Task 1'!$B38+2)</f>
        <v>50</v>
      </c>
      <c r="J38" s="1" cm="1">
        <f t="array" ref="J38">INDEX('Materials Data '!J:J, 'Task 1'!$B38+2)</f>
        <v>0.21484032230634298</v>
      </c>
    </row>
    <row r="39" spans="2:10" x14ac:dyDescent="0.55000000000000004">
      <c r="B39" s="1">
        <v>76</v>
      </c>
      <c r="C39" s="1" t="str" cm="1">
        <f t="array" ref="C39">INDEX('Materials Data '!C:C, 'Task 1'!$B39+2)</f>
        <v>Steel</v>
      </c>
      <c r="D39" s="1" t="str" cm="1">
        <f t="array" ref="D39">INDEX('Materials Data '!D:D, 'Task 1'!$B39+2)</f>
        <v>No</v>
      </c>
      <c r="E39" s="1" t="str" cm="1">
        <f t="array" ref="E39">INDEX('Materials Data '!E:E, 'Task 1'!$B39+2)</f>
        <v>No</v>
      </c>
      <c r="F39" s="1" cm="1">
        <f t="array" ref="F39">INDEX('Materials Data '!F:F, 'Task 1'!$B39+2)</f>
        <v>111.25606020604125</v>
      </c>
      <c r="G39" s="1" cm="1">
        <f t="array" ref="G39">INDEX('Materials Data '!G:G, 'Task 1'!$B39+2)</f>
        <v>111.39869411142324</v>
      </c>
      <c r="H39" s="1" cm="1">
        <f t="array" ref="H39">INDEX('Materials Data '!H:H, 'Task 1'!$B39+2)</f>
        <v>23</v>
      </c>
      <c r="I39" s="1" cm="1">
        <f t="array" ref="I39">INDEX('Materials Data '!I:I, 'Task 1'!$B39+2)</f>
        <v>50</v>
      </c>
      <c r="J39" s="1" cm="1">
        <f t="array" ref="J39">INDEX('Materials Data '!J:J, 'Task 1'!$B39+2)</f>
        <v>0.59208066347076305</v>
      </c>
    </row>
    <row r="40" spans="2:10" x14ac:dyDescent="0.55000000000000004">
      <c r="B40" s="1">
        <v>98</v>
      </c>
      <c r="C40" s="1" t="str" cm="1">
        <f t="array" ref="C40">INDEX('Materials Data '!C:C, 'Task 1'!$B40+2)</f>
        <v>Steel</v>
      </c>
      <c r="D40" s="1" t="str" cm="1">
        <f t="array" ref="D40">INDEX('Materials Data '!D:D, 'Task 1'!$B40+2)</f>
        <v>Yes</v>
      </c>
      <c r="E40" s="1" t="str" cm="1">
        <f t="array" ref="E40">INDEX('Materials Data '!E:E, 'Task 1'!$B40+2)</f>
        <v>No</v>
      </c>
      <c r="F40" s="1" cm="1">
        <f t="array" ref="F40">INDEX('Materials Data '!F:F, 'Task 1'!$B40+2)</f>
        <v>108.1736115869631</v>
      </c>
      <c r="G40" s="1" cm="1">
        <f t="array" ref="G40">INDEX('Materials Data '!G:G, 'Task 1'!$B40+2)</f>
        <v>100.98347859359355</v>
      </c>
      <c r="H40" s="1" cm="1">
        <f t="array" ref="H40">INDEX('Materials Data '!H:H, 'Task 1'!$B40+2)</f>
        <v>23</v>
      </c>
      <c r="I40" s="1" cm="1">
        <f t="array" ref="I40">INDEX('Materials Data '!I:I, 'Task 1'!$B40+2)</f>
        <v>50</v>
      </c>
      <c r="J40" s="1" cm="1">
        <f t="array" ref="J40">INDEX('Materials Data '!J:J, 'Task 1'!$B40+2)</f>
        <v>0.16446359215146156</v>
      </c>
    </row>
    <row r="41" spans="2:10" x14ac:dyDescent="0.55000000000000004">
      <c r="B41" s="1">
        <v>95</v>
      </c>
      <c r="C41" s="1" t="str" cm="1">
        <f t="array" ref="C41">INDEX('Materials Data '!C:C, 'Task 1'!$B41+2)</f>
        <v>Steel</v>
      </c>
      <c r="D41" s="1" t="str" cm="1">
        <f t="array" ref="D41">INDEX('Materials Data '!D:D, 'Task 1'!$B41+2)</f>
        <v>No</v>
      </c>
      <c r="E41" s="1" t="str" cm="1">
        <f t="array" ref="E41">INDEX('Materials Data '!E:E, 'Task 1'!$B41+2)</f>
        <v>No</v>
      </c>
      <c r="F41" s="1" cm="1">
        <f t="array" ref="F41">INDEX('Materials Data '!F:F, 'Task 1'!$B41+2)</f>
        <v>111.08497061349512</v>
      </c>
      <c r="G41" s="1" cm="1">
        <f t="array" ref="G41">INDEX('Materials Data '!G:G, 'Task 1'!$B41+2)</f>
        <v>111.51586831788426</v>
      </c>
      <c r="H41" s="1" cm="1">
        <f t="array" ref="H41">INDEX('Materials Data '!H:H, 'Task 1'!$B41+2)</f>
        <v>23</v>
      </c>
      <c r="I41" s="1" cm="1">
        <f t="array" ref="I41">INDEX('Materials Data '!I:I, 'Task 1'!$B41+2)</f>
        <v>50</v>
      </c>
      <c r="J41" s="1" cm="1">
        <f t="array" ref="J41">INDEX('Materials Data '!J:J, 'Task 1'!$B41+2)</f>
        <v>0.68084869451078478</v>
      </c>
    </row>
    <row r="42" spans="2:10" x14ac:dyDescent="0.55000000000000004">
      <c r="B42" s="1">
        <v>73</v>
      </c>
      <c r="C42" s="1" t="str" cm="1">
        <f t="array" ref="C42">INDEX('Materials Data '!C:C, 'Task 1'!$B42+2)</f>
        <v>Steel</v>
      </c>
      <c r="D42" s="1" t="str" cm="1">
        <f t="array" ref="D42">INDEX('Materials Data '!D:D, 'Task 1'!$B42+2)</f>
        <v>No</v>
      </c>
      <c r="E42" s="1" t="str" cm="1">
        <f t="array" ref="E42">INDEX('Materials Data '!E:E, 'Task 1'!$B42+2)</f>
        <v>No</v>
      </c>
      <c r="F42" s="1" cm="1">
        <f t="array" ref="F42">INDEX('Materials Data '!F:F, 'Task 1'!$B42+2)</f>
        <v>110.97621468678079</v>
      </c>
      <c r="G42" s="1" cm="1">
        <f t="array" ref="G42">INDEX('Materials Data '!G:G, 'Task 1'!$B42+2)</f>
        <v>110.70966310896372</v>
      </c>
      <c r="H42" s="1" cm="1">
        <f t="array" ref="H42">INDEX('Materials Data '!H:H, 'Task 1'!$B42+2)</f>
        <v>23</v>
      </c>
      <c r="I42" s="1" cm="1">
        <f t="array" ref="I42">INDEX('Materials Data '!I:I, 'Task 1'!$B42+2)</f>
        <v>50</v>
      </c>
      <c r="J42" s="1" cm="1">
        <f t="array" ref="J42">INDEX('Materials Data '!J:J, 'Task 1'!$B42+2)</f>
        <v>0.46951098162762583</v>
      </c>
    </row>
    <row r="43" spans="2:10" x14ac:dyDescent="0.55000000000000004">
      <c r="B43" s="1">
        <v>85</v>
      </c>
      <c r="C43" s="1" t="str" cm="1">
        <f t="array" ref="C43">INDEX('Materials Data '!C:C, 'Task 1'!$B43+2)</f>
        <v>Steel</v>
      </c>
      <c r="D43" s="1" t="str" cm="1">
        <f t="array" ref="D43">INDEX('Materials Data '!D:D, 'Task 1'!$B43+2)</f>
        <v>Yes</v>
      </c>
      <c r="E43" s="1" t="str" cm="1">
        <f t="array" ref="E43">INDEX('Materials Data '!E:E, 'Task 1'!$B43+2)</f>
        <v>No</v>
      </c>
      <c r="F43" s="1" cm="1">
        <f t="array" ref="F43">INDEX('Materials Data '!F:F, 'Task 1'!$B43+2)</f>
        <v>110.8944200156561</v>
      </c>
      <c r="G43" s="1" cm="1">
        <f t="array" ref="G43">INDEX('Materials Data '!G:G, 'Task 1'!$B43+2)</f>
        <v>104.08486395709896</v>
      </c>
      <c r="H43" s="1" cm="1">
        <f t="array" ref="H43">INDEX('Materials Data '!H:H, 'Task 1'!$B43+2)</f>
        <v>23</v>
      </c>
      <c r="I43" s="1" cm="1">
        <f t="array" ref="I43">INDEX('Materials Data '!I:I, 'Task 1'!$B43+2)</f>
        <v>50</v>
      </c>
      <c r="J43" s="1" cm="1">
        <f t="array" ref="J43">INDEX('Materials Data '!J:J, 'Task 1'!$B43+2)</f>
        <v>0.83299542632230961</v>
      </c>
    </row>
    <row r="44" spans="2:10" x14ac:dyDescent="0.55000000000000004">
      <c r="B44" s="1">
        <v>86</v>
      </c>
      <c r="C44" s="1" t="str" cm="1">
        <f t="array" ref="C44">INDEX('Materials Data '!C:C, 'Task 1'!$B44+2)</f>
        <v>Steel</v>
      </c>
      <c r="D44" s="1" t="str" cm="1">
        <f t="array" ref="D44">INDEX('Materials Data '!D:D, 'Task 1'!$B44+2)</f>
        <v>Yes</v>
      </c>
      <c r="E44" s="1" t="str" cm="1">
        <f t="array" ref="E44">INDEX('Materials Data '!E:E, 'Task 1'!$B44+2)</f>
        <v>No</v>
      </c>
      <c r="F44" s="1" cm="1">
        <f t="array" ref="F44">INDEX('Materials Data '!F:F, 'Task 1'!$B44+2)</f>
        <v>99.663424036915941</v>
      </c>
      <c r="G44" s="1" cm="1">
        <f t="array" ref="G44">INDEX('Materials Data '!G:G, 'Task 1'!$B44+2)</f>
        <v>93.212887517638777</v>
      </c>
      <c r="H44" s="1" cm="1">
        <f t="array" ref="H44">INDEX('Materials Data '!H:H, 'Task 1'!$B44+2)</f>
        <v>23</v>
      </c>
      <c r="I44" s="1" cm="1">
        <f t="array" ref="I44">INDEX('Materials Data '!I:I, 'Task 1'!$B44+2)</f>
        <v>50</v>
      </c>
      <c r="J44" s="1" cm="1">
        <f t="array" ref="J44">INDEX('Materials Data '!J:J, 'Task 1'!$B44+2)</f>
        <v>0.10472006334095252</v>
      </c>
    </row>
    <row r="45" spans="2:10" x14ac:dyDescent="0.55000000000000004">
      <c r="B45" s="1">
        <v>87</v>
      </c>
      <c r="C45" s="1" t="str" cm="1">
        <f t="array" ref="C45">INDEX('Materials Data '!C:C, 'Task 1'!$B45+2)</f>
        <v>Steel</v>
      </c>
      <c r="D45" s="1" t="str" cm="1">
        <f t="array" ref="D45">INDEX('Materials Data '!D:D, 'Task 1'!$B45+2)</f>
        <v>Yes</v>
      </c>
      <c r="E45" s="1" t="str" cm="1">
        <f t="array" ref="E45">INDEX('Materials Data '!E:E, 'Task 1'!$B45+2)</f>
        <v>No</v>
      </c>
      <c r="F45" s="1" cm="1">
        <f t="array" ref="F45">INDEX('Materials Data '!F:F, 'Task 1'!$B45+2)</f>
        <v>110.32629902833104</v>
      </c>
      <c r="G45" s="1" cm="1">
        <f t="array" ref="G45">INDEX('Materials Data '!G:G, 'Task 1'!$B45+2)</f>
        <v>103.57363479622107</v>
      </c>
      <c r="H45" s="1" cm="1">
        <f t="array" ref="H45">INDEX('Materials Data '!H:H, 'Task 1'!$B45+2)</f>
        <v>23</v>
      </c>
      <c r="I45" s="1" cm="1">
        <f t="array" ref="I45">INDEX('Materials Data '!I:I, 'Task 1'!$B45+2)</f>
        <v>50</v>
      </c>
      <c r="J45" s="1" cm="1">
        <f t="array" ref="J45">INDEX('Materials Data '!J:J, 'Task 1'!$B45+2)</f>
        <v>0.82964517789313508</v>
      </c>
    </row>
    <row r="46" spans="2:10" x14ac:dyDescent="0.55000000000000004">
      <c r="B46" s="1">
        <v>93</v>
      </c>
      <c r="C46" s="1" t="str" cm="1">
        <f t="array" ref="C46">INDEX('Materials Data '!C:C, 'Task 1'!$B46+2)</f>
        <v>Steel</v>
      </c>
      <c r="D46" s="1" t="str" cm="1">
        <f t="array" ref="D46">INDEX('Materials Data '!D:D, 'Task 1'!$B46+2)</f>
        <v>Yes</v>
      </c>
      <c r="E46" s="1" t="str" cm="1">
        <f t="array" ref="E46">INDEX('Materials Data '!E:E, 'Task 1'!$B46+2)</f>
        <v>No</v>
      </c>
      <c r="F46" s="1" cm="1">
        <f t="array" ref="F46">INDEX('Materials Data '!F:F, 'Task 1'!$B46+2)</f>
        <v>112.25946383066147</v>
      </c>
      <c r="G46" s="1" cm="1">
        <f t="array" ref="G46">INDEX('Materials Data '!G:G, 'Task 1'!$B46+2)</f>
        <v>107.8082089315112</v>
      </c>
      <c r="H46" s="1" cm="1">
        <f t="array" ref="H46">INDEX('Materials Data '!H:H, 'Task 1'!$B46+2)</f>
        <v>23</v>
      </c>
      <c r="I46" s="1" cm="1">
        <f t="array" ref="I46">INDEX('Materials Data '!I:I, 'Task 1'!$B46+2)</f>
        <v>50</v>
      </c>
      <c r="J46" s="1" cm="1">
        <f t="array" ref="J46">INDEX('Materials Data '!J:J, 'Task 1'!$B46+2)</f>
        <v>0.1812480726712391</v>
      </c>
    </row>
    <row r="47" spans="2:10" x14ac:dyDescent="0.55000000000000004">
      <c r="B47" s="1">
        <v>55</v>
      </c>
      <c r="C47" s="1" t="str" cm="1">
        <f t="array" ref="C47">INDEX('Materials Data '!C:C, 'Task 1'!$B47+2)</f>
        <v>Steel</v>
      </c>
      <c r="D47" s="1" t="str" cm="1">
        <f t="array" ref="D47">INDEX('Materials Data '!D:D, 'Task 1'!$B47+2)</f>
        <v>Yes</v>
      </c>
      <c r="E47" s="1" t="str" cm="1">
        <f t="array" ref="E47">INDEX('Materials Data '!E:E, 'Task 1'!$B47+2)</f>
        <v>No</v>
      </c>
      <c r="F47" s="1" cm="1">
        <f t="array" ref="F47">INDEX('Materials Data '!F:F, 'Task 1'!$B47+2)</f>
        <v>104.92650649458102</v>
      </c>
      <c r="G47" s="1" cm="1">
        <f t="array" ref="G47">INDEX('Materials Data '!G:G, 'Task 1'!$B47+2)</f>
        <v>98.612762284135343</v>
      </c>
      <c r="H47" s="1" cm="1">
        <f t="array" ref="H47">INDEX('Materials Data '!H:H, 'Task 1'!$B47+2)</f>
        <v>23</v>
      </c>
      <c r="I47" s="1" cm="1">
        <f t="array" ref="I47">INDEX('Materials Data '!I:I, 'Task 1'!$B47+2)</f>
        <v>50</v>
      </c>
      <c r="J47" s="1" cm="1">
        <f t="array" ref="J47">INDEX('Materials Data '!J:J, 'Task 1'!$B47+2)</f>
        <v>0.74140730186749537</v>
      </c>
    </row>
    <row r="48" spans="2:10" x14ac:dyDescent="0.55000000000000004">
      <c r="B48" s="1">
        <v>98</v>
      </c>
      <c r="C48" s="1" t="str" cm="1">
        <f t="array" ref="C48">INDEX('Materials Data '!C:C, 'Task 1'!$B48+2)</f>
        <v>Steel</v>
      </c>
      <c r="D48" s="1" t="str" cm="1">
        <f t="array" ref="D48">INDEX('Materials Data '!D:D, 'Task 1'!$B48+2)</f>
        <v>Yes</v>
      </c>
      <c r="E48" s="1" t="str" cm="1">
        <f t="array" ref="E48">INDEX('Materials Data '!E:E, 'Task 1'!$B48+2)</f>
        <v>No</v>
      </c>
      <c r="F48" s="1" cm="1">
        <f t="array" ref="F48">INDEX('Materials Data '!F:F, 'Task 1'!$B48+2)</f>
        <v>108.1736115869631</v>
      </c>
      <c r="G48" s="1" cm="1">
        <f t="array" ref="G48">INDEX('Materials Data '!G:G, 'Task 1'!$B48+2)</f>
        <v>100.98347859359355</v>
      </c>
      <c r="H48" s="1" cm="1">
        <f t="array" ref="H48">INDEX('Materials Data '!H:H, 'Task 1'!$B48+2)</f>
        <v>23</v>
      </c>
      <c r="I48" s="1" cm="1">
        <f t="array" ref="I48">INDEX('Materials Data '!I:I, 'Task 1'!$B48+2)</f>
        <v>50</v>
      </c>
      <c r="J48" s="1" cm="1">
        <f t="array" ref="J48">INDEX('Materials Data '!J:J, 'Task 1'!$B48+2)</f>
        <v>0.16446359215146156</v>
      </c>
    </row>
    <row r="49" spans="2:10" x14ac:dyDescent="0.55000000000000004">
      <c r="B49" s="1">
        <v>54</v>
      </c>
      <c r="C49" s="1" t="str" cm="1">
        <f t="array" ref="C49">INDEX('Materials Data '!C:C, 'Task 1'!$B49+2)</f>
        <v>Steel</v>
      </c>
      <c r="D49" s="1" t="str" cm="1">
        <f t="array" ref="D49">INDEX('Materials Data '!D:D, 'Task 1'!$B49+2)</f>
        <v>No</v>
      </c>
      <c r="E49" s="1" t="str" cm="1">
        <f t="array" ref="E49">INDEX('Materials Data '!E:E, 'Task 1'!$B49+2)</f>
        <v>No</v>
      </c>
      <c r="F49" s="1" cm="1">
        <f t="array" ref="F49">INDEX('Materials Data '!F:F, 'Task 1'!$B49+2)</f>
        <v>105.23932741424277</v>
      </c>
      <c r="G49" s="1" cm="1">
        <f t="array" ref="G49">INDEX('Materials Data '!G:G, 'Task 1'!$B49+2)</f>
        <v>105.2504483559046</v>
      </c>
      <c r="H49" s="1" cm="1">
        <f t="array" ref="H49">INDEX('Materials Data '!H:H, 'Task 1'!$B49+2)</f>
        <v>23</v>
      </c>
      <c r="I49" s="1" cm="1">
        <f t="array" ref="I49">INDEX('Materials Data '!I:I, 'Task 1'!$B49+2)</f>
        <v>50</v>
      </c>
      <c r="J49" s="1" cm="1">
        <f t="array" ref="J49">INDEX('Materials Data '!J:J, 'Task 1'!$B49+2)</f>
        <v>8.359876397867827E-2</v>
      </c>
    </row>
    <row r="50" spans="2:10" x14ac:dyDescent="0.55000000000000004">
      <c r="B50" s="1">
        <v>84</v>
      </c>
      <c r="C50" s="1" t="str" cm="1">
        <f t="array" ref="C50">INDEX('Materials Data '!C:C, 'Task 1'!$B50+2)</f>
        <v>Steel</v>
      </c>
      <c r="D50" s="1" t="str" cm="1">
        <f t="array" ref="D50">INDEX('Materials Data '!D:D, 'Task 1'!$B50+2)</f>
        <v>Yes</v>
      </c>
      <c r="E50" s="1" t="str" cm="1">
        <f t="array" ref="E50">INDEX('Materials Data '!E:E, 'Task 1'!$B50+2)</f>
        <v>No</v>
      </c>
      <c r="F50" s="1" cm="1">
        <f t="array" ref="F50">INDEX('Materials Data '!F:F, 'Task 1'!$B50+2)</f>
        <v>108.83505290114593</v>
      </c>
      <c r="G50" s="1" cm="1">
        <f t="array" ref="G50">INDEX('Materials Data '!G:G, 'Task 1'!$B50+2)</f>
        <v>100.40405638368345</v>
      </c>
      <c r="H50" s="1" cm="1">
        <f t="array" ref="H50">INDEX('Materials Data '!H:H, 'Task 1'!$B50+2)</f>
        <v>23</v>
      </c>
      <c r="I50" s="1" cm="1">
        <f t="array" ref="I50">INDEX('Materials Data '!I:I, 'Task 1'!$B50+2)</f>
        <v>50</v>
      </c>
      <c r="J50" s="1" cm="1">
        <f t="array" ref="J50">INDEX('Materials Data '!J:J, 'Task 1'!$B50+2)</f>
        <v>0.75273360249835486</v>
      </c>
    </row>
    <row r="51" spans="2:10" x14ac:dyDescent="0.55000000000000004">
      <c r="B51" s="1">
        <v>51</v>
      </c>
      <c r="C51" s="1" t="str" cm="1">
        <f t="array" ref="C51">INDEX('Materials Data '!C:C, 'Task 1'!$B51+2)</f>
        <v>Steel</v>
      </c>
      <c r="D51" s="1" t="str" cm="1">
        <f t="array" ref="D51">INDEX('Materials Data '!D:D, 'Task 1'!$B51+2)</f>
        <v>No</v>
      </c>
      <c r="E51" s="1" t="str" cm="1">
        <f t="array" ref="E51">INDEX('Materials Data '!E:E, 'Task 1'!$B51+2)</f>
        <v>No</v>
      </c>
      <c r="F51" s="1" cm="1">
        <f t="array" ref="F51">INDEX('Materials Data '!F:F, 'Task 1'!$B51+2)</f>
        <v>115.40938251460445</v>
      </c>
      <c r="G51" s="1" cm="1">
        <f t="array" ref="G51">INDEX('Materials Data '!G:G, 'Task 1'!$B51+2)</f>
        <v>115.45331630715738</v>
      </c>
      <c r="H51" s="1" cm="1">
        <f t="array" ref="H51">INDEX('Materials Data '!H:H, 'Task 1'!$B51+2)</f>
        <v>23</v>
      </c>
      <c r="I51" s="1" cm="1">
        <f t="array" ref="I51">INDEX('Materials Data '!I:I, 'Task 1'!$B51+2)</f>
        <v>50</v>
      </c>
      <c r="J51" s="1" cm="1">
        <f t="array" ref="J51">INDEX('Materials Data '!J:J, 'Task 1'!$B51+2)</f>
        <v>0.48460587794350274</v>
      </c>
    </row>
    <row r="52" spans="2:10" x14ac:dyDescent="0.55000000000000004">
      <c r="B52" s="1">
        <v>69</v>
      </c>
      <c r="C52" s="1" t="str" cm="1">
        <f t="array" ref="C52">INDEX('Materials Data '!C:C, 'Task 1'!$B52+2)</f>
        <v>Steel</v>
      </c>
      <c r="D52" s="1" t="str" cm="1">
        <f t="array" ref="D52">INDEX('Materials Data '!D:D, 'Task 1'!$B52+2)</f>
        <v>No</v>
      </c>
      <c r="E52" s="1" t="str" cm="1">
        <f t="array" ref="E52">INDEX('Materials Data '!E:E, 'Task 1'!$B52+2)</f>
        <v>No</v>
      </c>
      <c r="F52" s="1" cm="1">
        <f t="array" ref="F52">INDEX('Materials Data '!F:F, 'Task 1'!$B52+2)</f>
        <v>103.01116478695835</v>
      </c>
      <c r="G52" s="1" cm="1">
        <f t="array" ref="G52">INDEX('Materials Data '!G:G, 'Task 1'!$B52+2)</f>
        <v>103.17390982565841</v>
      </c>
      <c r="H52" s="1" cm="1">
        <f t="array" ref="H52">INDEX('Materials Data '!H:H, 'Task 1'!$B52+2)</f>
        <v>23</v>
      </c>
      <c r="I52" s="1" cm="1">
        <f t="array" ref="I52">INDEX('Materials Data '!I:I, 'Task 1'!$B52+2)</f>
        <v>50</v>
      </c>
      <c r="J52" s="1" cm="1">
        <f t="array" ref="J52">INDEX('Materials Data '!J:J, 'Task 1'!$B52+2)</f>
        <v>7.087831676754075E-2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2E2-A82C-40BE-94C1-568627DE4A6C}">
  <dimension ref="B1:E17"/>
  <sheetViews>
    <sheetView zoomScale="70" zoomScaleNormal="70" workbookViewId="0">
      <selection activeCell="T8" sqref="T8"/>
    </sheetView>
  </sheetViews>
  <sheetFormatPr defaultRowHeight="14.4" x14ac:dyDescent="0.55000000000000004"/>
  <cols>
    <col min="2" max="2" width="16.20703125" bestFit="1" customWidth="1"/>
    <col min="3" max="3" width="11.68359375" bestFit="1" customWidth="1"/>
  </cols>
  <sheetData>
    <row r="1" spans="2:5" x14ac:dyDescent="0.55000000000000004">
      <c r="B1" s="7" t="s">
        <v>35</v>
      </c>
    </row>
    <row r="4" spans="2:5" x14ac:dyDescent="0.55000000000000004">
      <c r="B4" s="1" t="s">
        <v>0</v>
      </c>
      <c r="C4" s="1" t="s">
        <v>2</v>
      </c>
      <c r="D4" s="1" t="s">
        <v>4</v>
      </c>
      <c r="E4" s="1" t="s">
        <v>3</v>
      </c>
    </row>
    <row r="5" spans="2:5" x14ac:dyDescent="0.55000000000000004">
      <c r="B5" s="1" t="s">
        <v>22</v>
      </c>
      <c r="C5" s="1">
        <v>99.717265794261735</v>
      </c>
      <c r="D5" s="1">
        <v>109.73424303606237</v>
      </c>
      <c r="E5" s="1">
        <v>91.50044923339766</v>
      </c>
    </row>
    <row r="6" spans="2:5" x14ac:dyDescent="0.55000000000000004">
      <c r="B6" s="1" t="s">
        <v>23</v>
      </c>
      <c r="C6" s="1">
        <v>1.0912750812688177</v>
      </c>
      <c r="D6" s="1">
        <v>1.3207695150674166</v>
      </c>
      <c r="E6" s="1">
        <v>1.2872716140569231</v>
      </c>
    </row>
    <row r="7" spans="2:5" x14ac:dyDescent="0.55000000000000004">
      <c r="B7" s="1" t="s">
        <v>24</v>
      </c>
      <c r="C7" s="1">
        <v>100.05396379688648</v>
      </c>
      <c r="D7" s="1">
        <v>110.53779434481302</v>
      </c>
      <c r="E7" s="1">
        <v>91.484348384372566</v>
      </c>
    </row>
    <row r="8" spans="2:5" x14ac:dyDescent="0.55000000000000004">
      <c r="B8" s="1" t="s">
        <v>25</v>
      </c>
      <c r="C8" s="1" t="e">
        <v>#N/A</v>
      </c>
      <c r="D8" s="1" t="e">
        <v>#N/A</v>
      </c>
      <c r="E8" s="1" t="e">
        <v>#N/A</v>
      </c>
    </row>
    <row r="9" spans="2:5" x14ac:dyDescent="0.55000000000000004">
      <c r="B9" s="1" t="s">
        <v>26</v>
      </c>
      <c r="C9" s="1">
        <v>7.7164801010508182</v>
      </c>
      <c r="D9" s="1">
        <v>9.3392508048863832</v>
      </c>
      <c r="E9" s="1">
        <v>9.1023848752860257</v>
      </c>
    </row>
    <row r="10" spans="2:5" x14ac:dyDescent="0.55000000000000004">
      <c r="B10" s="1" t="s">
        <v>27</v>
      </c>
      <c r="C10" s="1">
        <v>59.544065149913251</v>
      </c>
      <c r="D10" s="1">
        <v>87.221605596570953</v>
      </c>
      <c r="E10" s="1">
        <v>82.853410417835789</v>
      </c>
    </row>
    <row r="11" spans="2:5" x14ac:dyDescent="0.55000000000000004">
      <c r="B11" s="1" t="s">
        <v>28</v>
      </c>
      <c r="C11" s="1">
        <v>0.4068647675975603</v>
      </c>
      <c r="D11" s="1">
        <v>0.67598294885711629</v>
      </c>
      <c r="E11" s="1">
        <v>-0.15892454344323736</v>
      </c>
    </row>
    <row r="12" spans="2:5" x14ac:dyDescent="0.55000000000000004">
      <c r="B12" s="1" t="s">
        <v>29</v>
      </c>
      <c r="C12" s="1">
        <v>-0.11971589975704185</v>
      </c>
      <c r="D12" s="1">
        <v>-0.50515330386538237</v>
      </c>
      <c r="E12" s="1">
        <v>-0.26661657486210982</v>
      </c>
    </row>
    <row r="13" spans="2:5" x14ac:dyDescent="0.55000000000000004">
      <c r="B13" s="1" t="s">
        <v>30</v>
      </c>
      <c r="C13" s="1">
        <v>39.186242727173692</v>
      </c>
      <c r="D13" s="1">
        <v>49.303124837844251</v>
      </c>
      <c r="E13" s="1">
        <v>38.89813847678424</v>
      </c>
    </row>
    <row r="14" spans="2:5" x14ac:dyDescent="0.55000000000000004">
      <c r="B14" s="1" t="s">
        <v>31</v>
      </c>
      <c r="C14" s="1">
        <v>78.401069118685328</v>
      </c>
      <c r="D14" s="1">
        <v>82.11948270355353</v>
      </c>
      <c r="E14" s="1">
        <v>71.109978161027527</v>
      </c>
    </row>
    <row r="15" spans="2:5" x14ac:dyDescent="0.55000000000000004">
      <c r="B15" s="1" t="s">
        <v>32</v>
      </c>
      <c r="C15" s="1">
        <v>117.58731184585902</v>
      </c>
      <c r="D15" s="1">
        <v>131.42260754139778</v>
      </c>
      <c r="E15" s="1">
        <v>110.00811663781177</v>
      </c>
    </row>
    <row r="16" spans="2:5" x14ac:dyDescent="0.55000000000000004">
      <c r="B16" s="1" t="s">
        <v>33</v>
      </c>
      <c r="C16" s="1">
        <v>4985.8632897130865</v>
      </c>
      <c r="D16" s="1">
        <v>5486.7121518031181</v>
      </c>
      <c r="E16" s="1">
        <v>4575.0224616698833</v>
      </c>
    </row>
    <row r="17" spans="2:5" x14ac:dyDescent="0.55000000000000004">
      <c r="B17" s="1" t="s">
        <v>34</v>
      </c>
      <c r="C17" s="1">
        <v>50</v>
      </c>
      <c r="D17" s="1">
        <v>50</v>
      </c>
      <c r="E17" s="1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A0E9-C948-4E92-9B9E-4D7A2852FC3B}">
  <dimension ref="B2:N152"/>
  <sheetViews>
    <sheetView zoomScale="40" zoomScaleNormal="40" workbookViewId="0">
      <selection activeCell="Z12" sqref="Z12"/>
    </sheetView>
  </sheetViews>
  <sheetFormatPr defaultRowHeight="14.4" x14ac:dyDescent="0.55000000000000004"/>
  <cols>
    <col min="1" max="1" width="6.20703125" customWidth="1"/>
    <col min="2" max="2" width="8.05078125" bestFit="1" customWidth="1"/>
    <col min="3" max="3" width="11.7890625" bestFit="1" customWidth="1"/>
    <col min="4" max="4" width="14" bestFit="1" customWidth="1"/>
    <col min="5" max="5" width="13.41796875" bestFit="1" customWidth="1"/>
    <col min="6" max="7" width="9.9453125" bestFit="1" customWidth="1"/>
    <col min="8" max="8" width="13.26171875" bestFit="1" customWidth="1"/>
    <col min="9" max="9" width="13.26171875" customWidth="1"/>
    <col min="10" max="10" width="15.41796875" bestFit="1" customWidth="1"/>
    <col min="11" max="11" width="12.26171875" bestFit="1" customWidth="1"/>
    <col min="12" max="12" width="15.20703125" bestFit="1" customWidth="1"/>
    <col min="13" max="13" width="8.83984375" style="12"/>
  </cols>
  <sheetData>
    <row r="2" spans="2:14" ht="28.8" x14ac:dyDescent="0.55000000000000004">
      <c r="B2" s="3" t="s">
        <v>1</v>
      </c>
      <c r="C2" s="3" t="s">
        <v>0</v>
      </c>
      <c r="D2" s="3" t="s">
        <v>12</v>
      </c>
      <c r="E2" s="3" t="s">
        <v>13</v>
      </c>
      <c r="F2" s="3" t="s">
        <v>7</v>
      </c>
      <c r="G2" s="3" t="s">
        <v>8</v>
      </c>
      <c r="H2" s="3" t="s">
        <v>49</v>
      </c>
      <c r="I2" s="3" t="s">
        <v>54</v>
      </c>
      <c r="J2" s="3" t="s">
        <v>10</v>
      </c>
      <c r="K2" s="3" t="s">
        <v>11</v>
      </c>
      <c r="L2" s="3" t="s">
        <v>9</v>
      </c>
      <c r="M2" s="13"/>
      <c r="N2" s="14"/>
    </row>
    <row r="3" spans="2:14" x14ac:dyDescent="0.55000000000000004">
      <c r="B3" s="2">
        <v>1</v>
      </c>
      <c r="C3" s="1" t="s">
        <v>2</v>
      </c>
      <c r="D3" s="1" t="s">
        <v>6</v>
      </c>
      <c r="E3" s="1" t="s">
        <v>6</v>
      </c>
      <c r="F3" s="4">
        <v>96.723080385940506</v>
      </c>
      <c r="G3" s="4">
        <v>96.739827190234848</v>
      </c>
      <c r="H3" s="4">
        <f>ROUND(F3-G3, 0)</f>
        <v>0</v>
      </c>
      <c r="I3" s="4">
        <f>COUNTIF($H$3:$H3, $H3)</f>
        <v>1</v>
      </c>
      <c r="J3" s="1">
        <v>23</v>
      </c>
      <c r="K3" s="4">
        <v>50</v>
      </c>
      <c r="L3" s="4">
        <v>0.60324250376757094</v>
      </c>
      <c r="M3" s="11"/>
    </row>
    <row r="4" spans="2:14" x14ac:dyDescent="0.55000000000000004">
      <c r="B4" s="2">
        <v>2</v>
      </c>
      <c r="C4" s="1" t="s">
        <v>2</v>
      </c>
      <c r="D4" s="1" t="s">
        <v>6</v>
      </c>
      <c r="E4" s="1" t="s">
        <v>6</v>
      </c>
      <c r="F4" s="4">
        <v>101.81945407439545</v>
      </c>
      <c r="G4" s="4">
        <v>101.62883998009512</v>
      </c>
      <c r="H4" s="4">
        <f t="shared" ref="H4:H67" si="0">ROUND(F4-G4, 0)</f>
        <v>0</v>
      </c>
      <c r="I4" s="4">
        <f>COUNTIF($H$3:$H4, $H4)</f>
        <v>2</v>
      </c>
      <c r="J4" s="1">
        <v>23</v>
      </c>
      <c r="K4" s="4">
        <v>50</v>
      </c>
      <c r="L4" s="4">
        <v>0.6330548449329807</v>
      </c>
      <c r="M4" s="11"/>
    </row>
    <row r="5" spans="2:14" x14ac:dyDescent="0.55000000000000004">
      <c r="B5" s="2">
        <v>3</v>
      </c>
      <c r="C5" s="1" t="s">
        <v>2</v>
      </c>
      <c r="D5" s="1" t="s">
        <v>6</v>
      </c>
      <c r="E5" s="1" t="s">
        <v>6</v>
      </c>
      <c r="F5" s="4">
        <v>107.26480194899217</v>
      </c>
      <c r="G5" s="4">
        <v>106.92400906055695</v>
      </c>
      <c r="H5" s="4">
        <f t="shared" si="0"/>
        <v>0</v>
      </c>
      <c r="I5" s="4">
        <f>COUNTIF($H$3:$H5, $H5)</f>
        <v>3</v>
      </c>
      <c r="J5" s="1">
        <v>23</v>
      </c>
      <c r="K5" s="4">
        <v>50</v>
      </c>
      <c r="L5" s="4">
        <v>0.8163222470030681</v>
      </c>
      <c r="M5" s="11"/>
    </row>
    <row r="6" spans="2:14" x14ac:dyDescent="0.55000000000000004">
      <c r="B6" s="2">
        <v>4</v>
      </c>
      <c r="C6" s="1" t="s">
        <v>2</v>
      </c>
      <c r="D6" s="1" t="s">
        <v>6</v>
      </c>
      <c r="E6" s="1" t="s">
        <v>6</v>
      </c>
      <c r="F6" s="4">
        <v>93.46818911890378</v>
      </c>
      <c r="G6" s="4">
        <v>93.187249958975727</v>
      </c>
      <c r="H6" s="4">
        <f t="shared" si="0"/>
        <v>0</v>
      </c>
      <c r="I6" s="4">
        <f>COUNTIF($H$3:$H6, $H6)</f>
        <v>4</v>
      </c>
      <c r="J6" s="1">
        <v>23</v>
      </c>
      <c r="K6" s="4">
        <v>50</v>
      </c>
      <c r="L6" s="4">
        <v>6.7901742858389014E-2</v>
      </c>
      <c r="M6" s="11"/>
    </row>
    <row r="7" spans="2:14" x14ac:dyDescent="0.55000000000000004">
      <c r="B7" s="2">
        <v>5</v>
      </c>
      <c r="C7" s="1" t="s">
        <v>2</v>
      </c>
      <c r="D7" s="1" t="s">
        <v>6</v>
      </c>
      <c r="E7" s="1" t="s">
        <v>6</v>
      </c>
      <c r="F7" s="4">
        <v>100.66822363360602</v>
      </c>
      <c r="G7" s="4">
        <v>100.97200194458978</v>
      </c>
      <c r="H7" s="4">
        <f t="shared" si="0"/>
        <v>0</v>
      </c>
      <c r="I7" s="4">
        <f>COUNTIF($H$3:$H7, $H7)</f>
        <v>5</v>
      </c>
      <c r="J7" s="1">
        <v>23</v>
      </c>
      <c r="K7" s="4">
        <v>50</v>
      </c>
      <c r="L7" s="4">
        <v>9.4830442207920806E-2</v>
      </c>
      <c r="M7" s="11"/>
    </row>
    <row r="8" spans="2:14" x14ac:dyDescent="0.55000000000000004">
      <c r="B8" s="2">
        <v>8</v>
      </c>
      <c r="C8" s="1" t="s">
        <v>2</v>
      </c>
      <c r="D8" s="1" t="s">
        <v>6</v>
      </c>
      <c r="E8" s="1" t="s">
        <v>6</v>
      </c>
      <c r="F8" s="4">
        <v>95.030340553492493</v>
      </c>
      <c r="G8" s="4">
        <v>95.012612631293607</v>
      </c>
      <c r="H8" s="4">
        <f t="shared" si="0"/>
        <v>0</v>
      </c>
      <c r="I8" s="4">
        <f>COUNTIF($H$3:$H8, $H8)</f>
        <v>6</v>
      </c>
      <c r="J8" s="1">
        <v>23</v>
      </c>
      <c r="K8" s="4">
        <v>50</v>
      </c>
      <c r="L8" s="4">
        <v>0.73043552558563751</v>
      </c>
      <c r="M8" s="11"/>
    </row>
    <row r="9" spans="2:14" x14ac:dyDescent="0.55000000000000004">
      <c r="B9" s="2">
        <v>9</v>
      </c>
      <c r="C9" s="1" t="s">
        <v>2</v>
      </c>
      <c r="D9" s="1" t="s">
        <v>6</v>
      </c>
      <c r="E9" s="1" t="s">
        <v>6</v>
      </c>
      <c r="F9" s="4">
        <v>97.66539502907051</v>
      </c>
      <c r="G9" s="4">
        <v>97.730806478546768</v>
      </c>
      <c r="H9" s="4">
        <f t="shared" si="0"/>
        <v>0</v>
      </c>
      <c r="I9" s="4">
        <f>COUNTIF($H$3:$H9, $H9)</f>
        <v>7</v>
      </c>
      <c r="J9" s="1">
        <v>23</v>
      </c>
      <c r="K9" s="4">
        <v>50</v>
      </c>
      <c r="L9" s="4">
        <v>0.1214333195681061</v>
      </c>
      <c r="M9" s="11"/>
    </row>
    <row r="10" spans="2:14" x14ac:dyDescent="0.55000000000000004">
      <c r="B10" s="2">
        <v>12</v>
      </c>
      <c r="C10" s="1" t="s">
        <v>2</v>
      </c>
      <c r="D10" s="1" t="s">
        <v>6</v>
      </c>
      <c r="E10" s="1" t="s">
        <v>6</v>
      </c>
      <c r="F10" s="4">
        <v>105.23659828312908</v>
      </c>
      <c r="G10" s="4">
        <v>105.38388148088087</v>
      </c>
      <c r="H10" s="4">
        <f t="shared" si="0"/>
        <v>0</v>
      </c>
      <c r="I10" s="4">
        <f>COUNTIF($H$3:$H10, $H10)</f>
        <v>8</v>
      </c>
      <c r="J10" s="1">
        <v>23</v>
      </c>
      <c r="K10" s="4">
        <v>50</v>
      </c>
      <c r="L10" s="4">
        <v>0.43171894637213148</v>
      </c>
      <c r="M10" s="11"/>
    </row>
    <row r="11" spans="2:14" x14ac:dyDescent="0.55000000000000004">
      <c r="B11" s="2">
        <v>13</v>
      </c>
      <c r="C11" s="1" t="s">
        <v>2</v>
      </c>
      <c r="D11" s="1" t="s">
        <v>6</v>
      </c>
      <c r="E11" s="1" t="s">
        <v>6</v>
      </c>
      <c r="F11" s="4">
        <v>94.973420780324844</v>
      </c>
      <c r="G11" s="4">
        <v>94.939982413798532</v>
      </c>
      <c r="H11" s="4">
        <f t="shared" si="0"/>
        <v>0</v>
      </c>
      <c r="I11" s="4">
        <f>COUNTIF($H$3:$H11, $H11)</f>
        <v>9</v>
      </c>
      <c r="J11" s="1">
        <v>23</v>
      </c>
      <c r="K11" s="4">
        <v>50</v>
      </c>
      <c r="L11" s="4">
        <v>0.52635350443062423</v>
      </c>
      <c r="M11" s="11"/>
    </row>
    <row r="12" spans="2:14" x14ac:dyDescent="0.55000000000000004">
      <c r="B12" s="2">
        <v>18</v>
      </c>
      <c r="C12" s="1" t="s">
        <v>2</v>
      </c>
      <c r="D12" s="1" t="s">
        <v>6</v>
      </c>
      <c r="E12" s="1" t="s">
        <v>6</v>
      </c>
      <c r="F12" s="4">
        <v>105.53113795715328</v>
      </c>
      <c r="G12" s="4">
        <v>105.87266054950371</v>
      </c>
      <c r="H12" s="4">
        <f t="shared" si="0"/>
        <v>0</v>
      </c>
      <c r="I12" s="4">
        <f>COUNTIF($H$3:$H12, $H12)</f>
        <v>10</v>
      </c>
      <c r="J12" s="1">
        <v>23</v>
      </c>
      <c r="K12" s="4">
        <v>50</v>
      </c>
      <c r="L12" s="4">
        <v>1.5757908110772156E-2</v>
      </c>
      <c r="M12" s="11"/>
    </row>
    <row r="13" spans="2:14" x14ac:dyDescent="0.55000000000000004">
      <c r="B13" s="2">
        <v>19</v>
      </c>
      <c r="C13" s="1" t="s">
        <v>2</v>
      </c>
      <c r="D13" s="1" t="s">
        <v>6</v>
      </c>
      <c r="E13" s="1" t="s">
        <v>6</v>
      </c>
      <c r="F13" s="4">
        <v>92.398759712846086</v>
      </c>
      <c r="G13" s="4">
        <v>92.484859200858054</v>
      </c>
      <c r="H13" s="4">
        <f t="shared" si="0"/>
        <v>0</v>
      </c>
      <c r="I13" s="4">
        <f>COUNTIF($H$3:$H13, $H13)</f>
        <v>11</v>
      </c>
      <c r="J13" s="1">
        <v>23</v>
      </c>
      <c r="K13" s="4">
        <v>50</v>
      </c>
      <c r="L13" s="4">
        <v>0.71314875447679138</v>
      </c>
      <c r="M13" s="11"/>
    </row>
    <row r="14" spans="2:14" x14ac:dyDescent="0.55000000000000004">
      <c r="B14" s="2">
        <v>21</v>
      </c>
      <c r="C14" s="1" t="s">
        <v>2</v>
      </c>
      <c r="D14" s="1" t="s">
        <v>6</v>
      </c>
      <c r="E14" s="1" t="s">
        <v>6</v>
      </c>
      <c r="F14" s="4">
        <v>114.7050388736032</v>
      </c>
      <c r="G14" s="4">
        <v>114.8835783127536</v>
      </c>
      <c r="H14" s="4">
        <f t="shared" si="0"/>
        <v>0</v>
      </c>
      <c r="I14" s="4">
        <f>COUNTIF($H$3:$H14, $H14)</f>
        <v>12</v>
      </c>
      <c r="J14" s="1">
        <v>23</v>
      </c>
      <c r="K14" s="4">
        <v>50</v>
      </c>
      <c r="L14" s="4">
        <v>0.96198203663170601</v>
      </c>
      <c r="M14" s="11"/>
    </row>
    <row r="15" spans="2:14" x14ac:dyDescent="0.55000000000000004">
      <c r="B15" s="2">
        <v>23</v>
      </c>
      <c r="C15" s="1" t="s">
        <v>2</v>
      </c>
      <c r="D15" s="1" t="s">
        <v>6</v>
      </c>
      <c r="E15" s="1" t="s">
        <v>6</v>
      </c>
      <c r="F15" s="4">
        <v>94.911885856987993</v>
      </c>
      <c r="G15" s="4">
        <v>94.856921621107929</v>
      </c>
      <c r="H15" s="4">
        <f t="shared" si="0"/>
        <v>0</v>
      </c>
      <c r="I15" s="4">
        <f>COUNTIF($H$3:$H15, $H15)</f>
        <v>13</v>
      </c>
      <c r="J15" s="1">
        <v>23</v>
      </c>
      <c r="K15" s="4">
        <v>50</v>
      </c>
      <c r="L15" s="4">
        <v>0.55066408863412852</v>
      </c>
      <c r="M15" s="11"/>
    </row>
    <row r="16" spans="2:14" x14ac:dyDescent="0.55000000000000004">
      <c r="B16" s="2">
        <v>26</v>
      </c>
      <c r="C16" s="1" t="s">
        <v>2</v>
      </c>
      <c r="D16" s="1" t="s">
        <v>6</v>
      </c>
      <c r="E16" s="1" t="s">
        <v>6</v>
      </c>
      <c r="F16" s="4">
        <v>117.58731184585902</v>
      </c>
      <c r="G16" s="4">
        <v>117.6989022106488</v>
      </c>
      <c r="H16" s="4">
        <f t="shared" si="0"/>
        <v>0</v>
      </c>
      <c r="I16" s="4">
        <f>COUNTIF($H$3:$H16, $H16)</f>
        <v>14</v>
      </c>
      <c r="J16" s="1">
        <v>23</v>
      </c>
      <c r="K16" s="4">
        <v>50</v>
      </c>
      <c r="L16" s="4">
        <v>0.6034504794475769</v>
      </c>
      <c r="M16" s="11"/>
    </row>
    <row r="17" spans="2:13" x14ac:dyDescent="0.55000000000000004">
      <c r="B17" s="2">
        <v>31</v>
      </c>
      <c r="C17" s="1" t="s">
        <v>2</v>
      </c>
      <c r="D17" s="1" t="s">
        <v>6</v>
      </c>
      <c r="E17" s="1" t="s">
        <v>6</v>
      </c>
      <c r="F17" s="4">
        <v>88.700162424313604</v>
      </c>
      <c r="G17" s="4">
        <v>88.770322998895551</v>
      </c>
      <c r="H17" s="4">
        <f t="shared" si="0"/>
        <v>0</v>
      </c>
      <c r="I17" s="4">
        <f>COUNTIF($H$3:$H17, $H17)</f>
        <v>15</v>
      </c>
      <c r="J17" s="1">
        <v>23</v>
      </c>
      <c r="K17" s="4">
        <v>50</v>
      </c>
      <c r="L17" s="4">
        <v>0.46478781502328603</v>
      </c>
      <c r="M17" s="11"/>
    </row>
    <row r="18" spans="2:13" x14ac:dyDescent="0.55000000000000004">
      <c r="B18" s="2">
        <v>34</v>
      </c>
      <c r="C18" s="1" t="s">
        <v>2</v>
      </c>
      <c r="D18" s="1" t="s">
        <v>6</v>
      </c>
      <c r="E18" s="1" t="s">
        <v>6</v>
      </c>
      <c r="F18" s="4">
        <v>91.622557754001747</v>
      </c>
      <c r="G18" s="4">
        <v>91.745951355384477</v>
      </c>
      <c r="H18" s="4">
        <f t="shared" si="0"/>
        <v>0</v>
      </c>
      <c r="I18" s="4">
        <f>COUNTIF($H$3:$H18, $H18)</f>
        <v>16</v>
      </c>
      <c r="J18" s="1">
        <v>23</v>
      </c>
      <c r="K18" s="4">
        <v>50</v>
      </c>
      <c r="L18" s="4">
        <v>0.69443067975298367</v>
      </c>
      <c r="M18" s="11"/>
    </row>
    <row r="19" spans="2:13" x14ac:dyDescent="0.55000000000000004">
      <c r="B19" s="2">
        <v>37</v>
      </c>
      <c r="C19" s="1" t="s">
        <v>2</v>
      </c>
      <c r="D19" s="1" t="s">
        <v>6</v>
      </c>
      <c r="E19" s="1" t="s">
        <v>6</v>
      </c>
      <c r="F19" s="4">
        <v>87.787604479645012</v>
      </c>
      <c r="G19" s="4">
        <v>87.771898215793087</v>
      </c>
      <c r="H19" s="4">
        <f t="shared" si="0"/>
        <v>0</v>
      </c>
      <c r="I19" s="4">
        <f>COUNTIF($H$3:$H19, $H19)</f>
        <v>17</v>
      </c>
      <c r="J19" s="1">
        <v>23</v>
      </c>
      <c r="K19" s="4">
        <v>50</v>
      </c>
      <c r="L19" s="4">
        <v>0.70120178776743602</v>
      </c>
      <c r="M19" s="11"/>
    </row>
    <row r="20" spans="2:13" x14ac:dyDescent="0.55000000000000004">
      <c r="B20" s="2">
        <v>39</v>
      </c>
      <c r="C20" s="1" t="s">
        <v>2</v>
      </c>
      <c r="D20" s="1" t="s">
        <v>6</v>
      </c>
      <c r="E20" s="1" t="s">
        <v>6</v>
      </c>
      <c r="F20" s="4">
        <v>101.24004674830968</v>
      </c>
      <c r="G20" s="4">
        <v>101.33885215192369</v>
      </c>
      <c r="H20" s="4">
        <f t="shared" si="0"/>
        <v>0</v>
      </c>
      <c r="I20" s="4">
        <f>COUNTIF($H$3:$H20, $H20)</f>
        <v>18</v>
      </c>
      <c r="J20" s="1">
        <v>23</v>
      </c>
      <c r="K20" s="4">
        <v>50</v>
      </c>
      <c r="L20" s="4">
        <v>0.78380048792589885</v>
      </c>
      <c r="M20" s="11"/>
    </row>
    <row r="21" spans="2:13" x14ac:dyDescent="0.55000000000000004">
      <c r="B21" s="2">
        <v>40</v>
      </c>
      <c r="C21" s="1" t="s">
        <v>2</v>
      </c>
      <c r="D21" s="1" t="s">
        <v>6</v>
      </c>
      <c r="E21" s="1" t="s">
        <v>6</v>
      </c>
      <c r="F21" s="4">
        <v>78.401069118685328</v>
      </c>
      <c r="G21" s="4">
        <v>78.646443516616941</v>
      </c>
      <c r="H21" s="4">
        <f t="shared" si="0"/>
        <v>0</v>
      </c>
      <c r="I21" s="4">
        <f>COUNTIF($H$3:$H21, $H21)</f>
        <v>19</v>
      </c>
      <c r="J21" s="1">
        <v>23</v>
      </c>
      <c r="K21" s="4">
        <v>50</v>
      </c>
      <c r="L21" s="4">
        <v>0.59459730702644731</v>
      </c>
      <c r="M21" s="11"/>
    </row>
    <row r="22" spans="2:13" x14ac:dyDescent="0.55000000000000004">
      <c r="B22" s="2">
        <v>41</v>
      </c>
      <c r="C22" s="1" t="s">
        <v>2</v>
      </c>
      <c r="D22" s="1" t="s">
        <v>6</v>
      </c>
      <c r="E22" s="1" t="s">
        <v>6</v>
      </c>
      <c r="F22" s="4">
        <v>107.88488112151748</v>
      </c>
      <c r="G22" s="4">
        <v>107.69466091016669</v>
      </c>
      <c r="H22" s="4">
        <f t="shared" si="0"/>
        <v>0</v>
      </c>
      <c r="I22" s="4">
        <f>COUNTIF($H$3:$H22, $H22)</f>
        <v>20</v>
      </c>
      <c r="J22" s="1">
        <v>23</v>
      </c>
      <c r="K22" s="4">
        <v>50</v>
      </c>
      <c r="L22" s="4">
        <v>0.46417882486745021</v>
      </c>
      <c r="M22" s="11"/>
    </row>
    <row r="23" spans="2:13" x14ac:dyDescent="0.55000000000000004">
      <c r="B23" s="2">
        <v>42</v>
      </c>
      <c r="C23" s="1" t="s">
        <v>2</v>
      </c>
      <c r="D23" s="1" t="s">
        <v>6</v>
      </c>
      <c r="E23" s="1" t="s">
        <v>6</v>
      </c>
      <c r="F23" s="4">
        <v>91.629784559340351</v>
      </c>
      <c r="G23" s="4">
        <v>91.274512381189254</v>
      </c>
      <c r="H23" s="4">
        <f t="shared" si="0"/>
        <v>0</v>
      </c>
      <c r="I23" s="4">
        <f>COUNTIF($H$3:$H23, $H23)</f>
        <v>21</v>
      </c>
      <c r="J23" s="1">
        <v>23</v>
      </c>
      <c r="K23" s="4">
        <v>50</v>
      </c>
      <c r="L23" s="4">
        <v>0.84571586641314767</v>
      </c>
      <c r="M23" s="11"/>
    </row>
    <row r="24" spans="2:13" x14ac:dyDescent="0.55000000000000004">
      <c r="B24" s="2">
        <v>43</v>
      </c>
      <c r="C24" s="1" t="s">
        <v>2</v>
      </c>
      <c r="D24" s="1" t="s">
        <v>6</v>
      </c>
      <c r="E24" s="1" t="s">
        <v>6</v>
      </c>
      <c r="F24" s="4">
        <v>97.28030815258407</v>
      </c>
      <c r="G24" s="4">
        <v>97.046309650889057</v>
      </c>
      <c r="H24" s="4">
        <f t="shared" si="0"/>
        <v>0</v>
      </c>
      <c r="I24" s="4">
        <f>COUNTIF($H$3:$H24, $H24)</f>
        <v>22</v>
      </c>
      <c r="J24" s="1">
        <v>23</v>
      </c>
      <c r="K24" s="4">
        <v>50</v>
      </c>
      <c r="L24" s="4">
        <v>0.21251315952603178</v>
      </c>
      <c r="M24" s="11"/>
    </row>
    <row r="25" spans="2:13" x14ac:dyDescent="0.55000000000000004">
      <c r="B25" s="2">
        <v>48</v>
      </c>
      <c r="C25" s="1" t="s">
        <v>2</v>
      </c>
      <c r="D25" s="1" t="s">
        <v>6</v>
      </c>
      <c r="E25" s="1" t="s">
        <v>6</v>
      </c>
      <c r="F25" s="4">
        <v>102.91377778762957</v>
      </c>
      <c r="G25" s="4">
        <v>102.58280997872086</v>
      </c>
      <c r="H25" s="4">
        <f t="shared" si="0"/>
        <v>0</v>
      </c>
      <c r="I25" s="4">
        <f>COUNTIF($H$3:$H25, $H25)</f>
        <v>23</v>
      </c>
      <c r="J25" s="1">
        <v>23</v>
      </c>
      <c r="K25" s="4">
        <v>50</v>
      </c>
      <c r="L25" s="4">
        <v>0.91552797413861242</v>
      </c>
      <c r="M25" s="11"/>
    </row>
    <row r="26" spans="2:13" x14ac:dyDescent="0.55000000000000004">
      <c r="B26" s="2">
        <v>49</v>
      </c>
      <c r="C26" s="1" t="s">
        <v>2</v>
      </c>
      <c r="D26" s="1" t="s">
        <v>6</v>
      </c>
      <c r="E26" s="1" t="s">
        <v>6</v>
      </c>
      <c r="F26" s="4">
        <v>110.59197788716381</v>
      </c>
      <c r="G26" s="4">
        <v>110.48345704741092</v>
      </c>
      <c r="H26" s="4">
        <f t="shared" si="0"/>
        <v>0</v>
      </c>
      <c r="I26" s="4">
        <f>COUNTIF($H$3:$H26, $H26)</f>
        <v>24</v>
      </c>
      <c r="J26" s="1">
        <v>23</v>
      </c>
      <c r="K26" s="4">
        <v>50</v>
      </c>
      <c r="L26" s="4">
        <v>0.56918848305540937</v>
      </c>
      <c r="M26" s="11"/>
    </row>
    <row r="27" spans="2:13" x14ac:dyDescent="0.55000000000000004">
      <c r="B27" s="2">
        <v>50</v>
      </c>
      <c r="C27" s="1" t="s">
        <v>2</v>
      </c>
      <c r="D27" s="1" t="s">
        <v>6</v>
      </c>
      <c r="E27" s="1" t="s">
        <v>6</v>
      </c>
      <c r="F27" s="4">
        <v>105.29976927302334</v>
      </c>
      <c r="G27" s="4">
        <v>105.1263706395583</v>
      </c>
      <c r="H27" s="4">
        <f t="shared" si="0"/>
        <v>0</v>
      </c>
      <c r="I27" s="4">
        <f>COUNTIF($H$3:$H27, $H27)</f>
        <v>25</v>
      </c>
      <c r="J27" s="1">
        <v>23</v>
      </c>
      <c r="K27" s="4">
        <v>50</v>
      </c>
      <c r="L27" s="4">
        <v>0.79781114062249525</v>
      </c>
      <c r="M27" s="11"/>
    </row>
    <row r="28" spans="2:13" x14ac:dyDescent="0.55000000000000004">
      <c r="B28" s="2">
        <v>51</v>
      </c>
      <c r="C28" s="1" t="s">
        <v>4</v>
      </c>
      <c r="D28" s="1" t="s">
        <v>6</v>
      </c>
      <c r="E28" s="1" t="s">
        <v>6</v>
      </c>
      <c r="F28" s="4">
        <v>115.40938251460445</v>
      </c>
      <c r="G28" s="4">
        <v>115.45331630715738</v>
      </c>
      <c r="H28" s="4">
        <f t="shared" si="0"/>
        <v>0</v>
      </c>
      <c r="I28" s="4">
        <f>COUNTIF($H$3:$H28, $H28)</f>
        <v>26</v>
      </c>
      <c r="J28" s="1">
        <v>23</v>
      </c>
      <c r="K28" s="4">
        <v>50</v>
      </c>
      <c r="L28" s="4">
        <v>0.48460587794350274</v>
      </c>
      <c r="M28" s="11"/>
    </row>
    <row r="29" spans="2:13" x14ac:dyDescent="0.55000000000000004">
      <c r="B29" s="2">
        <v>53</v>
      </c>
      <c r="C29" s="1" t="s">
        <v>4</v>
      </c>
      <c r="D29" s="1" t="s">
        <v>6</v>
      </c>
      <c r="E29" s="1" t="s">
        <v>6</v>
      </c>
      <c r="F29" s="4">
        <v>100.41659075516749</v>
      </c>
      <c r="G29" s="4">
        <v>100.33346397393922</v>
      </c>
      <c r="H29" s="4">
        <f t="shared" si="0"/>
        <v>0</v>
      </c>
      <c r="I29" s="4">
        <f>COUNTIF($H$3:$H29, $H29)</f>
        <v>27</v>
      </c>
      <c r="J29" s="1">
        <v>23</v>
      </c>
      <c r="K29" s="4">
        <v>50</v>
      </c>
      <c r="L29" s="4">
        <v>8.7726648351457603E-2</v>
      </c>
      <c r="M29" s="11"/>
    </row>
    <row r="30" spans="2:13" x14ac:dyDescent="0.55000000000000004">
      <c r="B30" s="2">
        <v>54</v>
      </c>
      <c r="C30" s="1" t="s">
        <v>4</v>
      </c>
      <c r="D30" s="1" t="s">
        <v>6</v>
      </c>
      <c r="E30" s="1" t="s">
        <v>6</v>
      </c>
      <c r="F30" s="4">
        <v>105.23932741424277</v>
      </c>
      <c r="G30" s="4">
        <v>105.2504483559046</v>
      </c>
      <c r="H30" s="4">
        <f t="shared" si="0"/>
        <v>0</v>
      </c>
      <c r="I30" s="4">
        <f>COUNTIF($H$3:$H30, $H30)</f>
        <v>28</v>
      </c>
      <c r="J30" s="1">
        <v>23</v>
      </c>
      <c r="K30" s="4">
        <v>50</v>
      </c>
      <c r="L30" s="4">
        <v>8.359876397867827E-2</v>
      </c>
      <c r="M30" s="11"/>
    </row>
    <row r="31" spans="2:13" x14ac:dyDescent="0.55000000000000004">
      <c r="B31" s="2">
        <v>56</v>
      </c>
      <c r="C31" s="1" t="s">
        <v>4</v>
      </c>
      <c r="D31" s="1" t="s">
        <v>6</v>
      </c>
      <c r="E31" s="1" t="s">
        <v>6</v>
      </c>
      <c r="F31" s="4">
        <v>106.40810561313097</v>
      </c>
      <c r="G31" s="4">
        <v>106.63714965881462</v>
      </c>
      <c r="H31" s="4">
        <f t="shared" si="0"/>
        <v>0</v>
      </c>
      <c r="I31" s="4">
        <f>COUNTIF($H$3:$H31, $H31)</f>
        <v>29</v>
      </c>
      <c r="J31" s="1">
        <v>23</v>
      </c>
      <c r="K31" s="4">
        <v>50</v>
      </c>
      <c r="L31" s="4">
        <v>0.76566648380426461</v>
      </c>
      <c r="M31" s="11"/>
    </row>
    <row r="32" spans="2:13" x14ac:dyDescent="0.55000000000000004">
      <c r="B32" s="2">
        <v>57</v>
      </c>
      <c r="C32" s="1" t="s">
        <v>4</v>
      </c>
      <c r="D32" s="1" t="s">
        <v>6</v>
      </c>
      <c r="E32" s="1" t="s">
        <v>6</v>
      </c>
      <c r="F32" s="4">
        <v>106.10399670611696</v>
      </c>
      <c r="G32" s="4">
        <v>106.1100646335006</v>
      </c>
      <c r="H32" s="4">
        <f t="shared" si="0"/>
        <v>0</v>
      </c>
      <c r="I32" s="4">
        <f>COUNTIF($H$3:$H32, $H32)</f>
        <v>30</v>
      </c>
      <c r="J32" s="1">
        <v>23</v>
      </c>
      <c r="K32" s="4">
        <v>50</v>
      </c>
      <c r="L32" s="4">
        <v>0.96381042236824244</v>
      </c>
      <c r="M32" s="11"/>
    </row>
    <row r="33" spans="2:13" x14ac:dyDescent="0.55000000000000004">
      <c r="B33" s="2">
        <v>58</v>
      </c>
      <c r="C33" s="1" t="s">
        <v>4</v>
      </c>
      <c r="D33" s="1" t="s">
        <v>6</v>
      </c>
      <c r="E33" s="1" t="s">
        <v>6</v>
      </c>
      <c r="F33" s="4">
        <v>93.090839540803387</v>
      </c>
      <c r="G33" s="4">
        <v>93.098611873605066</v>
      </c>
      <c r="H33" s="4">
        <f t="shared" si="0"/>
        <v>0</v>
      </c>
      <c r="I33" s="4">
        <f>COUNTIF($H$3:$H33, $H33)</f>
        <v>31</v>
      </c>
      <c r="J33" s="1">
        <v>23</v>
      </c>
      <c r="K33" s="4">
        <v>50</v>
      </c>
      <c r="L33" s="4">
        <v>0.65107504211466649</v>
      </c>
      <c r="M33" s="11"/>
    </row>
    <row r="34" spans="2:13" x14ac:dyDescent="0.55000000000000004">
      <c r="B34" s="2">
        <v>59</v>
      </c>
      <c r="C34" s="1" t="s">
        <v>4</v>
      </c>
      <c r="D34" s="1" t="s">
        <v>6</v>
      </c>
      <c r="E34" s="1" t="s">
        <v>6</v>
      </c>
      <c r="F34" s="4">
        <v>119.86200578942984</v>
      </c>
      <c r="G34" s="4">
        <v>120.2022417819085</v>
      </c>
      <c r="H34" s="4">
        <f t="shared" si="0"/>
        <v>0</v>
      </c>
      <c r="I34" s="4">
        <f>COUNTIF($H$3:$H34, $H34)</f>
        <v>32</v>
      </c>
      <c r="J34" s="1">
        <v>23</v>
      </c>
      <c r="K34" s="4">
        <v>50</v>
      </c>
      <c r="L34" s="4">
        <v>0.84330586954865794</v>
      </c>
      <c r="M34" s="11"/>
    </row>
    <row r="35" spans="2:13" x14ac:dyDescent="0.55000000000000004">
      <c r="B35" s="2">
        <v>61</v>
      </c>
      <c r="C35" s="1" t="s">
        <v>4</v>
      </c>
      <c r="D35" s="1" t="s">
        <v>6</v>
      </c>
      <c r="E35" s="1" t="s">
        <v>6</v>
      </c>
      <c r="F35" s="4">
        <v>123.18672200383834</v>
      </c>
      <c r="G35" s="4">
        <v>122.74217097892947</v>
      </c>
      <c r="H35" s="4">
        <f t="shared" si="0"/>
        <v>0</v>
      </c>
      <c r="I35" s="4">
        <f>COUNTIF($H$3:$H35, $H35)</f>
        <v>33</v>
      </c>
      <c r="J35" s="1">
        <v>23</v>
      </c>
      <c r="K35" s="4">
        <v>50</v>
      </c>
      <c r="L35" s="4">
        <v>0.21484032230634298</v>
      </c>
      <c r="M35" s="11"/>
    </row>
    <row r="36" spans="2:13" x14ac:dyDescent="0.55000000000000004">
      <c r="B36" s="2">
        <v>64</v>
      </c>
      <c r="C36" s="1" t="s">
        <v>4</v>
      </c>
      <c r="D36" s="1" t="s">
        <v>6</v>
      </c>
      <c r="E36" s="1" t="s">
        <v>6</v>
      </c>
      <c r="F36" s="4">
        <v>111.57402485425737</v>
      </c>
      <c r="G36" s="4">
        <v>111.26316109958726</v>
      </c>
      <c r="H36" s="4">
        <f t="shared" si="0"/>
        <v>0</v>
      </c>
      <c r="I36" s="4">
        <f>COUNTIF($H$3:$H36, $H36)</f>
        <v>34</v>
      </c>
      <c r="J36" s="1">
        <v>23</v>
      </c>
      <c r="K36" s="4">
        <v>50</v>
      </c>
      <c r="L36" s="4">
        <v>0.34550098203075552</v>
      </c>
      <c r="M36" s="11"/>
    </row>
    <row r="37" spans="2:13" x14ac:dyDescent="0.55000000000000004">
      <c r="B37" s="2">
        <v>69</v>
      </c>
      <c r="C37" s="1" t="s">
        <v>4</v>
      </c>
      <c r="D37" s="1" t="s">
        <v>6</v>
      </c>
      <c r="E37" s="1" t="s">
        <v>6</v>
      </c>
      <c r="F37" s="4">
        <v>103.01116478695835</v>
      </c>
      <c r="G37" s="4">
        <v>103.17390982565841</v>
      </c>
      <c r="H37" s="4">
        <f t="shared" si="0"/>
        <v>0</v>
      </c>
      <c r="I37" s="4">
        <f>COUNTIF($H$3:$H37, $H37)</f>
        <v>35</v>
      </c>
      <c r="J37" s="1">
        <v>23</v>
      </c>
      <c r="K37" s="4">
        <v>50</v>
      </c>
      <c r="L37" s="4">
        <v>7.087831676754075E-2</v>
      </c>
      <c r="M37" s="11"/>
    </row>
    <row r="38" spans="2:13" x14ac:dyDescent="0.55000000000000004">
      <c r="B38" s="2">
        <v>72</v>
      </c>
      <c r="C38" s="1" t="s">
        <v>4</v>
      </c>
      <c r="D38" s="1" t="s">
        <v>6</v>
      </c>
      <c r="E38" s="1" t="s">
        <v>6</v>
      </c>
      <c r="F38" s="4">
        <v>119.8245240740294</v>
      </c>
      <c r="G38" s="4">
        <v>119.88264982203515</v>
      </c>
      <c r="H38" s="4">
        <f t="shared" si="0"/>
        <v>0</v>
      </c>
      <c r="I38" s="4">
        <f>COUNTIF($H$3:$H38, $H38)</f>
        <v>36</v>
      </c>
      <c r="J38" s="1">
        <v>23</v>
      </c>
      <c r="K38" s="4">
        <v>50</v>
      </c>
      <c r="L38" s="4">
        <v>0.89258894388093701</v>
      </c>
      <c r="M38" s="11"/>
    </row>
    <row r="39" spans="2:13" x14ac:dyDescent="0.55000000000000004">
      <c r="B39" s="2">
        <v>73</v>
      </c>
      <c r="C39" s="1" t="s">
        <v>4</v>
      </c>
      <c r="D39" s="1" t="s">
        <v>6</v>
      </c>
      <c r="E39" s="1" t="s">
        <v>6</v>
      </c>
      <c r="F39" s="4">
        <v>110.97621468678079</v>
      </c>
      <c r="G39" s="4">
        <v>110.70966310896372</v>
      </c>
      <c r="H39" s="4">
        <f t="shared" si="0"/>
        <v>0</v>
      </c>
      <c r="I39" s="4">
        <f>COUNTIF($H$3:$H39, $H39)</f>
        <v>37</v>
      </c>
      <c r="J39" s="1">
        <v>23</v>
      </c>
      <c r="K39" s="4">
        <v>50</v>
      </c>
      <c r="L39" s="4">
        <v>0.46951098162762583</v>
      </c>
      <c r="M39" s="11"/>
    </row>
    <row r="40" spans="2:13" x14ac:dyDescent="0.55000000000000004">
      <c r="B40" s="2">
        <v>74</v>
      </c>
      <c r="C40" s="1" t="s">
        <v>4</v>
      </c>
      <c r="D40" s="1" t="s">
        <v>6</v>
      </c>
      <c r="E40" s="1" t="s">
        <v>6</v>
      </c>
      <c r="F40" s="4">
        <v>109.58513146835968</v>
      </c>
      <c r="G40" s="4">
        <v>109.55346568726611</v>
      </c>
      <c r="H40" s="4">
        <f t="shared" si="0"/>
        <v>0</v>
      </c>
      <c r="I40" s="4">
        <f>COUNTIF($H$3:$H40, $H40)</f>
        <v>38</v>
      </c>
      <c r="J40" s="1">
        <v>23</v>
      </c>
      <c r="K40" s="4">
        <v>50</v>
      </c>
      <c r="L40" s="4">
        <v>2.1910426925927595E-2</v>
      </c>
      <c r="M40" s="11"/>
    </row>
    <row r="41" spans="2:13" x14ac:dyDescent="0.55000000000000004">
      <c r="B41" s="2">
        <v>76</v>
      </c>
      <c r="C41" s="1" t="s">
        <v>4</v>
      </c>
      <c r="D41" s="1" t="s">
        <v>6</v>
      </c>
      <c r="E41" s="1" t="s">
        <v>6</v>
      </c>
      <c r="F41" s="4">
        <v>111.25606020604125</v>
      </c>
      <c r="G41" s="4">
        <v>111.39869411142324</v>
      </c>
      <c r="H41" s="4">
        <f t="shared" si="0"/>
        <v>0</v>
      </c>
      <c r="I41" s="4">
        <f>COUNTIF($H$3:$H41, $H41)</f>
        <v>39</v>
      </c>
      <c r="J41" s="1">
        <v>23</v>
      </c>
      <c r="K41" s="4">
        <v>50</v>
      </c>
      <c r="L41" s="4">
        <v>0.59208066347076305</v>
      </c>
      <c r="M41" s="11"/>
    </row>
    <row r="42" spans="2:13" x14ac:dyDescent="0.55000000000000004">
      <c r="B42" s="2">
        <v>77</v>
      </c>
      <c r="C42" s="1" t="s">
        <v>4</v>
      </c>
      <c r="D42" s="1" t="s">
        <v>6</v>
      </c>
      <c r="E42" s="1" t="s">
        <v>6</v>
      </c>
      <c r="F42" s="4">
        <v>106.11214385871914</v>
      </c>
      <c r="G42" s="4">
        <v>106.09016325577485</v>
      </c>
      <c r="H42" s="4">
        <f t="shared" si="0"/>
        <v>0</v>
      </c>
      <c r="I42" s="4">
        <f>COUNTIF($H$3:$H42, $H42)</f>
        <v>40</v>
      </c>
      <c r="J42" s="1">
        <v>23</v>
      </c>
      <c r="K42" s="4">
        <v>50</v>
      </c>
      <c r="L42" s="4">
        <v>0.3438208448345883</v>
      </c>
      <c r="M42" s="11"/>
    </row>
    <row r="43" spans="2:13" x14ac:dyDescent="0.55000000000000004">
      <c r="B43" s="2">
        <v>79</v>
      </c>
      <c r="C43" s="1" t="s">
        <v>4</v>
      </c>
      <c r="D43" s="1" t="s">
        <v>6</v>
      </c>
      <c r="E43" s="1" t="s">
        <v>6</v>
      </c>
      <c r="F43" s="4">
        <v>99.054603360968557</v>
      </c>
      <c r="G43" s="4">
        <v>99.185372263331871</v>
      </c>
      <c r="H43" s="4">
        <f t="shared" si="0"/>
        <v>0</v>
      </c>
      <c r="I43" s="4">
        <f>COUNTIF($H$3:$H43, $H43)</f>
        <v>41</v>
      </c>
      <c r="J43" s="1">
        <v>23</v>
      </c>
      <c r="K43" s="4">
        <v>50</v>
      </c>
      <c r="L43" s="4">
        <v>3.9624465081320559E-2</v>
      </c>
      <c r="M43" s="11"/>
    </row>
    <row r="44" spans="2:13" x14ac:dyDescent="0.55000000000000004">
      <c r="B44" s="2">
        <v>81</v>
      </c>
      <c r="C44" s="1" t="s">
        <v>4</v>
      </c>
      <c r="D44" s="1" t="s">
        <v>6</v>
      </c>
      <c r="E44" s="1" t="s">
        <v>6</v>
      </c>
      <c r="F44" s="4">
        <v>121.30183982436853</v>
      </c>
      <c r="G44" s="4">
        <v>121.1584677862984</v>
      </c>
      <c r="H44" s="4">
        <f t="shared" si="0"/>
        <v>0</v>
      </c>
      <c r="I44" s="4">
        <f>COUNTIF($H$3:$H44, $H44)</f>
        <v>42</v>
      </c>
      <c r="J44" s="1">
        <v>23</v>
      </c>
      <c r="K44" s="4">
        <v>50</v>
      </c>
      <c r="L44" s="4">
        <v>0.38758493654789683</v>
      </c>
      <c r="M44" s="11"/>
    </row>
    <row r="45" spans="2:13" x14ac:dyDescent="0.55000000000000004">
      <c r="B45" s="2">
        <v>83</v>
      </c>
      <c r="C45" s="1" t="s">
        <v>4</v>
      </c>
      <c r="D45" s="1" t="s">
        <v>6</v>
      </c>
      <c r="E45" s="1" t="s">
        <v>6</v>
      </c>
      <c r="F45" s="4">
        <v>116.62642805856883</v>
      </c>
      <c r="G45" s="4">
        <v>116.90591730799242</v>
      </c>
      <c r="H45" s="4">
        <f t="shared" si="0"/>
        <v>0</v>
      </c>
      <c r="I45" s="4">
        <f>COUNTIF($H$3:$H45, $H45)</f>
        <v>43</v>
      </c>
      <c r="J45" s="1">
        <v>23</v>
      </c>
      <c r="K45" s="4">
        <v>50</v>
      </c>
      <c r="L45" s="4">
        <v>0.9520453510220348</v>
      </c>
      <c r="M45" s="11"/>
    </row>
    <row r="46" spans="2:13" x14ac:dyDescent="0.55000000000000004">
      <c r="B46" s="2">
        <v>88</v>
      </c>
      <c r="C46" s="1" t="s">
        <v>4</v>
      </c>
      <c r="D46" s="1" t="s">
        <v>6</v>
      </c>
      <c r="E46" s="1" t="s">
        <v>6</v>
      </c>
      <c r="F46" s="4">
        <v>82.11948270355353</v>
      </c>
      <c r="G46" s="4">
        <v>82.244420649331403</v>
      </c>
      <c r="H46" s="4">
        <f t="shared" si="0"/>
        <v>0</v>
      </c>
      <c r="I46" s="4">
        <f>COUNTIF($H$3:$H46, $H46)</f>
        <v>44</v>
      </c>
      <c r="J46" s="1">
        <v>23</v>
      </c>
      <c r="K46" s="4">
        <v>50</v>
      </c>
      <c r="L46" s="4">
        <v>0.80631327342943915</v>
      </c>
      <c r="M46" s="11"/>
    </row>
    <row r="47" spans="2:13" x14ac:dyDescent="0.55000000000000004">
      <c r="B47" s="2">
        <v>91</v>
      </c>
      <c r="C47" s="1" t="s">
        <v>4</v>
      </c>
      <c r="D47" s="1" t="s">
        <v>6</v>
      </c>
      <c r="E47" s="1" t="s">
        <v>6</v>
      </c>
      <c r="F47" s="4">
        <v>131.42260754139778</v>
      </c>
      <c r="G47" s="4">
        <v>131.43811269689564</v>
      </c>
      <c r="H47" s="4">
        <f t="shared" si="0"/>
        <v>0</v>
      </c>
      <c r="I47" s="4">
        <f>COUNTIF($H$3:$H47, $H47)</f>
        <v>45</v>
      </c>
      <c r="J47" s="1">
        <v>23</v>
      </c>
      <c r="K47" s="4">
        <v>50</v>
      </c>
      <c r="L47" s="4">
        <v>0.1902373199603038</v>
      </c>
      <c r="M47" s="11"/>
    </row>
    <row r="48" spans="2:13" x14ac:dyDescent="0.55000000000000004">
      <c r="B48" s="2">
        <v>95</v>
      </c>
      <c r="C48" s="1" t="s">
        <v>4</v>
      </c>
      <c r="D48" s="1" t="s">
        <v>6</v>
      </c>
      <c r="E48" s="1" t="s">
        <v>6</v>
      </c>
      <c r="F48" s="4">
        <v>111.08497061349512</v>
      </c>
      <c r="G48" s="4">
        <v>111.51586831788426</v>
      </c>
      <c r="H48" s="4">
        <f t="shared" si="0"/>
        <v>0</v>
      </c>
      <c r="I48" s="4">
        <f>COUNTIF($H$3:$H48, $H48)</f>
        <v>46</v>
      </c>
      <c r="J48" s="1">
        <v>23</v>
      </c>
      <c r="K48" s="4">
        <v>50</v>
      </c>
      <c r="L48" s="4">
        <v>0.68084869451078478</v>
      </c>
      <c r="M48" s="11"/>
    </row>
    <row r="49" spans="2:13" x14ac:dyDescent="0.55000000000000004">
      <c r="B49" s="2">
        <v>96</v>
      </c>
      <c r="C49" s="1" t="s">
        <v>4</v>
      </c>
      <c r="D49" s="1" t="s">
        <v>6</v>
      </c>
      <c r="E49" s="1" t="s">
        <v>6</v>
      </c>
      <c r="F49" s="4">
        <v>116.2377071267001</v>
      </c>
      <c r="G49" s="4">
        <v>116.15911616262053</v>
      </c>
      <c r="H49" s="4">
        <f t="shared" si="0"/>
        <v>0</v>
      </c>
      <c r="I49" s="4">
        <f>COUNTIF($H$3:$H49, $H49)</f>
        <v>47</v>
      </c>
      <c r="J49" s="1">
        <v>23</v>
      </c>
      <c r="K49" s="4">
        <v>50</v>
      </c>
      <c r="L49" s="4">
        <v>0.64774257521786249</v>
      </c>
      <c r="M49" s="11"/>
    </row>
    <row r="50" spans="2:13" x14ac:dyDescent="0.55000000000000004">
      <c r="B50" s="2">
        <v>97</v>
      </c>
      <c r="C50" s="1" t="s">
        <v>4</v>
      </c>
      <c r="D50" s="1" t="s">
        <v>6</v>
      </c>
      <c r="E50" s="1" t="s">
        <v>6</v>
      </c>
      <c r="F50" s="4">
        <v>121.59695618467764</v>
      </c>
      <c r="G50" s="4">
        <v>121.446235305431</v>
      </c>
      <c r="H50" s="4">
        <f t="shared" si="0"/>
        <v>0</v>
      </c>
      <c r="I50" s="4">
        <f>COUNTIF($H$3:$H50, $H50)</f>
        <v>48</v>
      </c>
      <c r="J50" s="1">
        <v>23</v>
      </c>
      <c r="K50" s="4">
        <v>50</v>
      </c>
      <c r="L50" s="4">
        <v>0.46609567499430937</v>
      </c>
      <c r="M50" s="11"/>
    </row>
    <row r="51" spans="2:13" x14ac:dyDescent="0.55000000000000004">
      <c r="B51" s="2">
        <v>99</v>
      </c>
      <c r="C51" s="1" t="s">
        <v>4</v>
      </c>
      <c r="D51" s="1" t="s">
        <v>6</v>
      </c>
      <c r="E51" s="1" t="s">
        <v>6</v>
      </c>
      <c r="F51" s="4">
        <v>98.863466082622992</v>
      </c>
      <c r="G51" s="4">
        <v>98.9437576727818</v>
      </c>
      <c r="H51" s="4">
        <f t="shared" si="0"/>
        <v>0</v>
      </c>
      <c r="I51" s="4">
        <f>COUNTIF($H$3:$H51, $H51)</f>
        <v>49</v>
      </c>
      <c r="J51" s="1">
        <v>23</v>
      </c>
      <c r="K51" s="4">
        <v>50</v>
      </c>
      <c r="L51" s="4">
        <v>1.2129451360102128E-2</v>
      </c>
      <c r="M51" s="11"/>
    </row>
    <row r="52" spans="2:13" x14ac:dyDescent="0.55000000000000004">
      <c r="B52" s="2">
        <v>100</v>
      </c>
      <c r="C52" s="1" t="s">
        <v>4</v>
      </c>
      <c r="D52" s="1" t="s">
        <v>6</v>
      </c>
      <c r="E52" s="1" t="s">
        <v>6</v>
      </c>
      <c r="F52" s="4">
        <v>119.68974576270929</v>
      </c>
      <c r="G52" s="4">
        <v>119.67888526542426</v>
      </c>
      <c r="H52" s="4">
        <f t="shared" si="0"/>
        <v>0</v>
      </c>
      <c r="I52" s="4">
        <f>COUNTIF($H$3:$H52, $H52)</f>
        <v>50</v>
      </c>
      <c r="J52" s="1">
        <v>23</v>
      </c>
      <c r="K52" s="4">
        <v>50</v>
      </c>
      <c r="L52" s="4">
        <v>0.58594662395731889</v>
      </c>
      <c r="M52" s="11"/>
    </row>
    <row r="53" spans="2:13" x14ac:dyDescent="0.55000000000000004">
      <c r="B53" s="2">
        <v>101</v>
      </c>
      <c r="C53" s="1" t="s">
        <v>3</v>
      </c>
      <c r="D53" s="1" t="s">
        <v>6</v>
      </c>
      <c r="E53" s="1" t="s">
        <v>5</v>
      </c>
      <c r="F53" s="4">
        <v>71.747522465715448</v>
      </c>
      <c r="G53" s="4">
        <v>71.871381424226385</v>
      </c>
      <c r="H53" s="4">
        <f t="shared" si="0"/>
        <v>0</v>
      </c>
      <c r="I53" s="4">
        <f>COUNTIF($H$3:$H53, $H53)</f>
        <v>51</v>
      </c>
      <c r="J53" s="1">
        <v>23</v>
      </c>
      <c r="K53" s="4">
        <v>72.698707980362897</v>
      </c>
      <c r="L53" s="4">
        <v>2.2190524695421905</v>
      </c>
      <c r="M53" s="11"/>
    </row>
    <row r="54" spans="2:13" x14ac:dyDescent="0.55000000000000004">
      <c r="B54" s="2">
        <v>102</v>
      </c>
      <c r="C54" s="1" t="s">
        <v>3</v>
      </c>
      <c r="D54" s="1" t="s">
        <v>6</v>
      </c>
      <c r="E54" s="1" t="s">
        <v>5</v>
      </c>
      <c r="F54" s="4">
        <v>98.795915017558897</v>
      </c>
      <c r="G54" s="4">
        <v>98.812412119798424</v>
      </c>
      <c r="H54" s="4">
        <f t="shared" si="0"/>
        <v>0</v>
      </c>
      <c r="I54" s="4">
        <f>COUNTIF($H$3:$H54, $H54)</f>
        <v>52</v>
      </c>
      <c r="J54" s="1">
        <v>23</v>
      </c>
      <c r="K54" s="4">
        <v>76.020560453565736</v>
      </c>
      <c r="L54" s="4">
        <v>2.3174022211581269</v>
      </c>
      <c r="M54" s="11"/>
    </row>
    <row r="55" spans="2:13" x14ac:dyDescent="0.55000000000000004">
      <c r="B55" s="2">
        <v>103</v>
      </c>
      <c r="C55" s="1" t="s">
        <v>3</v>
      </c>
      <c r="D55" s="1" t="s">
        <v>6</v>
      </c>
      <c r="E55" s="1" t="s">
        <v>5</v>
      </c>
      <c r="F55" s="4">
        <v>87.745677800432787</v>
      </c>
      <c r="G55" s="4">
        <v>87.722693098909005</v>
      </c>
      <c r="H55" s="4">
        <f t="shared" si="0"/>
        <v>0</v>
      </c>
      <c r="I55" s="4">
        <f>COUNTIF($H$3:$H55, $H55)</f>
        <v>53</v>
      </c>
      <c r="J55" s="1">
        <v>23</v>
      </c>
      <c r="K55" s="4">
        <v>71.739649477832998</v>
      </c>
      <c r="L55" s="4">
        <v>2.2163413512067072</v>
      </c>
      <c r="M55" s="11"/>
    </row>
    <row r="56" spans="2:13" x14ac:dyDescent="0.55000000000000004">
      <c r="B56" s="2">
        <v>104</v>
      </c>
      <c r="C56" s="1" t="s">
        <v>3</v>
      </c>
      <c r="D56" s="1" t="s">
        <v>6</v>
      </c>
      <c r="E56" s="1" t="s">
        <v>5</v>
      </c>
      <c r="F56" s="4">
        <v>98.726516875330532</v>
      </c>
      <c r="G56" s="4">
        <v>98.366838335668888</v>
      </c>
      <c r="H56" s="4">
        <f t="shared" si="0"/>
        <v>0</v>
      </c>
      <c r="I56" s="4">
        <f>COUNTIF($H$3:$H56, $H56)</f>
        <v>54</v>
      </c>
      <c r="J56" s="1">
        <v>23</v>
      </c>
      <c r="K56" s="4">
        <v>75.155788909421929</v>
      </c>
      <c r="L56" s="4">
        <v>2.2759181567498219</v>
      </c>
      <c r="M56" s="11"/>
    </row>
    <row r="57" spans="2:13" x14ac:dyDescent="0.55000000000000004">
      <c r="B57" s="2">
        <v>105</v>
      </c>
      <c r="C57" s="1" t="s">
        <v>3</v>
      </c>
      <c r="D57" s="1" t="s">
        <v>6</v>
      </c>
      <c r="E57" s="1" t="s">
        <v>5</v>
      </c>
      <c r="F57" s="4">
        <v>86.792711029679481</v>
      </c>
      <c r="G57" s="4">
        <v>86.9959044917439</v>
      </c>
      <c r="H57" s="4">
        <f t="shared" si="0"/>
        <v>0</v>
      </c>
      <c r="I57" s="4">
        <f>COUNTIF($H$3:$H57, $H57)</f>
        <v>55</v>
      </c>
      <c r="J57" s="1">
        <v>23</v>
      </c>
      <c r="K57" s="4">
        <v>67.255879926105251</v>
      </c>
      <c r="L57" s="4">
        <v>2.1811584022303174</v>
      </c>
      <c r="M57" s="11"/>
    </row>
    <row r="58" spans="2:13" x14ac:dyDescent="0.55000000000000004">
      <c r="B58" s="2">
        <v>106</v>
      </c>
      <c r="C58" s="1" t="s">
        <v>3</v>
      </c>
      <c r="D58" s="1" t="s">
        <v>6</v>
      </c>
      <c r="E58" s="1" t="s">
        <v>5</v>
      </c>
      <c r="F58" s="4">
        <v>91.417218920699057</v>
      </c>
      <c r="G58" s="4">
        <v>91.66375925548995</v>
      </c>
      <c r="H58" s="4">
        <f t="shared" si="0"/>
        <v>0</v>
      </c>
      <c r="I58" s="4">
        <f>COUNTIF($H$3:$H58, $H58)</f>
        <v>56</v>
      </c>
      <c r="J58" s="1">
        <v>23</v>
      </c>
      <c r="K58" s="4">
        <v>78.708793449503119</v>
      </c>
      <c r="L58" s="4">
        <v>2.4090545202104323</v>
      </c>
      <c r="M58" s="11"/>
    </row>
    <row r="59" spans="2:13" x14ac:dyDescent="0.55000000000000004">
      <c r="B59" s="2">
        <v>107</v>
      </c>
      <c r="C59" s="1" t="s">
        <v>3</v>
      </c>
      <c r="D59" s="1" t="s">
        <v>6</v>
      </c>
      <c r="E59" s="1" t="s">
        <v>5</v>
      </c>
      <c r="F59" s="4">
        <v>109.34773181394283</v>
      </c>
      <c r="G59" s="4">
        <v>109.34605560162706</v>
      </c>
      <c r="H59" s="4">
        <f t="shared" si="0"/>
        <v>0</v>
      </c>
      <c r="I59" s="4">
        <f>COUNTIF($H$3:$H59, $H59)</f>
        <v>57</v>
      </c>
      <c r="J59" s="1">
        <v>23</v>
      </c>
      <c r="K59" s="4">
        <v>70.725786903408391</v>
      </c>
      <c r="L59" s="4">
        <v>2.1833746640789431</v>
      </c>
      <c r="M59" s="11"/>
    </row>
    <row r="60" spans="2:13" x14ac:dyDescent="0.55000000000000004">
      <c r="B60" s="2">
        <v>108</v>
      </c>
      <c r="C60" s="1" t="s">
        <v>3</v>
      </c>
      <c r="D60" s="1" t="s">
        <v>6</v>
      </c>
      <c r="E60" s="1" t="s">
        <v>5</v>
      </c>
      <c r="F60" s="4">
        <v>95.947275126918541</v>
      </c>
      <c r="G60" s="4">
        <v>95.785702654726094</v>
      </c>
      <c r="H60" s="4">
        <f t="shared" si="0"/>
        <v>0</v>
      </c>
      <c r="I60" s="4">
        <f>COUNTIF($H$3:$H60, $H60)</f>
        <v>58</v>
      </c>
      <c r="J60" s="1">
        <v>23</v>
      </c>
      <c r="K60" s="4">
        <v>82.772632983867638</v>
      </c>
      <c r="L60" s="4">
        <v>2.4484304895048714</v>
      </c>
      <c r="M60" s="11"/>
    </row>
    <row r="61" spans="2:13" x14ac:dyDescent="0.55000000000000004">
      <c r="B61" s="2">
        <v>109</v>
      </c>
      <c r="C61" s="1" t="s">
        <v>3</v>
      </c>
      <c r="D61" s="1" t="s">
        <v>6</v>
      </c>
      <c r="E61" s="1" t="s">
        <v>5</v>
      </c>
      <c r="F61" s="4">
        <v>82.976251563577932</v>
      </c>
      <c r="G61" s="4">
        <v>82.828292740237998</v>
      </c>
      <c r="H61" s="4">
        <f t="shared" si="0"/>
        <v>0</v>
      </c>
      <c r="I61" s="4">
        <f>COUNTIF($H$3:$H61, $H61)</f>
        <v>59</v>
      </c>
      <c r="J61" s="1">
        <v>23</v>
      </c>
      <c r="K61" s="4">
        <v>74.634974418630421</v>
      </c>
      <c r="L61" s="4">
        <v>2.3104939258941783</v>
      </c>
      <c r="M61" s="11"/>
    </row>
    <row r="62" spans="2:13" x14ac:dyDescent="0.55000000000000004">
      <c r="B62" s="2">
        <v>110</v>
      </c>
      <c r="C62" s="1" t="s">
        <v>3</v>
      </c>
      <c r="D62" s="1" t="s">
        <v>6</v>
      </c>
      <c r="E62" s="1" t="s">
        <v>5</v>
      </c>
      <c r="F62" s="4">
        <v>89.158943693456123</v>
      </c>
      <c r="G62" s="4">
        <v>89.130877514085455</v>
      </c>
      <c r="H62" s="4">
        <f t="shared" si="0"/>
        <v>0</v>
      </c>
      <c r="I62" s="4">
        <f>COUNTIF($H$3:$H62, $H62)</f>
        <v>60</v>
      </c>
      <c r="J62" s="1">
        <v>23</v>
      </c>
      <c r="K62" s="4">
        <v>74.050809251295121</v>
      </c>
      <c r="L62" s="4">
        <v>2.1924964530076956</v>
      </c>
      <c r="M62" s="11"/>
    </row>
    <row r="63" spans="2:13" x14ac:dyDescent="0.55000000000000004">
      <c r="B63" s="2">
        <v>111</v>
      </c>
      <c r="C63" s="1" t="s">
        <v>3</v>
      </c>
      <c r="D63" s="1" t="s">
        <v>6</v>
      </c>
      <c r="E63" s="1" t="s">
        <v>5</v>
      </c>
      <c r="F63" s="4">
        <v>85.53805194184045</v>
      </c>
      <c r="G63" s="4">
        <v>85.847761866185863</v>
      </c>
      <c r="H63" s="4">
        <f t="shared" si="0"/>
        <v>0</v>
      </c>
      <c r="I63" s="4">
        <f>COUNTIF($H$3:$H63, $H63)</f>
        <v>61</v>
      </c>
      <c r="J63" s="1">
        <v>23</v>
      </c>
      <c r="K63" s="4">
        <v>67.56126310642459</v>
      </c>
      <c r="L63" s="4">
        <v>2.1601438975316718</v>
      </c>
      <c r="M63" s="11"/>
    </row>
    <row r="64" spans="2:13" x14ac:dyDescent="0.55000000000000004">
      <c r="B64" s="2">
        <v>112</v>
      </c>
      <c r="C64" s="1" t="s">
        <v>3</v>
      </c>
      <c r="D64" s="1" t="s">
        <v>6</v>
      </c>
      <c r="E64" s="1" t="s">
        <v>5</v>
      </c>
      <c r="F64" s="4">
        <v>88.80164879868056</v>
      </c>
      <c r="G64" s="4">
        <v>88.660904633647348</v>
      </c>
      <c r="H64" s="4">
        <f t="shared" si="0"/>
        <v>0</v>
      </c>
      <c r="I64" s="4">
        <f>COUNTIF($H$3:$H64, $H64)</f>
        <v>62</v>
      </c>
      <c r="J64" s="1">
        <v>23</v>
      </c>
      <c r="K64" s="4">
        <v>71.970169344804518</v>
      </c>
      <c r="L64" s="4">
        <v>2.2353993267555037</v>
      </c>
      <c r="M64" s="11"/>
    </row>
    <row r="65" spans="2:13" x14ac:dyDescent="0.55000000000000004">
      <c r="B65" s="2">
        <v>113</v>
      </c>
      <c r="C65" s="1" t="s">
        <v>3</v>
      </c>
      <c r="D65" s="1" t="s">
        <v>6</v>
      </c>
      <c r="E65" s="1" t="s">
        <v>5</v>
      </c>
      <c r="F65" s="4">
        <v>99.99180151645524</v>
      </c>
      <c r="G65" s="4">
        <v>100.19758733307383</v>
      </c>
      <c r="H65" s="4">
        <f t="shared" si="0"/>
        <v>0</v>
      </c>
      <c r="I65" s="4">
        <f>COUNTIF($H$3:$H65, $H65)</f>
        <v>63</v>
      </c>
      <c r="J65" s="1">
        <v>23</v>
      </c>
      <c r="K65" s="4">
        <v>78.56630876697983</v>
      </c>
      <c r="L65" s="4">
        <v>2.3418514187715087</v>
      </c>
      <c r="M65" s="11"/>
    </row>
    <row r="66" spans="2:13" x14ac:dyDescent="0.55000000000000004">
      <c r="B66" s="2">
        <v>114</v>
      </c>
      <c r="C66" s="1" t="s">
        <v>3</v>
      </c>
      <c r="D66" s="1" t="s">
        <v>6</v>
      </c>
      <c r="E66" s="1" t="s">
        <v>5</v>
      </c>
      <c r="F66" s="4">
        <v>102.97682759270405</v>
      </c>
      <c r="G66" s="4">
        <v>102.9241484463449</v>
      </c>
      <c r="H66" s="4">
        <f t="shared" si="0"/>
        <v>0</v>
      </c>
      <c r="I66" s="4">
        <f>COUNTIF($H$3:$H66, $H66)</f>
        <v>64</v>
      </c>
      <c r="J66" s="1">
        <v>23</v>
      </c>
      <c r="K66" s="4">
        <v>76.874457915996132</v>
      </c>
      <c r="L66" s="4">
        <v>2.3295161614587729</v>
      </c>
      <c r="M66" s="11"/>
    </row>
    <row r="67" spans="2:13" x14ac:dyDescent="0.55000000000000004">
      <c r="B67" s="2">
        <v>115</v>
      </c>
      <c r="C67" s="1" t="s">
        <v>3</v>
      </c>
      <c r="D67" s="1" t="s">
        <v>6</v>
      </c>
      <c r="E67" s="1" t="s">
        <v>5</v>
      </c>
      <c r="F67" s="4">
        <v>98.544549938072876</v>
      </c>
      <c r="G67" s="4">
        <v>98.062612924998234</v>
      </c>
      <c r="H67" s="4">
        <f t="shared" si="0"/>
        <v>0</v>
      </c>
      <c r="I67" s="4">
        <f>COUNTIF($H$3:$H67, $H67)</f>
        <v>65</v>
      </c>
      <c r="J67" s="1">
        <v>23</v>
      </c>
      <c r="K67" s="4">
        <v>80.542613834750384</v>
      </c>
      <c r="L67" s="4">
        <v>2.4842646603879408</v>
      </c>
      <c r="M67" s="11"/>
    </row>
    <row r="68" spans="2:13" x14ac:dyDescent="0.55000000000000004">
      <c r="B68" s="2">
        <v>116</v>
      </c>
      <c r="C68" s="1" t="s">
        <v>3</v>
      </c>
      <c r="D68" s="1" t="s">
        <v>6</v>
      </c>
      <c r="E68" s="1" t="s">
        <v>5</v>
      </c>
      <c r="F68" s="4">
        <v>93.731445648701879</v>
      </c>
      <c r="G68" s="4">
        <v>93.828594331432583</v>
      </c>
      <c r="H68" s="4">
        <f t="shared" ref="H68:H131" si="1">ROUND(F68-G68, 0)</f>
        <v>0</v>
      </c>
      <c r="I68" s="4">
        <f>COUNTIF($H$3:$H68, $H68)</f>
        <v>66</v>
      </c>
      <c r="J68" s="1">
        <v>23</v>
      </c>
      <c r="K68" s="4">
        <v>75.652229656850892</v>
      </c>
      <c r="L68" s="4">
        <v>2.2822195818638287</v>
      </c>
      <c r="M68" s="11"/>
    </row>
    <row r="69" spans="2:13" x14ac:dyDescent="0.55000000000000004">
      <c r="B69" s="2">
        <v>117</v>
      </c>
      <c r="C69" s="1" t="s">
        <v>3</v>
      </c>
      <c r="D69" s="1" t="s">
        <v>6</v>
      </c>
      <c r="E69" s="1" t="s">
        <v>5</v>
      </c>
      <c r="F69" s="4">
        <v>82.215820059899926</v>
      </c>
      <c r="G69" s="4">
        <v>82.282042027035075</v>
      </c>
      <c r="H69" s="4">
        <f t="shared" si="1"/>
        <v>0</v>
      </c>
      <c r="I69" s="4">
        <f>COUNTIF($H$3:$H69, $H69)</f>
        <v>67</v>
      </c>
      <c r="J69" s="1">
        <v>23</v>
      </c>
      <c r="K69" s="4">
        <v>72.864573383283698</v>
      </c>
      <c r="L69" s="4">
        <v>2.3111896894078239</v>
      </c>
      <c r="M69" s="11"/>
    </row>
    <row r="70" spans="2:13" x14ac:dyDescent="0.55000000000000004">
      <c r="B70" s="2">
        <v>118</v>
      </c>
      <c r="C70" s="1" t="s">
        <v>3</v>
      </c>
      <c r="D70" s="1" t="s">
        <v>6</v>
      </c>
      <c r="E70" s="1" t="s">
        <v>5</v>
      </c>
      <c r="F70" s="4">
        <v>84.508613921404034</v>
      </c>
      <c r="G70" s="4">
        <v>84.40689427077028</v>
      </c>
      <c r="H70" s="4">
        <f t="shared" si="1"/>
        <v>0</v>
      </c>
      <c r="I70" s="4">
        <f>COUNTIF($H$3:$H70, $H70)</f>
        <v>68</v>
      </c>
      <c r="J70" s="1">
        <v>23</v>
      </c>
      <c r="K70" s="4">
        <v>78.672264326110124</v>
      </c>
      <c r="L70" s="4">
        <v>2.3689800272492469</v>
      </c>
      <c r="M70" s="11"/>
    </row>
    <row r="71" spans="2:13" x14ac:dyDescent="0.55000000000000004">
      <c r="B71" s="2">
        <v>119</v>
      </c>
      <c r="C71" s="1" t="s">
        <v>3</v>
      </c>
      <c r="D71" s="1" t="s">
        <v>6</v>
      </c>
      <c r="E71" s="1" t="s">
        <v>5</v>
      </c>
      <c r="F71" s="4">
        <v>83.285325289204124</v>
      </c>
      <c r="G71" s="4">
        <v>83.517653400242992</v>
      </c>
      <c r="H71" s="4">
        <f t="shared" si="1"/>
        <v>0</v>
      </c>
      <c r="I71" s="4">
        <f>COUNTIF($H$3:$H71, $H71)</f>
        <v>69</v>
      </c>
      <c r="J71" s="1">
        <v>23</v>
      </c>
      <c r="K71" s="4">
        <v>70.140505908294784</v>
      </c>
      <c r="L71" s="4">
        <v>2.1856764082819344</v>
      </c>
      <c r="M71" s="11"/>
    </row>
    <row r="72" spans="2:13" x14ac:dyDescent="0.55000000000000004">
      <c r="B72" s="2">
        <v>120</v>
      </c>
      <c r="C72" s="1" t="s">
        <v>3</v>
      </c>
      <c r="D72" s="1" t="s">
        <v>6</v>
      </c>
      <c r="E72" s="1" t="s">
        <v>5</v>
      </c>
      <c r="F72" s="4">
        <v>94.137353602339815</v>
      </c>
      <c r="G72" s="4">
        <v>94.171076506991923</v>
      </c>
      <c r="H72" s="4">
        <f t="shared" si="1"/>
        <v>0</v>
      </c>
      <c r="I72" s="4">
        <f>COUNTIF($H$3:$H72, $H72)</f>
        <v>70</v>
      </c>
      <c r="J72" s="1">
        <v>23</v>
      </c>
      <c r="K72" s="4">
        <v>80.982867901327054</v>
      </c>
      <c r="L72" s="4">
        <v>2.4509043230463181</v>
      </c>
      <c r="M72" s="11"/>
    </row>
    <row r="73" spans="2:13" x14ac:dyDescent="0.55000000000000004">
      <c r="B73" s="2">
        <v>121</v>
      </c>
      <c r="C73" s="1" t="s">
        <v>3</v>
      </c>
      <c r="D73" s="1" t="s">
        <v>6</v>
      </c>
      <c r="E73" s="1" t="s">
        <v>5</v>
      </c>
      <c r="F73" s="4">
        <v>90.734501789989849</v>
      </c>
      <c r="G73" s="4">
        <v>90.46362847278175</v>
      </c>
      <c r="H73" s="4">
        <f t="shared" si="1"/>
        <v>0</v>
      </c>
      <c r="I73" s="4">
        <f>COUNTIF($H$3:$H73, $H73)</f>
        <v>71</v>
      </c>
      <c r="J73" s="1">
        <v>23</v>
      </c>
      <c r="K73" s="4">
        <v>85.883941856607763</v>
      </c>
      <c r="L73" s="4">
        <v>2.5623640928038522</v>
      </c>
      <c r="M73" s="11"/>
    </row>
    <row r="74" spans="2:13" x14ac:dyDescent="0.55000000000000004">
      <c r="B74" s="2">
        <v>122</v>
      </c>
      <c r="C74" s="1" t="s">
        <v>3</v>
      </c>
      <c r="D74" s="1" t="s">
        <v>6</v>
      </c>
      <c r="E74" s="1" t="s">
        <v>5</v>
      </c>
      <c r="F74" s="4">
        <v>91.692597945227391</v>
      </c>
      <c r="G74" s="4">
        <v>91.516377847482644</v>
      </c>
      <c r="H74" s="4">
        <f t="shared" si="1"/>
        <v>0</v>
      </c>
      <c r="I74" s="4">
        <f>COUNTIF($H$3:$H74, $H74)</f>
        <v>72</v>
      </c>
      <c r="J74" s="1">
        <v>23</v>
      </c>
      <c r="K74" s="4">
        <v>76.399639573649893</v>
      </c>
      <c r="L74" s="4">
        <v>2.3555755386531074</v>
      </c>
      <c r="M74" s="11"/>
    </row>
    <row r="75" spans="2:13" x14ac:dyDescent="0.55000000000000004">
      <c r="B75" s="2">
        <v>123</v>
      </c>
      <c r="C75" s="1" t="s">
        <v>3</v>
      </c>
      <c r="D75" s="1" t="s">
        <v>6</v>
      </c>
      <c r="E75" s="1" t="s">
        <v>5</v>
      </c>
      <c r="F75" s="4">
        <v>100.04175453842333</v>
      </c>
      <c r="G75" s="4">
        <v>99.745667087732727</v>
      </c>
      <c r="H75" s="4">
        <f t="shared" si="1"/>
        <v>0</v>
      </c>
      <c r="I75" s="4">
        <f>COUNTIF($H$3:$H75, $H75)</f>
        <v>73</v>
      </c>
      <c r="J75" s="1">
        <v>23</v>
      </c>
      <c r="K75" s="4">
        <v>73.55892114571688</v>
      </c>
      <c r="L75" s="4">
        <v>2.2116199644992869</v>
      </c>
      <c r="M75" s="11"/>
    </row>
    <row r="76" spans="2:13" x14ac:dyDescent="0.55000000000000004">
      <c r="B76" s="2">
        <v>124</v>
      </c>
      <c r="C76" s="1" t="s">
        <v>3</v>
      </c>
      <c r="D76" s="1" t="s">
        <v>6</v>
      </c>
      <c r="E76" s="1" t="s">
        <v>5</v>
      </c>
      <c r="F76" s="4">
        <v>98.388744289015023</v>
      </c>
      <c r="G76" s="4">
        <v>98.152922256966519</v>
      </c>
      <c r="H76" s="4">
        <f t="shared" si="1"/>
        <v>0</v>
      </c>
      <c r="I76" s="4">
        <f>COUNTIF($H$3:$H76, $H76)</f>
        <v>74</v>
      </c>
      <c r="J76" s="1">
        <v>23</v>
      </c>
      <c r="K76" s="4">
        <v>75.276082481668524</v>
      </c>
      <c r="L76" s="4">
        <v>2.2649172640029147</v>
      </c>
      <c r="M76" s="11"/>
    </row>
    <row r="77" spans="2:13" x14ac:dyDescent="0.55000000000000004">
      <c r="B77" s="2">
        <v>125</v>
      </c>
      <c r="C77" s="1" t="s">
        <v>3</v>
      </c>
      <c r="D77" s="1" t="s">
        <v>6</v>
      </c>
      <c r="E77" s="1" t="s">
        <v>5</v>
      </c>
      <c r="F77" s="4">
        <v>85.358626144635068</v>
      </c>
      <c r="G77" s="4">
        <v>85.270261206356977</v>
      </c>
      <c r="H77" s="4">
        <f t="shared" si="1"/>
        <v>0</v>
      </c>
      <c r="I77" s="4">
        <f>COUNTIF($H$3:$H77, $H77)</f>
        <v>75</v>
      </c>
      <c r="J77" s="1">
        <v>23</v>
      </c>
      <c r="K77" s="4">
        <v>66.58356005842991</v>
      </c>
      <c r="L77" s="4">
        <v>2.1377639840968325</v>
      </c>
      <c r="M77" s="11"/>
    </row>
    <row r="78" spans="2:13" x14ac:dyDescent="0.55000000000000004">
      <c r="B78" s="2">
        <v>126</v>
      </c>
      <c r="C78" s="1" t="s">
        <v>3</v>
      </c>
      <c r="D78" s="1" t="s">
        <v>6</v>
      </c>
      <c r="E78" s="1" t="s">
        <v>5</v>
      </c>
      <c r="F78" s="4">
        <v>75.787934902967052</v>
      </c>
      <c r="G78" s="4">
        <v>75.760725343535015</v>
      </c>
      <c r="H78" s="4">
        <f t="shared" si="1"/>
        <v>0</v>
      </c>
      <c r="I78" s="4">
        <f>COUNTIF($H$3:$H78, $H78)</f>
        <v>76</v>
      </c>
      <c r="J78" s="1">
        <v>23</v>
      </c>
      <c r="K78" s="4">
        <v>68.712409627872205</v>
      </c>
      <c r="L78" s="4">
        <v>2.1819794683135489</v>
      </c>
      <c r="M78" s="11"/>
    </row>
    <row r="79" spans="2:13" x14ac:dyDescent="0.55000000000000004">
      <c r="B79" s="2">
        <v>127</v>
      </c>
      <c r="C79" s="1" t="s">
        <v>3</v>
      </c>
      <c r="D79" s="1" t="s">
        <v>6</v>
      </c>
      <c r="E79" s="1" t="s">
        <v>5</v>
      </c>
      <c r="F79" s="4">
        <v>89.069129633132633</v>
      </c>
      <c r="G79" s="4">
        <v>89.060825856429844</v>
      </c>
      <c r="H79" s="4">
        <f t="shared" si="1"/>
        <v>0</v>
      </c>
      <c r="I79" s="4">
        <f>COUNTIF($H$3:$H79, $H79)</f>
        <v>77</v>
      </c>
      <c r="J79" s="1">
        <v>23</v>
      </c>
      <c r="K79" s="4">
        <v>74.171481586124827</v>
      </c>
      <c r="L79" s="4">
        <v>2.2816411588789416</v>
      </c>
      <c r="M79" s="11"/>
    </row>
    <row r="80" spans="2:13" x14ac:dyDescent="0.55000000000000004">
      <c r="B80" s="2">
        <v>128</v>
      </c>
      <c r="C80" s="1" t="s">
        <v>3</v>
      </c>
      <c r="D80" s="1" t="s">
        <v>6</v>
      </c>
      <c r="E80" s="1" t="s">
        <v>5</v>
      </c>
      <c r="F80" s="4">
        <v>74.016932178586146</v>
      </c>
      <c r="G80" s="4">
        <v>74.127993609912068</v>
      </c>
      <c r="H80" s="4">
        <f t="shared" si="1"/>
        <v>0</v>
      </c>
      <c r="I80" s="4">
        <f>COUNTIF($H$3:$H80, $H80)</f>
        <v>78</v>
      </c>
      <c r="J80" s="1">
        <v>23</v>
      </c>
      <c r="K80" s="4">
        <v>74.859505836030436</v>
      </c>
      <c r="L80" s="4">
        <v>2.3331431466615453</v>
      </c>
      <c r="M80" s="11"/>
    </row>
    <row r="81" spans="2:13" x14ac:dyDescent="0.55000000000000004">
      <c r="B81" s="2">
        <v>129</v>
      </c>
      <c r="C81" s="1" t="s">
        <v>3</v>
      </c>
      <c r="D81" s="1" t="s">
        <v>6</v>
      </c>
      <c r="E81" s="1" t="s">
        <v>5</v>
      </c>
      <c r="F81" s="4">
        <v>95.750353111991998</v>
      </c>
      <c r="G81" s="4">
        <v>95.862259491513655</v>
      </c>
      <c r="H81" s="4">
        <f t="shared" si="1"/>
        <v>0</v>
      </c>
      <c r="I81" s="4">
        <f>COUNTIF($H$3:$H81, $H81)</f>
        <v>79</v>
      </c>
      <c r="J81" s="1">
        <v>23</v>
      </c>
      <c r="K81" s="4">
        <v>74.167961398506037</v>
      </c>
      <c r="L81" s="4">
        <v>2.2746871081818685</v>
      </c>
      <c r="M81" s="11"/>
    </row>
    <row r="82" spans="2:13" x14ac:dyDescent="0.55000000000000004">
      <c r="B82" s="2">
        <v>130</v>
      </c>
      <c r="C82" s="1" t="s">
        <v>3</v>
      </c>
      <c r="D82" s="1" t="s">
        <v>6</v>
      </c>
      <c r="E82" s="1" t="s">
        <v>5</v>
      </c>
      <c r="F82" s="4">
        <v>99.569784658432582</v>
      </c>
      <c r="G82" s="4">
        <v>99.413368763736074</v>
      </c>
      <c r="H82" s="4">
        <f t="shared" si="1"/>
        <v>0</v>
      </c>
      <c r="I82" s="4">
        <f>COUNTIF($H$3:$H82, $H82)</f>
        <v>80</v>
      </c>
      <c r="J82" s="1">
        <v>23</v>
      </c>
      <c r="K82" s="4">
        <v>66.988860228445631</v>
      </c>
      <c r="L82" s="4">
        <v>2.1640359229453838</v>
      </c>
      <c r="M82" s="11"/>
    </row>
    <row r="83" spans="2:13" x14ac:dyDescent="0.55000000000000004">
      <c r="B83" s="2">
        <v>131</v>
      </c>
      <c r="C83" s="1" t="s">
        <v>3</v>
      </c>
      <c r="D83" s="1" t="s">
        <v>6</v>
      </c>
      <c r="E83" s="1" t="s">
        <v>5</v>
      </c>
      <c r="F83" s="4">
        <v>91.551477848046076</v>
      </c>
      <c r="G83" s="4">
        <v>91.62102806951259</v>
      </c>
      <c r="H83" s="4">
        <f t="shared" si="1"/>
        <v>0</v>
      </c>
      <c r="I83" s="4">
        <f>COUNTIF($H$3:$H83, $H83)</f>
        <v>81</v>
      </c>
      <c r="J83" s="1">
        <v>23</v>
      </c>
      <c r="K83" s="4">
        <v>66.587161560489676</v>
      </c>
      <c r="L83" s="4">
        <v>2.1315088346777138</v>
      </c>
      <c r="M83" s="11"/>
    </row>
    <row r="84" spans="2:13" x14ac:dyDescent="0.55000000000000004">
      <c r="B84" s="2">
        <v>132</v>
      </c>
      <c r="C84" s="1" t="s">
        <v>3</v>
      </c>
      <c r="D84" s="1" t="s">
        <v>6</v>
      </c>
      <c r="E84" s="1" t="s">
        <v>5</v>
      </c>
      <c r="F84" s="4">
        <v>98.109306652256166</v>
      </c>
      <c r="G84" s="4">
        <v>97.230663907186056</v>
      </c>
      <c r="H84" s="4">
        <f t="shared" si="1"/>
        <v>1</v>
      </c>
      <c r="I84" s="4">
        <f>COUNTIF($H$3:$H84, $H84)</f>
        <v>1</v>
      </c>
      <c r="J84" s="1">
        <v>23</v>
      </c>
      <c r="K84" s="4">
        <v>70.450421475955807</v>
      </c>
      <c r="L84" s="4">
        <v>2.1537014017778051</v>
      </c>
      <c r="M84" s="11"/>
    </row>
    <row r="85" spans="2:13" x14ac:dyDescent="0.55000000000000004">
      <c r="B85" s="2">
        <v>133</v>
      </c>
      <c r="C85" s="1" t="s">
        <v>3</v>
      </c>
      <c r="D85" s="1" t="s">
        <v>6</v>
      </c>
      <c r="E85" s="1" t="s">
        <v>5</v>
      </c>
      <c r="F85" s="4">
        <v>87.083475386204654</v>
      </c>
      <c r="G85" s="4">
        <v>87.1792294530498</v>
      </c>
      <c r="H85" s="4">
        <f t="shared" si="1"/>
        <v>0</v>
      </c>
      <c r="I85" s="4">
        <f>COUNTIF($H$3:$H85, $H85)</f>
        <v>82</v>
      </c>
      <c r="J85" s="1">
        <v>23</v>
      </c>
      <c r="K85" s="4">
        <v>69.895961143191727</v>
      </c>
      <c r="L85" s="4">
        <v>2.1455062696231715</v>
      </c>
      <c r="M85" s="11"/>
    </row>
    <row r="86" spans="2:13" x14ac:dyDescent="0.55000000000000004">
      <c r="B86" s="2">
        <v>134</v>
      </c>
      <c r="C86" s="1" t="s">
        <v>3</v>
      </c>
      <c r="D86" s="1" t="s">
        <v>6</v>
      </c>
      <c r="E86" s="1" t="s">
        <v>5</v>
      </c>
      <c r="F86" s="4">
        <v>97.810398106964527</v>
      </c>
      <c r="G86" s="4">
        <v>97.84244074099071</v>
      </c>
      <c r="H86" s="4">
        <f t="shared" si="1"/>
        <v>0</v>
      </c>
      <c r="I86" s="4">
        <f>COUNTIF($H$3:$H86, $H86)</f>
        <v>83</v>
      </c>
      <c r="J86" s="1">
        <v>23</v>
      </c>
      <c r="K86" s="4">
        <v>66.632161821309083</v>
      </c>
      <c r="L86" s="4">
        <v>2.1022923974321261</v>
      </c>
      <c r="M86" s="11"/>
    </row>
    <row r="87" spans="2:13" x14ac:dyDescent="0.55000000000000004">
      <c r="B87" s="2">
        <v>135</v>
      </c>
      <c r="C87" s="1" t="s">
        <v>3</v>
      </c>
      <c r="D87" s="1" t="s">
        <v>6</v>
      </c>
      <c r="E87" s="1" t="s">
        <v>5</v>
      </c>
      <c r="F87" s="4">
        <v>71.109978161027527</v>
      </c>
      <c r="G87" s="4">
        <v>71.055931471181694</v>
      </c>
      <c r="H87" s="4">
        <f t="shared" si="1"/>
        <v>0</v>
      </c>
      <c r="I87" s="4">
        <f>COUNTIF($H$3:$H87, $H87)</f>
        <v>84</v>
      </c>
      <c r="J87" s="1">
        <v>23</v>
      </c>
      <c r="K87" s="4">
        <v>67.700515021253182</v>
      </c>
      <c r="L87" s="4">
        <v>2.2064922216983076</v>
      </c>
      <c r="M87" s="11"/>
    </row>
    <row r="88" spans="2:13" x14ac:dyDescent="0.55000000000000004">
      <c r="B88" s="2">
        <v>136</v>
      </c>
      <c r="C88" s="1" t="s">
        <v>3</v>
      </c>
      <c r="D88" s="1" t="s">
        <v>6</v>
      </c>
      <c r="E88" s="1" t="s">
        <v>5</v>
      </c>
      <c r="F88" s="4">
        <v>89.306543583380503</v>
      </c>
      <c r="G88" s="4">
        <v>89.006655910903419</v>
      </c>
      <c r="H88" s="4">
        <f t="shared" si="1"/>
        <v>0</v>
      </c>
      <c r="I88" s="4">
        <f>COUNTIF($H$3:$H88, $H88)</f>
        <v>85</v>
      </c>
      <c r="J88" s="1">
        <v>23</v>
      </c>
      <c r="K88" s="4">
        <v>71.426055151854783</v>
      </c>
      <c r="L88" s="4">
        <v>2.2406729346683507</v>
      </c>
      <c r="M88" s="11"/>
    </row>
    <row r="89" spans="2:13" x14ac:dyDescent="0.55000000000000004">
      <c r="B89" s="2">
        <v>137</v>
      </c>
      <c r="C89" s="1" t="s">
        <v>3</v>
      </c>
      <c r="D89" s="1" t="s">
        <v>6</v>
      </c>
      <c r="E89" s="1" t="s">
        <v>5</v>
      </c>
      <c r="F89" s="4">
        <v>105.5858399487099</v>
      </c>
      <c r="G89" s="4">
        <v>105.62363352204345</v>
      </c>
      <c r="H89" s="4">
        <f t="shared" si="1"/>
        <v>0</v>
      </c>
      <c r="I89" s="4">
        <f>COUNTIF($H$3:$H89, $H89)</f>
        <v>86</v>
      </c>
      <c r="J89" s="1">
        <v>23</v>
      </c>
      <c r="K89" s="4">
        <v>68.699402207561192</v>
      </c>
      <c r="L89" s="4">
        <v>2.1672672917504392</v>
      </c>
      <c r="M89" s="11"/>
    </row>
    <row r="90" spans="2:13" x14ac:dyDescent="0.55000000000000004">
      <c r="B90" s="2">
        <v>138</v>
      </c>
      <c r="C90" s="1" t="s">
        <v>3</v>
      </c>
      <c r="D90" s="1" t="s">
        <v>6</v>
      </c>
      <c r="E90" s="1" t="s">
        <v>5</v>
      </c>
      <c r="F90" s="4">
        <v>95.073449411904392</v>
      </c>
      <c r="G90" s="4">
        <v>94.971837720120362</v>
      </c>
      <c r="H90" s="4">
        <f t="shared" si="1"/>
        <v>0</v>
      </c>
      <c r="I90" s="4">
        <f>COUNTIF($H$3:$H90, $H90)</f>
        <v>87</v>
      </c>
      <c r="J90" s="1">
        <v>23</v>
      </c>
      <c r="K90" s="4">
        <v>80.714435388423084</v>
      </c>
      <c r="L90" s="4">
        <v>2.4078703982526095</v>
      </c>
      <c r="M90" s="11"/>
    </row>
    <row r="91" spans="2:13" x14ac:dyDescent="0.55000000000000004">
      <c r="B91" s="2">
        <v>139</v>
      </c>
      <c r="C91" s="1" t="s">
        <v>3</v>
      </c>
      <c r="D91" s="1" t="s">
        <v>6</v>
      </c>
      <c r="E91" s="1" t="s">
        <v>5</v>
      </c>
      <c r="F91" s="4">
        <v>80.138209176274415</v>
      </c>
      <c r="G91" s="4">
        <v>79.834937254832766</v>
      </c>
      <c r="H91" s="4">
        <f t="shared" si="1"/>
        <v>0</v>
      </c>
      <c r="I91" s="4">
        <f>COUNTIF($H$3:$H91, $H91)</f>
        <v>88</v>
      </c>
      <c r="J91" s="1">
        <v>23</v>
      </c>
      <c r="K91" s="4">
        <v>74.084376844407188</v>
      </c>
      <c r="L91" s="4">
        <v>2.2750104894521175</v>
      </c>
      <c r="M91" s="11"/>
    </row>
    <row r="92" spans="2:13" x14ac:dyDescent="0.55000000000000004">
      <c r="B92" s="2">
        <v>140</v>
      </c>
      <c r="C92" s="1" t="s">
        <v>3</v>
      </c>
      <c r="D92" s="1" t="s">
        <v>6</v>
      </c>
      <c r="E92" s="1" t="s">
        <v>5</v>
      </c>
      <c r="F92" s="4">
        <v>90.422976199997834</v>
      </c>
      <c r="G92" s="4">
        <v>90.250872153550318</v>
      </c>
      <c r="H92" s="4">
        <f t="shared" si="1"/>
        <v>0</v>
      </c>
      <c r="I92" s="4">
        <f>COUNTIF($H$3:$H92, $H92)</f>
        <v>89</v>
      </c>
      <c r="J92" s="1">
        <v>23</v>
      </c>
      <c r="K92" s="4">
        <v>76.844839363082542</v>
      </c>
      <c r="L92" s="4">
        <v>2.3060795469951096</v>
      </c>
      <c r="M92" s="11"/>
    </row>
    <row r="93" spans="2:13" x14ac:dyDescent="0.55000000000000004">
      <c r="B93" s="2">
        <v>141</v>
      </c>
      <c r="C93" s="1" t="s">
        <v>3</v>
      </c>
      <c r="D93" s="1" t="s">
        <v>6</v>
      </c>
      <c r="E93" s="1" t="s">
        <v>5</v>
      </c>
      <c r="F93" s="4">
        <v>98.290367972122809</v>
      </c>
      <c r="G93" s="4">
        <v>98.213308506599688</v>
      </c>
      <c r="H93" s="4">
        <f t="shared" si="1"/>
        <v>0</v>
      </c>
      <c r="I93" s="4">
        <f>COUNTIF($H$3:$H93, $H93)</f>
        <v>90</v>
      </c>
      <c r="J93" s="1">
        <v>23</v>
      </c>
      <c r="K93" s="4">
        <v>74.527545553316671</v>
      </c>
      <c r="L93" s="4">
        <v>2.2477125142576533</v>
      </c>
      <c r="M93" s="11"/>
    </row>
    <row r="94" spans="2:13" x14ac:dyDescent="0.55000000000000004">
      <c r="B94" s="2">
        <v>142</v>
      </c>
      <c r="C94" s="1" t="s">
        <v>3</v>
      </c>
      <c r="D94" s="1" t="s">
        <v>6</v>
      </c>
      <c r="E94" s="1" t="s">
        <v>5</v>
      </c>
      <c r="F94" s="4">
        <v>87.550020223606566</v>
      </c>
      <c r="G94" s="4">
        <v>87.585968308857758</v>
      </c>
      <c r="H94" s="4">
        <f t="shared" si="1"/>
        <v>0</v>
      </c>
      <c r="I94" s="4">
        <f>COUNTIF($H$3:$H94, $H94)</f>
        <v>91</v>
      </c>
      <c r="J94" s="1">
        <v>23</v>
      </c>
      <c r="K94" s="4">
        <v>72.278097612010981</v>
      </c>
      <c r="L94" s="4">
        <v>2.2822525877294795</v>
      </c>
      <c r="M94" s="11"/>
    </row>
    <row r="95" spans="2:13" x14ac:dyDescent="0.55000000000000004">
      <c r="B95" s="2">
        <v>143</v>
      </c>
      <c r="C95" s="1" t="s">
        <v>3</v>
      </c>
      <c r="D95" s="1" t="s">
        <v>6</v>
      </c>
      <c r="E95" s="1" t="s">
        <v>5</v>
      </c>
      <c r="F95" s="4">
        <v>77.863268801009895</v>
      </c>
      <c r="G95" s="4">
        <v>77.833268652344941</v>
      </c>
      <c r="H95" s="4">
        <f t="shared" si="1"/>
        <v>0</v>
      </c>
      <c r="I95" s="4">
        <f>COUNTIF($H$3:$H95, $H95)</f>
        <v>92</v>
      </c>
      <c r="J95" s="1">
        <v>23</v>
      </c>
      <c r="K95" s="4">
        <v>78.650116617815158</v>
      </c>
      <c r="L95" s="4">
        <v>2.3431647946104017</v>
      </c>
      <c r="M95" s="11"/>
    </row>
    <row r="96" spans="2:13" x14ac:dyDescent="0.55000000000000004">
      <c r="B96" s="2">
        <v>144</v>
      </c>
      <c r="C96" s="1" t="s">
        <v>3</v>
      </c>
      <c r="D96" s="1" t="s">
        <v>6</v>
      </c>
      <c r="E96" s="1" t="s">
        <v>5</v>
      </c>
      <c r="F96" s="4">
        <v>104.59554820246392</v>
      </c>
      <c r="G96" s="4">
        <v>104.30356232878448</v>
      </c>
      <c r="H96" s="4">
        <f t="shared" si="1"/>
        <v>0</v>
      </c>
      <c r="I96" s="4">
        <f>COUNTIF($H$3:$H96, $H96)</f>
        <v>93</v>
      </c>
      <c r="J96" s="1">
        <v>23</v>
      </c>
      <c r="K96" s="4">
        <v>76.345788930647004</v>
      </c>
      <c r="L96" s="4">
        <v>2.296282406516164</v>
      </c>
      <c r="M96" s="11"/>
    </row>
    <row r="97" spans="2:13" x14ac:dyDescent="0.55000000000000004">
      <c r="B97" s="2">
        <v>145</v>
      </c>
      <c r="C97" s="1" t="s">
        <v>3</v>
      </c>
      <c r="D97" s="1" t="s">
        <v>6</v>
      </c>
      <c r="E97" s="1" t="s">
        <v>5</v>
      </c>
      <c r="F97" s="4">
        <v>100.41446497610697</v>
      </c>
      <c r="G97" s="4">
        <v>100.29177785383845</v>
      </c>
      <c r="H97" s="4">
        <f t="shared" si="1"/>
        <v>0</v>
      </c>
      <c r="I97" s="4">
        <f>COUNTIF($H$3:$H97, $H97)</f>
        <v>94</v>
      </c>
      <c r="J97" s="1">
        <v>23</v>
      </c>
      <c r="K97" s="4">
        <v>75.169369135554717</v>
      </c>
      <c r="L97" s="4">
        <v>2.3238161544433309</v>
      </c>
      <c r="M97" s="11"/>
    </row>
    <row r="98" spans="2:13" x14ac:dyDescent="0.55000000000000004">
      <c r="B98" s="2">
        <v>146</v>
      </c>
      <c r="C98" s="1" t="s">
        <v>3</v>
      </c>
      <c r="D98" s="1" t="s">
        <v>6</v>
      </c>
      <c r="E98" s="1" t="s">
        <v>5</v>
      </c>
      <c r="F98" s="4">
        <v>110.00811663781177</v>
      </c>
      <c r="G98" s="4">
        <v>109.91602587876362</v>
      </c>
      <c r="H98" s="4">
        <f t="shared" si="1"/>
        <v>0</v>
      </c>
      <c r="I98" s="4">
        <f>COUNTIF($H$3:$H98, $H98)</f>
        <v>95</v>
      </c>
      <c r="J98" s="1">
        <v>23</v>
      </c>
      <c r="K98" s="4">
        <v>70.535229012256536</v>
      </c>
      <c r="L98" s="4">
        <v>2.2216996778032874</v>
      </c>
      <c r="M98" s="11"/>
    </row>
    <row r="99" spans="2:13" x14ac:dyDescent="0.55000000000000004">
      <c r="B99" s="2">
        <v>147</v>
      </c>
      <c r="C99" s="1" t="s">
        <v>3</v>
      </c>
      <c r="D99" s="1" t="s">
        <v>6</v>
      </c>
      <c r="E99" s="1" t="s">
        <v>5</v>
      </c>
      <c r="F99" s="4">
        <v>91.168640422119793</v>
      </c>
      <c r="G99" s="4">
        <v>91.022281849508985</v>
      </c>
      <c r="H99" s="4">
        <f t="shared" si="1"/>
        <v>0</v>
      </c>
      <c r="I99" s="4">
        <f>COUNTIF($H$3:$H99, $H99)</f>
        <v>96</v>
      </c>
      <c r="J99" s="1">
        <v>23</v>
      </c>
      <c r="K99" s="4">
        <v>69.973414814991187</v>
      </c>
      <c r="L99" s="4">
        <v>2.2126810698232848</v>
      </c>
      <c r="M99" s="11"/>
    </row>
    <row r="100" spans="2:13" x14ac:dyDescent="0.55000000000000004">
      <c r="B100" s="2">
        <v>148</v>
      </c>
      <c r="C100" s="1" t="s">
        <v>3</v>
      </c>
      <c r="D100" s="1" t="s">
        <v>6</v>
      </c>
      <c r="E100" s="1" t="s">
        <v>5</v>
      </c>
      <c r="F100" s="4">
        <v>93.041684307632053</v>
      </c>
      <c r="G100" s="4">
        <v>93.285556365131015</v>
      </c>
      <c r="H100" s="4">
        <f t="shared" si="1"/>
        <v>0</v>
      </c>
      <c r="I100" s="4">
        <f>COUNTIF($H$3:$H100, $H100)</f>
        <v>97</v>
      </c>
      <c r="J100" s="1">
        <v>23</v>
      </c>
      <c r="K100" s="4">
        <v>73.436317265733578</v>
      </c>
      <c r="L100" s="4">
        <v>2.2358273409934961</v>
      </c>
      <c r="M100" s="11"/>
    </row>
    <row r="101" spans="2:13" x14ac:dyDescent="0.55000000000000004">
      <c r="B101" s="2">
        <v>149</v>
      </c>
      <c r="C101" s="1" t="s">
        <v>3</v>
      </c>
      <c r="D101" s="1" t="s">
        <v>6</v>
      </c>
      <c r="E101" s="1" t="s">
        <v>5</v>
      </c>
      <c r="F101" s="4">
        <v>83.067466641750286</v>
      </c>
      <c r="G101" s="4">
        <v>82.690827546883739</v>
      </c>
      <c r="H101" s="4">
        <f t="shared" si="1"/>
        <v>0</v>
      </c>
      <c r="I101" s="4">
        <f>COUNTIF($H$3:$H101, $H101)</f>
        <v>98</v>
      </c>
      <c r="J101" s="1">
        <v>23</v>
      </c>
      <c r="K101" s="4">
        <v>77.509990493974087</v>
      </c>
      <c r="L101" s="4">
        <v>2.3064659045177018</v>
      </c>
      <c r="M101" s="11"/>
    </row>
    <row r="102" spans="2:13" x14ac:dyDescent="0.55000000000000004">
      <c r="B102" s="2">
        <v>150</v>
      </c>
      <c r="C102" s="1" t="s">
        <v>3</v>
      </c>
      <c r="D102" s="1" t="s">
        <v>6</v>
      </c>
      <c r="E102" s="1" t="s">
        <v>5</v>
      </c>
      <c r="F102" s="4">
        <v>96.033667201479602</v>
      </c>
      <c r="G102" s="4">
        <v>96.267119781024348</v>
      </c>
      <c r="H102" s="4">
        <f t="shared" si="1"/>
        <v>0</v>
      </c>
      <c r="I102" s="4">
        <f>COUNTIF($H$3:$H102, $H102)</f>
        <v>99</v>
      </c>
      <c r="J102" s="1">
        <v>23</v>
      </c>
      <c r="K102" s="4">
        <v>76.385405737622833</v>
      </c>
      <c r="L102" s="4">
        <v>2.2819386185086055</v>
      </c>
      <c r="M102" s="11"/>
    </row>
    <row r="103" spans="2:13" x14ac:dyDescent="0.55000000000000004">
      <c r="B103" s="2">
        <v>6</v>
      </c>
      <c r="C103" s="1" t="s">
        <v>2</v>
      </c>
      <c r="D103" s="1" t="s">
        <v>5</v>
      </c>
      <c r="E103" s="1" t="s">
        <v>6</v>
      </c>
      <c r="F103" s="4">
        <v>107.79656630760884</v>
      </c>
      <c r="G103" s="4">
        <v>92.167334093255789</v>
      </c>
      <c r="H103" s="4">
        <f t="shared" si="1"/>
        <v>16</v>
      </c>
      <c r="I103" s="4">
        <f>COUNTIF($H$103:$H103, $H103)</f>
        <v>1</v>
      </c>
      <c r="J103" s="1">
        <v>23</v>
      </c>
      <c r="K103" s="4">
        <v>50</v>
      </c>
      <c r="L103" s="4">
        <v>0.58288914870814268</v>
      </c>
    </row>
    <row r="104" spans="2:13" x14ac:dyDescent="0.55000000000000004">
      <c r="B104" s="2">
        <v>7</v>
      </c>
      <c r="C104" s="1" t="s">
        <v>2</v>
      </c>
      <c r="D104" s="1" t="s">
        <v>5</v>
      </c>
      <c r="E104" s="1" t="s">
        <v>6</v>
      </c>
      <c r="F104" s="4">
        <v>101.20708481889842</v>
      </c>
      <c r="G104" s="4">
        <v>87.195726483145336</v>
      </c>
      <c r="H104" s="4">
        <f t="shared" si="1"/>
        <v>14</v>
      </c>
      <c r="I104" s="4">
        <f>COUNTIF($H$103:$H104, $H104)</f>
        <v>1</v>
      </c>
      <c r="J104" s="1">
        <v>23</v>
      </c>
      <c r="K104" s="4">
        <v>50</v>
      </c>
      <c r="L104" s="4">
        <v>0.82224876775666511</v>
      </c>
    </row>
    <row r="105" spans="2:13" x14ac:dyDescent="0.55000000000000004">
      <c r="B105" s="2">
        <v>10</v>
      </c>
      <c r="C105" s="1" t="s">
        <v>2</v>
      </c>
      <c r="D105" s="1" t="s">
        <v>5</v>
      </c>
      <c r="E105" s="1" t="s">
        <v>6</v>
      </c>
      <c r="F105" s="4">
        <v>99.580449048108107</v>
      </c>
      <c r="G105" s="4">
        <v>90.583061300095096</v>
      </c>
      <c r="H105" s="4">
        <f t="shared" si="1"/>
        <v>9</v>
      </c>
      <c r="I105" s="4">
        <f>COUNTIF($H$103:$H105, $H105)</f>
        <v>1</v>
      </c>
      <c r="J105" s="1">
        <v>23</v>
      </c>
      <c r="K105" s="4">
        <v>50</v>
      </c>
      <c r="L105" s="4">
        <v>0.85971092177165187</v>
      </c>
    </row>
    <row r="106" spans="2:13" x14ac:dyDescent="0.55000000000000004">
      <c r="B106" s="2">
        <v>11</v>
      </c>
      <c r="C106" s="1" t="s">
        <v>2</v>
      </c>
      <c r="D106" s="1" t="s">
        <v>5</v>
      </c>
      <c r="E106" s="1" t="s">
        <v>6</v>
      </c>
      <c r="F106" s="4">
        <v>101.74253260037158</v>
      </c>
      <c r="G106" s="4">
        <v>86.367296223709076</v>
      </c>
      <c r="H106" s="4">
        <f t="shared" si="1"/>
        <v>15</v>
      </c>
      <c r="I106" s="4">
        <f>COUNTIF($H$103:$H106, $H106)</f>
        <v>1</v>
      </c>
      <c r="J106" s="1">
        <v>23</v>
      </c>
      <c r="K106" s="4">
        <v>50</v>
      </c>
      <c r="L106" s="4">
        <v>0.9499536604911637</v>
      </c>
    </row>
    <row r="107" spans="2:13" x14ac:dyDescent="0.55000000000000004">
      <c r="B107" s="2">
        <v>14</v>
      </c>
      <c r="C107" s="1" t="s">
        <v>2</v>
      </c>
      <c r="D107" s="1" t="s">
        <v>5</v>
      </c>
      <c r="E107" s="1" t="s">
        <v>6</v>
      </c>
      <c r="F107" s="4">
        <v>103.38780792980651</v>
      </c>
      <c r="G107" s="4">
        <v>79.648725306192858</v>
      </c>
      <c r="H107" s="4">
        <f t="shared" si="1"/>
        <v>24</v>
      </c>
      <c r="I107" s="4">
        <f>COUNTIF($H$103:$H107, $H107)</f>
        <v>1</v>
      </c>
      <c r="J107" s="1">
        <v>23</v>
      </c>
      <c r="K107" s="4">
        <v>50</v>
      </c>
      <c r="L107" s="4">
        <v>0.15928816677053315</v>
      </c>
    </row>
    <row r="108" spans="2:13" x14ac:dyDescent="0.55000000000000004">
      <c r="B108" s="2">
        <v>15</v>
      </c>
      <c r="C108" s="1" t="s">
        <v>2</v>
      </c>
      <c r="D108" s="1" t="s">
        <v>5</v>
      </c>
      <c r="E108" s="1" t="s">
        <v>6</v>
      </c>
      <c r="F108" s="4">
        <v>89.051666678924406</v>
      </c>
      <c r="G108" s="4">
        <v>70.826027619610898</v>
      </c>
      <c r="H108" s="4">
        <f t="shared" si="1"/>
        <v>18</v>
      </c>
      <c r="I108" s="4">
        <f>COUNTIF($H$103:$H108, $H108)</f>
        <v>1</v>
      </c>
      <c r="J108" s="1">
        <v>23</v>
      </c>
      <c r="K108" s="4">
        <v>50</v>
      </c>
      <c r="L108" s="4">
        <v>0.69450607092879291</v>
      </c>
    </row>
    <row r="109" spans="2:13" x14ac:dyDescent="0.55000000000000004">
      <c r="B109" s="2">
        <v>16</v>
      </c>
      <c r="C109" s="1" t="s">
        <v>2</v>
      </c>
      <c r="D109" s="1" t="s">
        <v>5</v>
      </c>
      <c r="E109" s="1" t="s">
        <v>6</v>
      </c>
      <c r="F109" s="4">
        <v>97.442394369619194</v>
      </c>
      <c r="G109" s="4">
        <v>85.689344114278711</v>
      </c>
      <c r="H109" s="4">
        <f t="shared" si="1"/>
        <v>12</v>
      </c>
      <c r="I109" s="4">
        <f>COUNTIF($H$103:$H109, $H109)</f>
        <v>1</v>
      </c>
      <c r="J109" s="1">
        <v>23</v>
      </c>
      <c r="K109" s="4">
        <v>50</v>
      </c>
      <c r="L109" s="4">
        <v>0.55996680614268624</v>
      </c>
    </row>
    <row r="110" spans="2:13" x14ac:dyDescent="0.55000000000000004">
      <c r="B110" s="2">
        <v>17</v>
      </c>
      <c r="C110" s="1" t="s">
        <v>2</v>
      </c>
      <c r="D110" s="1" t="s">
        <v>5</v>
      </c>
      <c r="E110" s="1" t="s">
        <v>6</v>
      </c>
      <c r="F110" s="4">
        <v>97.901648216808582</v>
      </c>
      <c r="G110" s="4">
        <v>94.085226602320347</v>
      </c>
      <c r="H110" s="4">
        <f t="shared" si="1"/>
        <v>4</v>
      </c>
      <c r="I110" s="4">
        <f>COUNTIF($H$103:$H110, $H110)</f>
        <v>1</v>
      </c>
      <c r="J110" s="1">
        <v>23</v>
      </c>
      <c r="K110" s="4">
        <v>50</v>
      </c>
      <c r="L110" s="4">
        <v>7.7590288810811092E-2</v>
      </c>
    </row>
    <row r="111" spans="2:13" x14ac:dyDescent="0.55000000000000004">
      <c r="B111" s="2">
        <v>20</v>
      </c>
      <c r="C111" s="1" t="s">
        <v>2</v>
      </c>
      <c r="D111" s="1" t="s">
        <v>5</v>
      </c>
      <c r="E111" s="1" t="s">
        <v>6</v>
      </c>
      <c r="F111" s="4">
        <v>99.160936411786679</v>
      </c>
      <c r="G111" s="4">
        <v>91.894902066514618</v>
      </c>
      <c r="H111" s="4">
        <f t="shared" si="1"/>
        <v>7</v>
      </c>
      <c r="I111" s="4">
        <f>COUNTIF($H$103:$H111, $H111)</f>
        <v>1</v>
      </c>
      <c r="J111" s="1">
        <v>23</v>
      </c>
      <c r="K111" s="4">
        <v>50</v>
      </c>
      <c r="L111" s="4">
        <v>0.56409274589029235</v>
      </c>
    </row>
    <row r="112" spans="2:13" x14ac:dyDescent="0.55000000000000004">
      <c r="B112" s="2">
        <v>22</v>
      </c>
      <c r="C112" s="1" t="s">
        <v>2</v>
      </c>
      <c r="D112" s="1" t="s">
        <v>5</v>
      </c>
      <c r="E112" s="1" t="s">
        <v>6</v>
      </c>
      <c r="F112" s="4">
        <v>95.18313819075972</v>
      </c>
      <c r="G112" s="4">
        <v>82.537396706487442</v>
      </c>
      <c r="H112" s="4">
        <f t="shared" si="1"/>
        <v>13</v>
      </c>
      <c r="I112" s="4">
        <f>COUNTIF($H$103:$H112, $H112)</f>
        <v>1</v>
      </c>
      <c r="J112" s="1">
        <v>23</v>
      </c>
      <c r="K112" s="4">
        <v>50</v>
      </c>
      <c r="L112" s="4">
        <v>0.89952577287766067</v>
      </c>
    </row>
    <row r="113" spans="2:12" x14ac:dyDescent="0.55000000000000004">
      <c r="B113" s="2">
        <v>24</v>
      </c>
      <c r="C113" s="1" t="s">
        <v>2</v>
      </c>
      <c r="D113" s="1" t="s">
        <v>5</v>
      </c>
      <c r="E113" s="1" t="s">
        <v>6</v>
      </c>
      <c r="F113" s="4">
        <v>100.52747854566485</v>
      </c>
      <c r="G113" s="4">
        <v>89.747359591457865</v>
      </c>
      <c r="H113" s="4">
        <f t="shared" si="1"/>
        <v>11</v>
      </c>
      <c r="I113" s="4">
        <f>COUNTIF($H$103:$H113, $H113)</f>
        <v>1</v>
      </c>
      <c r="J113" s="1">
        <v>23</v>
      </c>
      <c r="K113" s="4">
        <v>50</v>
      </c>
      <c r="L113" s="4">
        <v>0.94500236583163577</v>
      </c>
    </row>
    <row r="114" spans="2:12" x14ac:dyDescent="0.55000000000000004">
      <c r="B114" s="2">
        <v>25</v>
      </c>
      <c r="C114" s="1" t="s">
        <v>2</v>
      </c>
      <c r="D114" s="1" t="s">
        <v>5</v>
      </c>
      <c r="E114" s="1" t="s">
        <v>6</v>
      </c>
      <c r="F114" s="4">
        <v>98.530483655322755</v>
      </c>
      <c r="G114" s="4">
        <v>90.269077217466204</v>
      </c>
      <c r="H114" s="4">
        <f t="shared" si="1"/>
        <v>8</v>
      </c>
      <c r="I114" s="4">
        <f>COUNTIF($H$103:$H114, $H114)</f>
        <v>1</v>
      </c>
      <c r="J114" s="1">
        <v>23</v>
      </c>
      <c r="K114" s="4">
        <v>50</v>
      </c>
      <c r="L114" s="4">
        <v>0.76378071916600943</v>
      </c>
    </row>
    <row r="115" spans="2:12" x14ac:dyDescent="0.55000000000000004">
      <c r="B115" s="2">
        <v>27</v>
      </c>
      <c r="C115" s="1" t="s">
        <v>2</v>
      </c>
      <c r="D115" s="1" t="s">
        <v>5</v>
      </c>
      <c r="E115" s="1" t="s">
        <v>6</v>
      </c>
      <c r="F115" s="4">
        <v>96.521218927386471</v>
      </c>
      <c r="G115" s="4">
        <v>85.315025017448178</v>
      </c>
      <c r="H115" s="4">
        <f t="shared" si="1"/>
        <v>11</v>
      </c>
      <c r="I115" s="4">
        <f>COUNTIF($H$103:$H115, $H115)</f>
        <v>2</v>
      </c>
      <c r="J115" s="1">
        <v>23</v>
      </c>
      <c r="K115" s="4">
        <v>50</v>
      </c>
      <c r="L115" s="4">
        <v>0.8480977936257591</v>
      </c>
    </row>
    <row r="116" spans="2:12" x14ac:dyDescent="0.55000000000000004">
      <c r="B116" s="2">
        <v>28</v>
      </c>
      <c r="C116" s="1" t="s">
        <v>2</v>
      </c>
      <c r="D116" s="1" t="s">
        <v>5</v>
      </c>
      <c r="E116" s="1" t="s">
        <v>6</v>
      </c>
      <c r="F116" s="4">
        <v>107.48901177503082</v>
      </c>
      <c r="G116" s="4">
        <v>90.952754594338629</v>
      </c>
      <c r="H116" s="4">
        <f t="shared" si="1"/>
        <v>17</v>
      </c>
      <c r="I116" s="4">
        <f>COUNTIF($H$103:$H116, $H116)</f>
        <v>1</v>
      </c>
      <c r="J116" s="1">
        <v>23</v>
      </c>
      <c r="K116" s="4">
        <v>50</v>
      </c>
      <c r="L116" s="4">
        <v>0.60111796169941556</v>
      </c>
    </row>
    <row r="117" spans="2:12" x14ac:dyDescent="0.55000000000000004">
      <c r="B117" s="2">
        <v>29</v>
      </c>
      <c r="C117" s="1" t="s">
        <v>2</v>
      </c>
      <c r="D117" s="1" t="s">
        <v>5</v>
      </c>
      <c r="E117" s="1" t="s">
        <v>6</v>
      </c>
      <c r="F117" s="4">
        <v>103.0203791793858</v>
      </c>
      <c r="G117" s="4">
        <v>85.630019880070037</v>
      </c>
      <c r="H117" s="4">
        <f t="shared" si="1"/>
        <v>17</v>
      </c>
      <c r="I117" s="4">
        <f>COUNTIF($H$103:$H117, $H117)</f>
        <v>2</v>
      </c>
      <c r="J117" s="1">
        <v>23</v>
      </c>
      <c r="K117" s="4">
        <v>50</v>
      </c>
      <c r="L117" s="4">
        <v>0.18163789117645046</v>
      </c>
    </row>
    <row r="118" spans="2:12" x14ac:dyDescent="0.55000000000000004">
      <c r="B118" s="2">
        <v>30</v>
      </c>
      <c r="C118" s="1" t="s">
        <v>2</v>
      </c>
      <c r="D118" s="1" t="s">
        <v>5</v>
      </c>
      <c r="E118" s="1" t="s">
        <v>6</v>
      </c>
      <c r="F118" s="4">
        <v>106.05653072367903</v>
      </c>
      <c r="G118" s="4">
        <v>97.762219264360439</v>
      </c>
      <c r="H118" s="4">
        <f t="shared" si="1"/>
        <v>8</v>
      </c>
      <c r="I118" s="4">
        <f>COUNTIF($H$103:$H118, $H118)</f>
        <v>2</v>
      </c>
      <c r="J118" s="1">
        <v>23</v>
      </c>
      <c r="K118" s="4">
        <v>50</v>
      </c>
      <c r="L118" s="4">
        <v>0.18261579456551957</v>
      </c>
    </row>
    <row r="119" spans="2:12" x14ac:dyDescent="0.55000000000000004">
      <c r="B119" s="2">
        <v>32</v>
      </c>
      <c r="C119" s="1" t="s">
        <v>2</v>
      </c>
      <c r="D119" s="1" t="s">
        <v>5</v>
      </c>
      <c r="E119" s="1" t="s">
        <v>6</v>
      </c>
      <c r="F119" s="4">
        <v>103.0076766632242</v>
      </c>
      <c r="G119" s="4">
        <v>98.913399982171541</v>
      </c>
      <c r="H119" s="4">
        <f t="shared" si="1"/>
        <v>4</v>
      </c>
      <c r="I119" s="4">
        <f>COUNTIF($H$103:$H119, $H119)</f>
        <v>2</v>
      </c>
      <c r="J119" s="1">
        <v>23</v>
      </c>
      <c r="K119" s="4">
        <v>50</v>
      </c>
      <c r="L119" s="4">
        <v>0.62332157725761128</v>
      </c>
    </row>
    <row r="120" spans="2:12" x14ac:dyDescent="0.55000000000000004">
      <c r="B120" s="2">
        <v>33</v>
      </c>
      <c r="C120" s="1" t="s">
        <v>2</v>
      </c>
      <c r="D120" s="1" t="s">
        <v>5</v>
      </c>
      <c r="E120" s="1" t="s">
        <v>6</v>
      </c>
      <c r="F120" s="4">
        <v>104.38672230509367</v>
      </c>
      <c r="G120" s="4">
        <v>102.4962217884034</v>
      </c>
      <c r="H120" s="4">
        <f t="shared" si="1"/>
        <v>2</v>
      </c>
      <c r="I120" s="4">
        <f>COUNTIF($H$103:$H120, $H120)</f>
        <v>1</v>
      </c>
      <c r="J120" s="1">
        <v>23</v>
      </c>
      <c r="K120" s="4">
        <v>50</v>
      </c>
      <c r="L120" s="4">
        <v>0.10139392697516691</v>
      </c>
    </row>
    <row r="121" spans="2:12" x14ac:dyDescent="0.55000000000000004">
      <c r="B121" s="2">
        <v>35</v>
      </c>
      <c r="C121" s="1" t="s">
        <v>2</v>
      </c>
      <c r="D121" s="1" t="s">
        <v>5</v>
      </c>
      <c r="E121" s="1" t="s">
        <v>6</v>
      </c>
      <c r="F121" s="4">
        <v>93.472275416830243</v>
      </c>
      <c r="G121" s="4">
        <v>78.306054504605427</v>
      </c>
      <c r="H121" s="4">
        <f t="shared" si="1"/>
        <v>15</v>
      </c>
      <c r="I121" s="4">
        <f>COUNTIF($H$103:$H121, $H121)</f>
        <v>2</v>
      </c>
      <c r="J121" s="1">
        <v>23</v>
      </c>
      <c r="K121" s="4">
        <v>50</v>
      </c>
      <c r="L121" s="4">
        <v>0.39714809758155067</v>
      </c>
    </row>
    <row r="122" spans="2:12" x14ac:dyDescent="0.55000000000000004">
      <c r="B122" s="2">
        <v>36</v>
      </c>
      <c r="C122" s="1" t="s">
        <v>2</v>
      </c>
      <c r="D122" s="1" t="s">
        <v>5</v>
      </c>
      <c r="E122" s="1" t="s">
        <v>6</v>
      </c>
      <c r="F122" s="4">
        <v>85.140309899222544</v>
      </c>
      <c r="G122" s="4">
        <v>76.721583126817507</v>
      </c>
      <c r="H122" s="4">
        <f t="shared" si="1"/>
        <v>8</v>
      </c>
      <c r="I122" s="4">
        <f>COUNTIF($H$103:$H122, $H122)</f>
        <v>3</v>
      </c>
      <c r="J122" s="1">
        <v>23</v>
      </c>
      <c r="K122" s="4">
        <v>50</v>
      </c>
      <c r="L122" s="4">
        <v>0.8613680684642846</v>
      </c>
    </row>
    <row r="123" spans="2:12" x14ac:dyDescent="0.55000000000000004">
      <c r="B123" s="2">
        <v>38</v>
      </c>
      <c r="C123" s="1" t="s">
        <v>2</v>
      </c>
      <c r="D123" s="1" t="s">
        <v>5</v>
      </c>
      <c r="E123" s="1" t="s">
        <v>6</v>
      </c>
      <c r="F123" s="4">
        <v>100.92723273260803</v>
      </c>
      <c r="G123" s="4">
        <v>86.237860389219435</v>
      </c>
      <c r="H123" s="4">
        <f t="shared" si="1"/>
        <v>15</v>
      </c>
      <c r="I123" s="4">
        <f>COUNTIF($H$103:$H123, $H123)</f>
        <v>3</v>
      </c>
      <c r="J123" s="1">
        <v>23</v>
      </c>
      <c r="K123" s="4">
        <v>50</v>
      </c>
      <c r="L123" s="4">
        <v>0.39903877741484617</v>
      </c>
    </row>
    <row r="124" spans="2:12" x14ac:dyDescent="0.55000000000000004">
      <c r="B124" s="2">
        <v>44</v>
      </c>
      <c r="C124" s="1" t="s">
        <v>2</v>
      </c>
      <c r="D124" s="1" t="s">
        <v>5</v>
      </c>
      <c r="E124" s="1" t="s">
        <v>6</v>
      </c>
      <c r="F124" s="4">
        <v>95.153134357924728</v>
      </c>
      <c r="G124" s="4">
        <v>82.063962617691502</v>
      </c>
      <c r="H124" s="4">
        <f t="shared" si="1"/>
        <v>13</v>
      </c>
      <c r="I124" s="4">
        <f>COUNTIF($H$103:$H124, $H124)</f>
        <v>2</v>
      </c>
      <c r="J124" s="1">
        <v>23</v>
      </c>
      <c r="K124" s="4">
        <v>50</v>
      </c>
      <c r="L124" s="4">
        <v>0.14522503862572012</v>
      </c>
    </row>
    <row r="125" spans="2:12" x14ac:dyDescent="0.55000000000000004">
      <c r="B125" s="2">
        <v>45</v>
      </c>
      <c r="C125" s="1" t="s">
        <v>2</v>
      </c>
      <c r="D125" s="1" t="s">
        <v>5</v>
      </c>
      <c r="E125" s="1" t="s">
        <v>6</v>
      </c>
      <c r="F125" s="4">
        <v>94.096893375288673</v>
      </c>
      <c r="G125" s="4">
        <v>77.954563351538496</v>
      </c>
      <c r="H125" s="4">
        <f t="shared" si="1"/>
        <v>16</v>
      </c>
      <c r="I125" s="4">
        <f>COUNTIF($H$103:$H125, $H125)</f>
        <v>2</v>
      </c>
      <c r="J125" s="1">
        <v>23</v>
      </c>
      <c r="K125" s="4">
        <v>50</v>
      </c>
      <c r="L125" s="4">
        <v>0.70974338657381564</v>
      </c>
    </row>
    <row r="126" spans="2:12" x14ac:dyDescent="0.55000000000000004">
      <c r="B126" s="2">
        <v>46</v>
      </c>
      <c r="C126" s="1" t="s">
        <v>2</v>
      </c>
      <c r="D126" s="1" t="s">
        <v>5</v>
      </c>
      <c r="E126" s="1" t="s">
        <v>6</v>
      </c>
      <c r="F126" s="4">
        <v>110.33406848766101</v>
      </c>
      <c r="G126" s="4">
        <v>108.14118119940861</v>
      </c>
      <c r="H126" s="4">
        <f t="shared" si="1"/>
        <v>2</v>
      </c>
      <c r="I126" s="4">
        <f>COUNTIF($H$103:$H126, $H126)</f>
        <v>2</v>
      </c>
      <c r="J126" s="1">
        <v>23</v>
      </c>
      <c r="K126" s="4">
        <v>50</v>
      </c>
      <c r="L126" s="4">
        <v>0.89258420613170952</v>
      </c>
    </row>
    <row r="127" spans="2:12" x14ac:dyDescent="0.55000000000000004">
      <c r="B127" s="2">
        <v>47</v>
      </c>
      <c r="C127" s="1" t="s">
        <v>2</v>
      </c>
      <c r="D127" s="1" t="s">
        <v>5</v>
      </c>
      <c r="E127" s="1" t="s">
        <v>6</v>
      </c>
      <c r="F127" s="4">
        <v>113.41007173555199</v>
      </c>
      <c r="G127" s="4">
        <v>101.99764738180805</v>
      </c>
      <c r="H127" s="4">
        <f t="shared" si="1"/>
        <v>11</v>
      </c>
      <c r="I127" s="4">
        <f>COUNTIF($H$103:$H127, $H127)</f>
        <v>3</v>
      </c>
      <c r="J127" s="1">
        <v>23</v>
      </c>
      <c r="K127" s="4">
        <v>50</v>
      </c>
      <c r="L127" s="4">
        <v>0.76860559018622376</v>
      </c>
    </row>
    <row r="128" spans="2:12" x14ac:dyDescent="0.55000000000000004">
      <c r="B128" s="2">
        <v>52</v>
      </c>
      <c r="C128" s="1" t="s">
        <v>4</v>
      </c>
      <c r="D128" s="1" t="s">
        <v>5</v>
      </c>
      <c r="E128" s="1" t="s">
        <v>6</v>
      </c>
      <c r="F128" s="4">
        <v>110.12828252421427</v>
      </c>
      <c r="G128" s="4">
        <v>104.77517004345002</v>
      </c>
      <c r="H128" s="4">
        <f t="shared" si="1"/>
        <v>5</v>
      </c>
      <c r="I128" s="4">
        <f>COUNTIF($H$103:$H128, $H128)</f>
        <v>1</v>
      </c>
      <c r="J128" s="1">
        <v>23</v>
      </c>
      <c r="K128" s="4">
        <v>50</v>
      </c>
      <c r="L128" s="4">
        <v>0.21829983242541229</v>
      </c>
    </row>
    <row r="129" spans="2:12" x14ac:dyDescent="0.55000000000000004">
      <c r="B129" s="2">
        <v>55</v>
      </c>
      <c r="C129" s="1" t="s">
        <v>4</v>
      </c>
      <c r="D129" s="1" t="s">
        <v>5</v>
      </c>
      <c r="E129" s="1" t="s">
        <v>6</v>
      </c>
      <c r="F129" s="4">
        <v>104.92650649458102</v>
      </c>
      <c r="G129" s="4">
        <v>98.612762284135343</v>
      </c>
      <c r="H129" s="4">
        <f t="shared" si="1"/>
        <v>6</v>
      </c>
      <c r="I129" s="4">
        <f>COUNTIF($H$103:$H129, $H129)</f>
        <v>1</v>
      </c>
      <c r="J129" s="1">
        <v>23</v>
      </c>
      <c r="K129" s="4">
        <v>50</v>
      </c>
      <c r="L129" s="4">
        <v>0.74140730186749537</v>
      </c>
    </row>
    <row r="130" spans="2:12" x14ac:dyDescent="0.55000000000000004">
      <c r="B130" s="2">
        <v>60</v>
      </c>
      <c r="C130" s="1" t="s">
        <v>4</v>
      </c>
      <c r="D130" s="1" t="s">
        <v>5</v>
      </c>
      <c r="E130" s="1" t="s">
        <v>6</v>
      </c>
      <c r="F130" s="4">
        <v>107.81908545711262</v>
      </c>
      <c r="G130" s="4">
        <v>100.9029138098303</v>
      </c>
      <c r="H130" s="4">
        <f t="shared" si="1"/>
        <v>7</v>
      </c>
      <c r="I130" s="4">
        <f>COUNTIF($H$103:$H130, $H130)</f>
        <v>2</v>
      </c>
      <c r="J130" s="1">
        <v>23</v>
      </c>
      <c r="K130" s="4">
        <v>50</v>
      </c>
      <c r="L130" s="4">
        <v>0.24031879871050998</v>
      </c>
    </row>
    <row r="131" spans="2:12" x14ac:dyDescent="0.55000000000000004">
      <c r="B131" s="2">
        <v>62</v>
      </c>
      <c r="C131" s="1" t="s">
        <v>4</v>
      </c>
      <c r="D131" s="1" t="s">
        <v>5</v>
      </c>
      <c r="E131" s="1" t="s">
        <v>6</v>
      </c>
      <c r="F131" s="4">
        <v>92.19377085467967</v>
      </c>
      <c r="G131" s="4">
        <v>83.243573489654679</v>
      </c>
      <c r="H131" s="4">
        <f t="shared" si="1"/>
        <v>9</v>
      </c>
      <c r="I131" s="4">
        <f>COUNTIF($H$103:$H131, $H131)</f>
        <v>2</v>
      </c>
      <c r="J131" s="1">
        <v>23</v>
      </c>
      <c r="K131" s="4">
        <v>50</v>
      </c>
      <c r="L131" s="4">
        <v>4.9281505723532959E-3</v>
      </c>
    </row>
    <row r="132" spans="2:12" x14ac:dyDescent="0.55000000000000004">
      <c r="B132" s="2">
        <v>63</v>
      </c>
      <c r="C132" s="1" t="s">
        <v>4</v>
      </c>
      <c r="D132" s="1" t="s">
        <v>5</v>
      </c>
      <c r="E132" s="1" t="s">
        <v>6</v>
      </c>
      <c r="F132" s="4">
        <v>101.84662151310225</v>
      </c>
      <c r="G132" s="4">
        <v>95.213823617886504</v>
      </c>
      <c r="H132" s="4">
        <f t="shared" ref="H132:H152" si="2">ROUND(F132-G132, 0)</f>
        <v>7</v>
      </c>
      <c r="I132" s="4">
        <f>COUNTIF($H$103:$H132, $H132)</f>
        <v>3</v>
      </c>
      <c r="J132" s="1">
        <v>23</v>
      </c>
      <c r="K132" s="4">
        <v>50</v>
      </c>
      <c r="L132" s="4">
        <v>0.84538405623227164</v>
      </c>
    </row>
    <row r="133" spans="2:12" x14ac:dyDescent="0.55000000000000004">
      <c r="B133" s="2">
        <v>65</v>
      </c>
      <c r="C133" s="1" t="s">
        <v>4</v>
      </c>
      <c r="D133" s="1" t="s">
        <v>5</v>
      </c>
      <c r="E133" s="1" t="s">
        <v>6</v>
      </c>
      <c r="F133" s="4">
        <v>92.361754343209569</v>
      </c>
      <c r="G133" s="4">
        <v>84.588687710368603</v>
      </c>
      <c r="H133" s="4">
        <f t="shared" si="2"/>
        <v>8</v>
      </c>
      <c r="I133" s="4">
        <f>COUNTIF($H$103:$H133, $H133)</f>
        <v>4</v>
      </c>
      <c r="J133" s="1">
        <v>23</v>
      </c>
      <c r="K133" s="4">
        <v>50</v>
      </c>
      <c r="L133" s="4">
        <v>0.8340780675418612</v>
      </c>
    </row>
    <row r="134" spans="2:12" x14ac:dyDescent="0.55000000000000004">
      <c r="B134" s="2">
        <v>66</v>
      </c>
      <c r="C134" s="1" t="s">
        <v>4</v>
      </c>
      <c r="D134" s="1" t="s">
        <v>5</v>
      </c>
      <c r="E134" s="1" t="s">
        <v>6</v>
      </c>
      <c r="F134" s="4">
        <v>120.59654662756236</v>
      </c>
      <c r="G134" s="4">
        <v>113.05763561526962</v>
      </c>
      <c r="H134" s="4">
        <f t="shared" si="2"/>
        <v>8</v>
      </c>
      <c r="I134" s="4">
        <f>COUNTIF($H$103:$H134, $H134)</f>
        <v>5</v>
      </c>
      <c r="J134" s="1">
        <v>23</v>
      </c>
      <c r="K134" s="4">
        <v>50</v>
      </c>
      <c r="L134" s="4">
        <v>0.69845392503095938</v>
      </c>
    </row>
    <row r="135" spans="2:12" x14ac:dyDescent="0.55000000000000004">
      <c r="B135" s="2">
        <v>67</v>
      </c>
      <c r="C135" s="1" t="s">
        <v>4</v>
      </c>
      <c r="D135" s="1" t="s">
        <v>5</v>
      </c>
      <c r="E135" s="1" t="s">
        <v>6</v>
      </c>
      <c r="F135" s="4">
        <v>105.70059141914921</v>
      </c>
      <c r="G135" s="4">
        <v>98.058755614130504</v>
      </c>
      <c r="H135" s="4">
        <f t="shared" si="2"/>
        <v>8</v>
      </c>
      <c r="I135" s="4">
        <f>COUNTIF($H$103:$H135, $H135)</f>
        <v>6</v>
      </c>
      <c r="J135" s="1">
        <v>23</v>
      </c>
      <c r="K135" s="4">
        <v>50</v>
      </c>
      <c r="L135" s="4">
        <v>0.30318439566071775</v>
      </c>
    </row>
    <row r="136" spans="2:12" x14ac:dyDescent="0.55000000000000004">
      <c r="B136" s="2">
        <v>68</v>
      </c>
      <c r="C136" s="1" t="s">
        <v>4</v>
      </c>
      <c r="D136" s="1" t="s">
        <v>5</v>
      </c>
      <c r="E136" s="1" t="s">
        <v>6</v>
      </c>
      <c r="F136" s="4">
        <v>116.6178247801307</v>
      </c>
      <c r="G136" s="4">
        <v>109.30585158242057</v>
      </c>
      <c r="H136" s="4">
        <f t="shared" si="2"/>
        <v>7</v>
      </c>
      <c r="I136" s="4">
        <f>COUNTIF($H$103:$H136, $H136)</f>
        <v>4</v>
      </c>
      <c r="J136" s="1">
        <v>23</v>
      </c>
      <c r="K136" s="4">
        <v>50</v>
      </c>
      <c r="L136" s="4">
        <v>0.18824492194546971</v>
      </c>
    </row>
    <row r="137" spans="2:12" x14ac:dyDescent="0.55000000000000004">
      <c r="B137" s="2">
        <v>70</v>
      </c>
      <c r="C137" s="1" t="s">
        <v>4</v>
      </c>
      <c r="D137" s="1" t="s">
        <v>5</v>
      </c>
      <c r="E137" s="1" t="s">
        <v>6</v>
      </c>
      <c r="F137" s="4">
        <v>119.63637013382198</v>
      </c>
      <c r="G137" s="4">
        <v>112.25004440985984</v>
      </c>
      <c r="H137" s="4">
        <f t="shared" si="2"/>
        <v>7</v>
      </c>
      <c r="I137" s="4">
        <f>COUNTIF($H$103:$H137, $H137)</f>
        <v>5</v>
      </c>
      <c r="J137" s="1">
        <v>23</v>
      </c>
      <c r="K137" s="4">
        <v>50</v>
      </c>
      <c r="L137" s="4">
        <v>0.33848887549679463</v>
      </c>
    </row>
    <row r="138" spans="2:12" x14ac:dyDescent="0.55000000000000004">
      <c r="B138" s="2">
        <v>71</v>
      </c>
      <c r="C138" s="1" t="s">
        <v>4</v>
      </c>
      <c r="D138" s="1" t="s">
        <v>5</v>
      </c>
      <c r="E138" s="1" t="s">
        <v>6</v>
      </c>
      <c r="F138" s="4">
        <v>115.28782171411834</v>
      </c>
      <c r="G138" s="4">
        <v>108.33088146437541</v>
      </c>
      <c r="H138" s="4">
        <f t="shared" si="2"/>
        <v>7</v>
      </c>
      <c r="I138" s="4">
        <f>COUNTIF($H$103:$H138, $H138)</f>
        <v>6</v>
      </c>
      <c r="J138" s="1">
        <v>23</v>
      </c>
      <c r="K138" s="4">
        <v>50</v>
      </c>
      <c r="L138" s="4">
        <v>8.1642808774794573E-2</v>
      </c>
    </row>
    <row r="139" spans="2:12" x14ac:dyDescent="0.55000000000000004">
      <c r="B139" s="2">
        <v>75</v>
      </c>
      <c r="C139" s="1" t="s">
        <v>4</v>
      </c>
      <c r="D139" s="1" t="s">
        <v>5</v>
      </c>
      <c r="E139" s="1" t="s">
        <v>6</v>
      </c>
      <c r="F139" s="4">
        <v>99.007251991855654</v>
      </c>
      <c r="G139" s="4">
        <v>89.994194686121162</v>
      </c>
      <c r="H139" s="4">
        <f t="shared" si="2"/>
        <v>9</v>
      </c>
      <c r="I139" s="4">
        <f>COUNTIF($H$103:$H139, $H139)</f>
        <v>3</v>
      </c>
      <c r="J139" s="1">
        <v>23</v>
      </c>
      <c r="K139" s="4">
        <v>50</v>
      </c>
      <c r="L139" s="4">
        <v>0.53639299684978858</v>
      </c>
    </row>
    <row r="140" spans="2:12" x14ac:dyDescent="0.55000000000000004">
      <c r="B140" s="2">
        <v>78</v>
      </c>
      <c r="C140" s="1" t="s">
        <v>4</v>
      </c>
      <c r="D140" s="1" t="s">
        <v>5</v>
      </c>
      <c r="E140" s="1" t="s">
        <v>6</v>
      </c>
      <c r="F140" s="4">
        <v>117.34383397641042</v>
      </c>
      <c r="G140" s="4">
        <v>108.61834168812423</v>
      </c>
      <c r="H140" s="4">
        <f t="shared" si="2"/>
        <v>9</v>
      </c>
      <c r="I140" s="4">
        <f>COUNTIF($H$103:$H140, $H140)</f>
        <v>4</v>
      </c>
      <c r="J140" s="1">
        <v>23</v>
      </c>
      <c r="K140" s="4">
        <v>50</v>
      </c>
      <c r="L140" s="4">
        <v>0.64261570619152297</v>
      </c>
    </row>
    <row r="141" spans="2:12" x14ac:dyDescent="0.55000000000000004">
      <c r="B141" s="2">
        <v>80</v>
      </c>
      <c r="C141" s="1" t="s">
        <v>4</v>
      </c>
      <c r="D141" s="1" t="s">
        <v>5</v>
      </c>
      <c r="E141" s="1" t="s">
        <v>6</v>
      </c>
      <c r="F141" s="4">
        <v>113.84334303240661</v>
      </c>
      <c r="G141" s="4">
        <v>106.79231272740824</v>
      </c>
      <c r="H141" s="4">
        <f t="shared" si="2"/>
        <v>7</v>
      </c>
      <c r="I141" s="4">
        <f>COUNTIF($H$103:$H141, $H141)</f>
        <v>7</v>
      </c>
      <c r="J141" s="1">
        <v>23</v>
      </c>
      <c r="K141" s="4">
        <v>50</v>
      </c>
      <c r="L141" s="4">
        <v>0.33258414964458216</v>
      </c>
    </row>
    <row r="142" spans="2:12" x14ac:dyDescent="0.55000000000000004">
      <c r="B142" s="2">
        <v>82</v>
      </c>
      <c r="C142" s="1" t="s">
        <v>4</v>
      </c>
      <c r="D142" s="1" t="s">
        <v>5</v>
      </c>
      <c r="E142" s="1" t="s">
        <v>6</v>
      </c>
      <c r="F142" s="4">
        <v>110.18516699543019</v>
      </c>
      <c r="G142" s="4">
        <v>100.58238622533881</v>
      </c>
      <c r="H142" s="4">
        <f t="shared" si="2"/>
        <v>10</v>
      </c>
      <c r="I142" s="4">
        <f>COUNTIF($H$103:$H142, $H142)</f>
        <v>1</v>
      </c>
      <c r="J142" s="1">
        <v>23</v>
      </c>
      <c r="K142" s="4">
        <v>50</v>
      </c>
      <c r="L142" s="4">
        <v>0.65826366494811583</v>
      </c>
    </row>
    <row r="143" spans="2:12" x14ac:dyDescent="0.55000000000000004">
      <c r="B143" s="2">
        <v>84</v>
      </c>
      <c r="C143" s="1" t="s">
        <v>4</v>
      </c>
      <c r="D143" s="1" t="s">
        <v>5</v>
      </c>
      <c r="E143" s="1" t="s">
        <v>6</v>
      </c>
      <c r="F143" s="4">
        <v>108.83505290114593</v>
      </c>
      <c r="G143" s="4">
        <v>100.40405638368345</v>
      </c>
      <c r="H143" s="4">
        <f t="shared" si="2"/>
        <v>8</v>
      </c>
      <c r="I143" s="4">
        <f>COUNTIF($H$103:$H143, $H143)</f>
        <v>7</v>
      </c>
      <c r="J143" s="1">
        <v>23</v>
      </c>
      <c r="K143" s="4">
        <v>50</v>
      </c>
      <c r="L143" s="4">
        <v>0.75273360249835486</v>
      </c>
    </row>
    <row r="144" spans="2:12" x14ac:dyDescent="0.55000000000000004">
      <c r="B144" s="2">
        <v>85</v>
      </c>
      <c r="C144" s="1" t="s">
        <v>4</v>
      </c>
      <c r="D144" s="1" t="s">
        <v>5</v>
      </c>
      <c r="E144" s="1" t="s">
        <v>6</v>
      </c>
      <c r="F144" s="4">
        <v>110.8944200156561</v>
      </c>
      <c r="G144" s="4">
        <v>104.08486395709896</v>
      </c>
      <c r="H144" s="4">
        <f t="shared" si="2"/>
        <v>7</v>
      </c>
      <c r="I144" s="4">
        <f>COUNTIF($H$103:$H144, $H144)</f>
        <v>8</v>
      </c>
      <c r="J144" s="1">
        <v>23</v>
      </c>
      <c r="K144" s="4">
        <v>50</v>
      </c>
      <c r="L144" s="4">
        <v>0.83299542632230961</v>
      </c>
    </row>
    <row r="145" spans="2:12" x14ac:dyDescent="0.55000000000000004">
      <c r="B145" s="2">
        <v>86</v>
      </c>
      <c r="C145" s="1" t="s">
        <v>4</v>
      </c>
      <c r="D145" s="1" t="s">
        <v>5</v>
      </c>
      <c r="E145" s="1" t="s">
        <v>6</v>
      </c>
      <c r="F145" s="4">
        <v>99.663424036915941</v>
      </c>
      <c r="G145" s="4">
        <v>93.212887517638777</v>
      </c>
      <c r="H145" s="4">
        <f t="shared" si="2"/>
        <v>6</v>
      </c>
      <c r="I145" s="4">
        <f>COUNTIF($H$103:$H145, $H145)</f>
        <v>2</v>
      </c>
      <c r="J145" s="1">
        <v>23</v>
      </c>
      <c r="K145" s="4">
        <v>50</v>
      </c>
      <c r="L145" s="4">
        <v>0.10472006334095252</v>
      </c>
    </row>
    <row r="146" spans="2:12" x14ac:dyDescent="0.55000000000000004">
      <c r="B146" s="2">
        <v>87</v>
      </c>
      <c r="C146" s="1" t="s">
        <v>4</v>
      </c>
      <c r="D146" s="1" t="s">
        <v>5</v>
      </c>
      <c r="E146" s="1" t="s">
        <v>6</v>
      </c>
      <c r="F146" s="4">
        <v>110.32629902833104</v>
      </c>
      <c r="G146" s="4">
        <v>103.57363479622107</v>
      </c>
      <c r="H146" s="4">
        <f t="shared" si="2"/>
        <v>7</v>
      </c>
      <c r="I146" s="4">
        <f>COUNTIF($H$103:$H146, $H146)</f>
        <v>9</v>
      </c>
      <c r="J146" s="1">
        <v>23</v>
      </c>
      <c r="K146" s="4">
        <v>50</v>
      </c>
      <c r="L146" s="4">
        <v>0.82964517789313508</v>
      </c>
    </row>
    <row r="147" spans="2:12" x14ac:dyDescent="0.55000000000000004">
      <c r="B147" s="2">
        <v>89</v>
      </c>
      <c r="C147" s="1" t="s">
        <v>4</v>
      </c>
      <c r="D147" s="1" t="s">
        <v>5</v>
      </c>
      <c r="E147" s="1" t="s">
        <v>6</v>
      </c>
      <c r="F147" s="4">
        <v>110.74928966129502</v>
      </c>
      <c r="G147" s="4">
        <v>104.56560397258484</v>
      </c>
      <c r="H147" s="4">
        <f t="shared" si="2"/>
        <v>6</v>
      </c>
      <c r="I147" s="4">
        <f>COUNTIF($H$103:$H147, $H147)</f>
        <v>3</v>
      </c>
      <c r="J147" s="1">
        <v>23</v>
      </c>
      <c r="K147" s="4">
        <v>50</v>
      </c>
      <c r="L147" s="4">
        <v>0.87266347633977071</v>
      </c>
    </row>
    <row r="148" spans="2:12" x14ac:dyDescent="0.55000000000000004">
      <c r="B148" s="2">
        <v>90</v>
      </c>
      <c r="C148" s="1" t="s">
        <v>4</v>
      </c>
      <c r="D148" s="1" t="s">
        <v>5</v>
      </c>
      <c r="E148" s="1" t="s">
        <v>6</v>
      </c>
      <c r="F148" s="4">
        <v>104.39192381425892</v>
      </c>
      <c r="G148" s="4">
        <v>99.351841237403292</v>
      </c>
      <c r="H148" s="4">
        <f t="shared" si="2"/>
        <v>5</v>
      </c>
      <c r="I148" s="4">
        <f>COUNTIF($H$103:$H148, $H148)</f>
        <v>2</v>
      </c>
      <c r="J148" s="1">
        <v>23</v>
      </c>
      <c r="K148" s="4">
        <v>50</v>
      </c>
      <c r="L148" s="4">
        <v>0.12414406111424414</v>
      </c>
    </row>
    <row r="149" spans="2:12" x14ac:dyDescent="0.55000000000000004">
      <c r="B149" s="2">
        <v>92</v>
      </c>
      <c r="C149" s="1" t="s">
        <v>4</v>
      </c>
      <c r="D149" s="1" t="s">
        <v>5</v>
      </c>
      <c r="E149" s="1" t="s">
        <v>6</v>
      </c>
      <c r="F149" s="4">
        <v>118.7728298068902</v>
      </c>
      <c r="G149" s="4">
        <v>109.0742912207063</v>
      </c>
      <c r="H149" s="4">
        <f t="shared" si="2"/>
        <v>10</v>
      </c>
      <c r="I149" s="4">
        <f>COUNTIF($H$103:$H149, $H149)</f>
        <v>2</v>
      </c>
      <c r="J149" s="1">
        <v>23</v>
      </c>
      <c r="K149" s="4">
        <v>50</v>
      </c>
      <c r="L149" s="4">
        <v>4.5542031187641552E-2</v>
      </c>
    </row>
    <row r="150" spans="2:12" x14ac:dyDescent="0.55000000000000004">
      <c r="B150" s="2">
        <v>93</v>
      </c>
      <c r="C150" s="1" t="s">
        <v>4</v>
      </c>
      <c r="D150" s="1" t="s">
        <v>5</v>
      </c>
      <c r="E150" s="1" t="s">
        <v>6</v>
      </c>
      <c r="F150" s="4">
        <v>112.25946383066147</v>
      </c>
      <c r="G150" s="4">
        <v>107.8082089315112</v>
      </c>
      <c r="H150" s="4">
        <f t="shared" si="2"/>
        <v>4</v>
      </c>
      <c r="I150" s="4">
        <f>COUNTIF($H$103:$H150, $H150)</f>
        <v>3</v>
      </c>
      <c r="J150" s="1">
        <v>23</v>
      </c>
      <c r="K150" s="4">
        <v>50</v>
      </c>
      <c r="L150" s="4">
        <v>0.1812480726712391</v>
      </c>
    </row>
    <row r="151" spans="2:12" x14ac:dyDescent="0.55000000000000004">
      <c r="B151" s="2">
        <v>94</v>
      </c>
      <c r="C151" s="1" t="s">
        <v>4</v>
      </c>
      <c r="D151" s="1" t="s">
        <v>5</v>
      </c>
      <c r="E151" s="1" t="s">
        <v>6</v>
      </c>
      <c r="F151" s="4">
        <v>115.09702373167217</v>
      </c>
      <c r="G151" s="4">
        <v>108.24082769863533</v>
      </c>
      <c r="H151" s="4">
        <f t="shared" si="2"/>
        <v>7</v>
      </c>
      <c r="I151" s="4">
        <f>COUNTIF($H$103:$H151, $H151)</f>
        <v>10</v>
      </c>
      <c r="J151" s="1">
        <v>23</v>
      </c>
      <c r="K151" s="4">
        <v>50</v>
      </c>
      <c r="L151" s="4">
        <v>0.4832439279479096</v>
      </c>
    </row>
    <row r="152" spans="2:12" x14ac:dyDescent="0.55000000000000004">
      <c r="B152" s="2">
        <v>98</v>
      </c>
      <c r="C152" s="1" t="s">
        <v>4</v>
      </c>
      <c r="D152" s="1" t="s">
        <v>5</v>
      </c>
      <c r="E152" s="1" t="s">
        <v>6</v>
      </c>
      <c r="F152" s="4">
        <v>108.1736115869631</v>
      </c>
      <c r="G152" s="4">
        <v>100.98347859359355</v>
      </c>
      <c r="H152" s="4">
        <f t="shared" si="2"/>
        <v>7</v>
      </c>
      <c r="I152" s="4">
        <f>COUNTIF($H$103:$H152, $H152)</f>
        <v>11</v>
      </c>
      <c r="J152" s="1">
        <v>23</v>
      </c>
      <c r="K152" s="4">
        <v>50</v>
      </c>
      <c r="L152" s="4">
        <v>0.16446359215146156</v>
      </c>
    </row>
  </sheetData>
  <autoFilter ref="B2:L152" xr:uid="{9D3AA0E9-C948-4E92-9B9E-4D7A2852FC3B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AABC-DBB1-47DD-B7F3-E37EC8658D3B}">
  <dimension ref="B2:L102"/>
  <sheetViews>
    <sheetView workbookViewId="0">
      <selection activeCell="L3" sqref="L3"/>
    </sheetView>
  </sheetViews>
  <sheetFormatPr defaultRowHeight="14.4" x14ac:dyDescent="0.55000000000000004"/>
  <cols>
    <col min="2" max="2" width="7.9453125" bestFit="1" customWidth="1"/>
    <col min="3" max="3" width="9.3671875" bestFit="1" customWidth="1"/>
    <col min="5" max="5" width="29.5234375" customWidth="1"/>
    <col min="6" max="6" width="12.26171875" bestFit="1" customWidth="1"/>
    <col min="10" max="10" width="11.26171875" customWidth="1"/>
  </cols>
  <sheetData>
    <row r="2" spans="2:12" x14ac:dyDescent="0.55000000000000004">
      <c r="B2" s="3" t="s">
        <v>0</v>
      </c>
      <c r="C2" s="3" t="s">
        <v>7</v>
      </c>
      <c r="E2" s="10" t="s">
        <v>46</v>
      </c>
      <c r="F2" s="10"/>
    </row>
    <row r="3" spans="2:12" ht="14.7" thickBot="1" x14ac:dyDescent="0.6">
      <c r="B3" s="1" t="s">
        <v>2</v>
      </c>
      <c r="C3" s="4">
        <v>96.723080385940506</v>
      </c>
    </row>
    <row r="4" spans="2:12" x14ac:dyDescent="0.55000000000000004">
      <c r="B4" s="1" t="s">
        <v>2</v>
      </c>
      <c r="C4" s="4">
        <v>101.81945407439545</v>
      </c>
      <c r="E4" s="6"/>
      <c r="F4" s="6" t="s">
        <v>2</v>
      </c>
      <c r="G4" s="6" t="s">
        <v>4</v>
      </c>
      <c r="J4" s="9"/>
      <c r="K4" s="9"/>
      <c r="L4" s="9"/>
    </row>
    <row r="5" spans="2:12" x14ac:dyDescent="0.55000000000000004">
      <c r="B5" s="1" t="s">
        <v>2</v>
      </c>
      <c r="C5" s="4">
        <v>107.26480194899217</v>
      </c>
      <c r="E5" t="s">
        <v>22</v>
      </c>
      <c r="F5">
        <v>99.717265794261735</v>
      </c>
      <c r="G5">
        <v>109.73424303606237</v>
      </c>
    </row>
    <row r="6" spans="2:12" x14ac:dyDescent="0.55000000000000004">
      <c r="B6" s="1" t="s">
        <v>2</v>
      </c>
      <c r="C6" s="4">
        <v>93.46818911890378</v>
      </c>
      <c r="E6" t="s">
        <v>36</v>
      </c>
      <c r="F6">
        <v>59.544065149913251</v>
      </c>
      <c r="G6">
        <v>87.221605596570953</v>
      </c>
    </row>
    <row r="7" spans="2:12" x14ac:dyDescent="0.55000000000000004">
      <c r="B7" s="1" t="s">
        <v>2</v>
      </c>
      <c r="C7" s="4">
        <v>100.66822363360602</v>
      </c>
      <c r="E7" t="s">
        <v>37</v>
      </c>
      <c r="F7">
        <v>50</v>
      </c>
      <c r="G7">
        <v>50</v>
      </c>
    </row>
    <row r="8" spans="2:12" x14ac:dyDescent="0.55000000000000004">
      <c r="B8" s="1" t="s">
        <v>2</v>
      </c>
      <c r="C8" s="4">
        <v>107.79656630760884</v>
      </c>
      <c r="E8" t="s">
        <v>38</v>
      </c>
      <c r="F8">
        <v>73.382835373242102</v>
      </c>
    </row>
    <row r="9" spans="2:12" x14ac:dyDescent="0.55000000000000004">
      <c r="B9" s="1" t="s">
        <v>2</v>
      </c>
      <c r="C9" s="4">
        <v>101.20708481889842</v>
      </c>
      <c r="E9" t="s">
        <v>39</v>
      </c>
      <c r="F9">
        <v>0</v>
      </c>
    </row>
    <row r="10" spans="2:12" x14ac:dyDescent="0.55000000000000004">
      <c r="B10" s="1" t="s">
        <v>2</v>
      </c>
      <c r="C10" s="4">
        <v>95.030340553492493</v>
      </c>
      <c r="E10" t="s">
        <v>40</v>
      </c>
      <c r="F10">
        <v>98</v>
      </c>
    </row>
    <row r="11" spans="2:12" x14ac:dyDescent="0.55000000000000004">
      <c r="B11" s="1" t="s">
        <v>2</v>
      </c>
      <c r="C11" s="4">
        <v>97.66539502907051</v>
      </c>
      <c r="E11" t="s">
        <v>41</v>
      </c>
      <c r="F11">
        <v>-5.8466816513500133</v>
      </c>
    </row>
    <row r="12" spans="2:12" x14ac:dyDescent="0.55000000000000004">
      <c r="B12" s="1" t="s">
        <v>2</v>
      </c>
      <c r="C12" s="4">
        <v>99.580449048108107</v>
      </c>
      <c r="E12" t="s">
        <v>42</v>
      </c>
      <c r="F12">
        <v>3.3002920527923596E-8</v>
      </c>
    </row>
    <row r="13" spans="2:12" x14ac:dyDescent="0.55000000000000004">
      <c r="B13" s="1" t="s">
        <v>2</v>
      </c>
      <c r="C13" s="4">
        <v>101.74253260037158</v>
      </c>
      <c r="E13" t="s">
        <v>43</v>
      </c>
      <c r="F13">
        <v>1.6605512170657302</v>
      </c>
    </row>
    <row r="14" spans="2:12" x14ac:dyDescent="0.55000000000000004">
      <c r="B14" s="1" t="s">
        <v>2</v>
      </c>
      <c r="C14" s="4">
        <v>105.23659828312908</v>
      </c>
      <c r="E14" t="s">
        <v>44</v>
      </c>
      <c r="F14">
        <v>6.6005841055847193E-8</v>
      </c>
    </row>
    <row r="15" spans="2:12" ht="14.7" thickBot="1" x14ac:dyDescent="0.6">
      <c r="B15" s="1" t="s">
        <v>2</v>
      </c>
      <c r="C15" s="4">
        <v>94.973420780324844</v>
      </c>
      <c r="E15" s="5" t="s">
        <v>45</v>
      </c>
      <c r="F15" s="5">
        <v>1.9844674545084788</v>
      </c>
      <c r="G15" s="5"/>
    </row>
    <row r="16" spans="2:12" x14ac:dyDescent="0.55000000000000004">
      <c r="B16" s="1" t="s">
        <v>2</v>
      </c>
      <c r="C16" s="4">
        <v>103.38780792980651</v>
      </c>
    </row>
    <row r="17" spans="2:3" x14ac:dyDescent="0.55000000000000004">
      <c r="B17" s="1" t="s">
        <v>2</v>
      </c>
      <c r="C17" s="4">
        <v>89.051666678924406</v>
      </c>
    </row>
    <row r="18" spans="2:3" x14ac:dyDescent="0.55000000000000004">
      <c r="B18" s="1" t="s">
        <v>2</v>
      </c>
      <c r="C18" s="4">
        <v>97.442394369619194</v>
      </c>
    </row>
    <row r="19" spans="2:3" x14ac:dyDescent="0.55000000000000004">
      <c r="B19" s="1" t="s">
        <v>2</v>
      </c>
      <c r="C19" s="4">
        <v>97.901648216808582</v>
      </c>
    </row>
    <row r="20" spans="2:3" x14ac:dyDescent="0.55000000000000004">
      <c r="B20" s="1" t="s">
        <v>2</v>
      </c>
      <c r="C20" s="4">
        <v>105.53113795715328</v>
      </c>
    </row>
    <row r="21" spans="2:3" x14ac:dyDescent="0.55000000000000004">
      <c r="B21" s="1" t="s">
        <v>2</v>
      </c>
      <c r="C21" s="4">
        <v>92.398759712846086</v>
      </c>
    </row>
    <row r="22" spans="2:3" x14ac:dyDescent="0.55000000000000004">
      <c r="B22" s="1" t="s">
        <v>2</v>
      </c>
      <c r="C22" s="4">
        <v>99.160936411786679</v>
      </c>
    </row>
    <row r="23" spans="2:3" x14ac:dyDescent="0.55000000000000004">
      <c r="B23" s="1" t="s">
        <v>2</v>
      </c>
      <c r="C23" s="4">
        <v>114.7050388736032</v>
      </c>
    </row>
    <row r="24" spans="2:3" x14ac:dyDescent="0.55000000000000004">
      <c r="B24" s="1" t="s">
        <v>2</v>
      </c>
      <c r="C24" s="4">
        <v>95.18313819075972</v>
      </c>
    </row>
    <row r="25" spans="2:3" x14ac:dyDescent="0.55000000000000004">
      <c r="B25" s="1" t="s">
        <v>2</v>
      </c>
      <c r="C25" s="4">
        <v>94.911885856987993</v>
      </c>
    </row>
    <row r="26" spans="2:3" x14ac:dyDescent="0.55000000000000004">
      <c r="B26" s="1" t="s">
        <v>2</v>
      </c>
      <c r="C26" s="4">
        <v>100.52747854566485</v>
      </c>
    </row>
    <row r="27" spans="2:3" x14ac:dyDescent="0.55000000000000004">
      <c r="B27" s="1" t="s">
        <v>2</v>
      </c>
      <c r="C27" s="4">
        <v>98.530483655322755</v>
      </c>
    </row>
    <row r="28" spans="2:3" x14ac:dyDescent="0.55000000000000004">
      <c r="B28" s="1" t="s">
        <v>2</v>
      </c>
      <c r="C28" s="4">
        <v>117.58731184585902</v>
      </c>
    </row>
    <row r="29" spans="2:3" x14ac:dyDescent="0.55000000000000004">
      <c r="B29" s="1" t="s">
        <v>2</v>
      </c>
      <c r="C29" s="4">
        <v>96.521218927386471</v>
      </c>
    </row>
    <row r="30" spans="2:3" x14ac:dyDescent="0.55000000000000004">
      <c r="B30" s="1" t="s">
        <v>2</v>
      </c>
      <c r="C30" s="4">
        <v>107.48901177503082</v>
      </c>
    </row>
    <row r="31" spans="2:3" x14ac:dyDescent="0.55000000000000004">
      <c r="B31" s="1" t="s">
        <v>2</v>
      </c>
      <c r="C31" s="4">
        <v>103.0203791793858</v>
      </c>
    </row>
    <row r="32" spans="2:3" x14ac:dyDescent="0.55000000000000004">
      <c r="B32" s="1" t="s">
        <v>2</v>
      </c>
      <c r="C32" s="4">
        <v>106.05653072367903</v>
      </c>
    </row>
    <row r="33" spans="2:3" x14ac:dyDescent="0.55000000000000004">
      <c r="B33" s="1" t="s">
        <v>2</v>
      </c>
      <c r="C33" s="4">
        <v>88.700162424313604</v>
      </c>
    </row>
    <row r="34" spans="2:3" x14ac:dyDescent="0.55000000000000004">
      <c r="B34" s="1" t="s">
        <v>2</v>
      </c>
      <c r="C34" s="4">
        <v>103.0076766632242</v>
      </c>
    </row>
    <row r="35" spans="2:3" x14ac:dyDescent="0.55000000000000004">
      <c r="B35" s="1" t="s">
        <v>2</v>
      </c>
      <c r="C35" s="4">
        <v>104.38672230509367</v>
      </c>
    </row>
    <row r="36" spans="2:3" x14ac:dyDescent="0.55000000000000004">
      <c r="B36" s="1" t="s">
        <v>2</v>
      </c>
      <c r="C36" s="4">
        <v>91.622557754001747</v>
      </c>
    </row>
    <row r="37" spans="2:3" x14ac:dyDescent="0.55000000000000004">
      <c r="B37" s="1" t="s">
        <v>2</v>
      </c>
      <c r="C37" s="4">
        <v>93.472275416830243</v>
      </c>
    </row>
    <row r="38" spans="2:3" x14ac:dyDescent="0.55000000000000004">
      <c r="B38" s="1" t="s">
        <v>2</v>
      </c>
      <c r="C38" s="4">
        <v>85.140309899222544</v>
      </c>
    </row>
    <row r="39" spans="2:3" x14ac:dyDescent="0.55000000000000004">
      <c r="B39" s="1" t="s">
        <v>2</v>
      </c>
      <c r="C39" s="4">
        <v>87.787604479645012</v>
      </c>
    </row>
    <row r="40" spans="2:3" x14ac:dyDescent="0.55000000000000004">
      <c r="B40" s="1" t="s">
        <v>2</v>
      </c>
      <c r="C40" s="4">
        <v>100.92723273260803</v>
      </c>
    </row>
    <row r="41" spans="2:3" x14ac:dyDescent="0.55000000000000004">
      <c r="B41" s="1" t="s">
        <v>2</v>
      </c>
      <c r="C41" s="4">
        <v>101.24004674830968</v>
      </c>
    </row>
    <row r="42" spans="2:3" x14ac:dyDescent="0.55000000000000004">
      <c r="B42" s="1" t="s">
        <v>2</v>
      </c>
      <c r="C42" s="4">
        <v>78.401069118685328</v>
      </c>
    </row>
    <row r="43" spans="2:3" x14ac:dyDescent="0.55000000000000004">
      <c r="B43" s="1" t="s">
        <v>2</v>
      </c>
      <c r="C43" s="4">
        <v>107.88488112151748</v>
      </c>
    </row>
    <row r="44" spans="2:3" x14ac:dyDescent="0.55000000000000004">
      <c r="B44" s="1" t="s">
        <v>2</v>
      </c>
      <c r="C44" s="4">
        <v>91.629784559340351</v>
      </c>
    </row>
    <row r="45" spans="2:3" x14ac:dyDescent="0.55000000000000004">
      <c r="B45" s="1" t="s">
        <v>2</v>
      </c>
      <c r="C45" s="4">
        <v>97.28030815258407</v>
      </c>
    </row>
    <row r="46" spans="2:3" x14ac:dyDescent="0.55000000000000004">
      <c r="B46" s="1" t="s">
        <v>2</v>
      </c>
      <c r="C46" s="4">
        <v>95.153134357924728</v>
      </c>
    </row>
    <row r="47" spans="2:3" x14ac:dyDescent="0.55000000000000004">
      <c r="B47" s="1" t="s">
        <v>2</v>
      </c>
      <c r="C47" s="4">
        <v>94.096893375288673</v>
      </c>
    </row>
    <row r="48" spans="2:3" x14ac:dyDescent="0.55000000000000004">
      <c r="B48" s="1" t="s">
        <v>2</v>
      </c>
      <c r="C48" s="4">
        <v>110.33406848766101</v>
      </c>
    </row>
    <row r="49" spans="2:3" x14ac:dyDescent="0.55000000000000004">
      <c r="B49" s="1" t="s">
        <v>2</v>
      </c>
      <c r="C49" s="4">
        <v>113.41007173555199</v>
      </c>
    </row>
    <row r="50" spans="2:3" x14ac:dyDescent="0.55000000000000004">
      <c r="B50" s="1" t="s">
        <v>2</v>
      </c>
      <c r="C50" s="4">
        <v>102.91377778762957</v>
      </c>
    </row>
    <row r="51" spans="2:3" x14ac:dyDescent="0.55000000000000004">
      <c r="B51" s="1" t="s">
        <v>2</v>
      </c>
      <c r="C51" s="4">
        <v>110.59197788716381</v>
      </c>
    </row>
    <row r="52" spans="2:3" x14ac:dyDescent="0.55000000000000004">
      <c r="B52" s="1" t="s">
        <v>2</v>
      </c>
      <c r="C52" s="4">
        <v>105.29976927302334</v>
      </c>
    </row>
    <row r="53" spans="2:3" x14ac:dyDescent="0.55000000000000004">
      <c r="B53" s="1" t="s">
        <v>4</v>
      </c>
      <c r="C53" s="4">
        <v>115.40938251460445</v>
      </c>
    </row>
    <row r="54" spans="2:3" x14ac:dyDescent="0.55000000000000004">
      <c r="B54" s="1" t="s">
        <v>4</v>
      </c>
      <c r="C54" s="4">
        <v>110.12828252421427</v>
      </c>
    </row>
    <row r="55" spans="2:3" x14ac:dyDescent="0.55000000000000004">
      <c r="B55" s="1" t="s">
        <v>4</v>
      </c>
      <c r="C55" s="4">
        <v>100.41659075516749</v>
      </c>
    </row>
    <row r="56" spans="2:3" x14ac:dyDescent="0.55000000000000004">
      <c r="B56" s="1" t="s">
        <v>4</v>
      </c>
      <c r="C56" s="4">
        <v>105.23932741424277</v>
      </c>
    </row>
    <row r="57" spans="2:3" x14ac:dyDescent="0.55000000000000004">
      <c r="B57" s="1" t="s">
        <v>4</v>
      </c>
      <c r="C57" s="4">
        <v>104.92650649458102</v>
      </c>
    </row>
    <row r="58" spans="2:3" x14ac:dyDescent="0.55000000000000004">
      <c r="B58" s="1" t="s">
        <v>4</v>
      </c>
      <c r="C58" s="4">
        <v>106.40810561313097</v>
      </c>
    </row>
    <row r="59" spans="2:3" x14ac:dyDescent="0.55000000000000004">
      <c r="B59" s="1" t="s">
        <v>4</v>
      </c>
      <c r="C59" s="4">
        <v>106.10399670611696</v>
      </c>
    </row>
    <row r="60" spans="2:3" x14ac:dyDescent="0.55000000000000004">
      <c r="B60" s="1" t="s">
        <v>4</v>
      </c>
      <c r="C60" s="4">
        <v>93.090839540803387</v>
      </c>
    </row>
    <row r="61" spans="2:3" x14ac:dyDescent="0.55000000000000004">
      <c r="B61" s="1" t="s">
        <v>4</v>
      </c>
      <c r="C61" s="4">
        <v>119.86200578942984</v>
      </c>
    </row>
    <row r="62" spans="2:3" x14ac:dyDescent="0.55000000000000004">
      <c r="B62" s="1" t="s">
        <v>4</v>
      </c>
      <c r="C62" s="4">
        <v>107.81908545711262</v>
      </c>
    </row>
    <row r="63" spans="2:3" x14ac:dyDescent="0.55000000000000004">
      <c r="B63" s="1" t="s">
        <v>4</v>
      </c>
      <c r="C63" s="4">
        <v>123.18672200383834</v>
      </c>
    </row>
    <row r="64" spans="2:3" x14ac:dyDescent="0.55000000000000004">
      <c r="B64" s="1" t="s">
        <v>4</v>
      </c>
      <c r="C64" s="4">
        <v>92.19377085467967</v>
      </c>
    </row>
    <row r="65" spans="2:3" x14ac:dyDescent="0.55000000000000004">
      <c r="B65" s="1" t="s">
        <v>4</v>
      </c>
      <c r="C65" s="4">
        <v>101.84662151310225</v>
      </c>
    </row>
    <row r="66" spans="2:3" x14ac:dyDescent="0.55000000000000004">
      <c r="B66" s="1" t="s">
        <v>4</v>
      </c>
      <c r="C66" s="4">
        <v>111.57402485425737</v>
      </c>
    </row>
    <row r="67" spans="2:3" x14ac:dyDescent="0.55000000000000004">
      <c r="B67" s="1" t="s">
        <v>4</v>
      </c>
      <c r="C67" s="4">
        <v>92.361754343209569</v>
      </c>
    </row>
    <row r="68" spans="2:3" x14ac:dyDescent="0.55000000000000004">
      <c r="B68" s="1" t="s">
        <v>4</v>
      </c>
      <c r="C68" s="4">
        <v>120.59654662756236</v>
      </c>
    </row>
    <row r="69" spans="2:3" x14ac:dyDescent="0.55000000000000004">
      <c r="B69" s="1" t="s">
        <v>4</v>
      </c>
      <c r="C69" s="4">
        <v>105.70059141914921</v>
      </c>
    </row>
    <row r="70" spans="2:3" x14ac:dyDescent="0.55000000000000004">
      <c r="B70" s="1" t="s">
        <v>4</v>
      </c>
      <c r="C70" s="4">
        <v>116.6178247801307</v>
      </c>
    </row>
    <row r="71" spans="2:3" x14ac:dyDescent="0.55000000000000004">
      <c r="B71" s="1" t="s">
        <v>4</v>
      </c>
      <c r="C71" s="4">
        <v>103.01116478695835</v>
      </c>
    </row>
    <row r="72" spans="2:3" x14ac:dyDescent="0.55000000000000004">
      <c r="B72" s="1" t="s">
        <v>4</v>
      </c>
      <c r="C72" s="4">
        <v>119.63637013382198</v>
      </c>
    </row>
    <row r="73" spans="2:3" x14ac:dyDescent="0.55000000000000004">
      <c r="B73" s="1" t="s">
        <v>4</v>
      </c>
      <c r="C73" s="4">
        <v>115.28782171411834</v>
      </c>
    </row>
    <row r="74" spans="2:3" x14ac:dyDescent="0.55000000000000004">
      <c r="B74" s="1" t="s">
        <v>4</v>
      </c>
      <c r="C74" s="4">
        <v>119.8245240740294</v>
      </c>
    </row>
    <row r="75" spans="2:3" x14ac:dyDescent="0.55000000000000004">
      <c r="B75" s="1" t="s">
        <v>4</v>
      </c>
      <c r="C75" s="4">
        <v>110.97621468678079</v>
      </c>
    </row>
    <row r="76" spans="2:3" x14ac:dyDescent="0.55000000000000004">
      <c r="B76" s="1" t="s">
        <v>4</v>
      </c>
      <c r="C76" s="4">
        <v>109.58513146835968</v>
      </c>
    </row>
    <row r="77" spans="2:3" x14ac:dyDescent="0.55000000000000004">
      <c r="B77" s="1" t="s">
        <v>4</v>
      </c>
      <c r="C77" s="4">
        <v>99.007251991855654</v>
      </c>
    </row>
    <row r="78" spans="2:3" x14ac:dyDescent="0.55000000000000004">
      <c r="B78" s="1" t="s">
        <v>4</v>
      </c>
      <c r="C78" s="4">
        <v>111.25606020604125</v>
      </c>
    </row>
    <row r="79" spans="2:3" x14ac:dyDescent="0.55000000000000004">
      <c r="B79" s="1" t="s">
        <v>4</v>
      </c>
      <c r="C79" s="4">
        <v>106.11214385871914</v>
      </c>
    </row>
    <row r="80" spans="2:3" x14ac:dyDescent="0.55000000000000004">
      <c r="B80" s="1" t="s">
        <v>4</v>
      </c>
      <c r="C80" s="4">
        <v>117.34383397641042</v>
      </c>
    </row>
    <row r="81" spans="2:3" x14ac:dyDescent="0.55000000000000004">
      <c r="B81" s="1" t="s">
        <v>4</v>
      </c>
      <c r="C81" s="4">
        <v>99.054603360968557</v>
      </c>
    </row>
    <row r="82" spans="2:3" x14ac:dyDescent="0.55000000000000004">
      <c r="B82" s="1" t="s">
        <v>4</v>
      </c>
      <c r="C82" s="4">
        <v>113.84334303240661</v>
      </c>
    </row>
    <row r="83" spans="2:3" x14ac:dyDescent="0.55000000000000004">
      <c r="B83" s="1" t="s">
        <v>4</v>
      </c>
      <c r="C83" s="4">
        <v>121.30183982436853</v>
      </c>
    </row>
    <row r="84" spans="2:3" x14ac:dyDescent="0.55000000000000004">
      <c r="B84" s="1" t="s">
        <v>4</v>
      </c>
      <c r="C84" s="4">
        <v>110.18516699543019</v>
      </c>
    </row>
    <row r="85" spans="2:3" x14ac:dyDescent="0.55000000000000004">
      <c r="B85" s="1" t="s">
        <v>4</v>
      </c>
      <c r="C85" s="4">
        <v>116.62642805856883</v>
      </c>
    </row>
    <row r="86" spans="2:3" x14ac:dyDescent="0.55000000000000004">
      <c r="B86" s="1" t="s">
        <v>4</v>
      </c>
      <c r="C86" s="4">
        <v>108.83505290114593</v>
      </c>
    </row>
    <row r="87" spans="2:3" x14ac:dyDescent="0.55000000000000004">
      <c r="B87" s="1" t="s">
        <v>4</v>
      </c>
      <c r="C87" s="4">
        <v>110.8944200156561</v>
      </c>
    </row>
    <row r="88" spans="2:3" x14ac:dyDescent="0.55000000000000004">
      <c r="B88" s="1" t="s">
        <v>4</v>
      </c>
      <c r="C88" s="4">
        <v>99.663424036915941</v>
      </c>
    </row>
    <row r="89" spans="2:3" x14ac:dyDescent="0.55000000000000004">
      <c r="B89" s="1" t="s">
        <v>4</v>
      </c>
      <c r="C89" s="4">
        <v>110.32629902833104</v>
      </c>
    </row>
    <row r="90" spans="2:3" x14ac:dyDescent="0.55000000000000004">
      <c r="B90" s="1" t="s">
        <v>4</v>
      </c>
      <c r="C90" s="4">
        <v>82.11948270355353</v>
      </c>
    </row>
    <row r="91" spans="2:3" x14ac:dyDescent="0.55000000000000004">
      <c r="B91" s="1" t="s">
        <v>4</v>
      </c>
      <c r="C91" s="4">
        <v>110.74928966129502</v>
      </c>
    </row>
    <row r="92" spans="2:3" x14ac:dyDescent="0.55000000000000004">
      <c r="B92" s="1" t="s">
        <v>4</v>
      </c>
      <c r="C92" s="4">
        <v>104.39192381425892</v>
      </c>
    </row>
    <row r="93" spans="2:3" x14ac:dyDescent="0.55000000000000004">
      <c r="B93" s="1" t="s">
        <v>4</v>
      </c>
      <c r="C93" s="4">
        <v>131.42260754139778</v>
      </c>
    </row>
    <row r="94" spans="2:3" x14ac:dyDescent="0.55000000000000004">
      <c r="B94" s="1" t="s">
        <v>4</v>
      </c>
      <c r="C94" s="4">
        <v>118.7728298068902</v>
      </c>
    </row>
    <row r="95" spans="2:3" x14ac:dyDescent="0.55000000000000004">
      <c r="B95" s="1" t="s">
        <v>4</v>
      </c>
      <c r="C95" s="4">
        <v>112.25946383066147</v>
      </c>
    </row>
    <row r="96" spans="2:3" x14ac:dyDescent="0.55000000000000004">
      <c r="B96" s="1" t="s">
        <v>4</v>
      </c>
      <c r="C96" s="4">
        <v>115.09702373167217</v>
      </c>
    </row>
    <row r="97" spans="2:3" x14ac:dyDescent="0.55000000000000004">
      <c r="B97" s="1" t="s">
        <v>4</v>
      </c>
      <c r="C97" s="4">
        <v>111.08497061349512</v>
      </c>
    </row>
    <row r="98" spans="2:3" x14ac:dyDescent="0.55000000000000004">
      <c r="B98" s="1" t="s">
        <v>4</v>
      </c>
      <c r="C98" s="4">
        <v>116.2377071267001</v>
      </c>
    </row>
    <row r="99" spans="2:3" x14ac:dyDescent="0.55000000000000004">
      <c r="B99" s="1" t="s">
        <v>4</v>
      </c>
      <c r="C99" s="4">
        <v>121.59695618467764</v>
      </c>
    </row>
    <row r="100" spans="2:3" x14ac:dyDescent="0.55000000000000004">
      <c r="B100" s="1" t="s">
        <v>4</v>
      </c>
      <c r="C100" s="4">
        <v>108.1736115869631</v>
      </c>
    </row>
    <row r="101" spans="2:3" x14ac:dyDescent="0.55000000000000004">
      <c r="B101" s="1" t="s">
        <v>4</v>
      </c>
      <c r="C101" s="4">
        <v>98.863466082622992</v>
      </c>
    </row>
    <row r="102" spans="2:3" x14ac:dyDescent="0.55000000000000004">
      <c r="B102" s="1" t="s">
        <v>4</v>
      </c>
      <c r="C102" s="4">
        <v>119.68974576270929</v>
      </c>
    </row>
  </sheetData>
  <mergeCells count="1"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9557-D011-475F-848C-D2FCF40317DF}">
  <dimension ref="B2:M102"/>
  <sheetViews>
    <sheetView zoomScale="85" zoomScaleNormal="85" workbookViewId="0">
      <selection activeCell="K8" sqref="K8"/>
    </sheetView>
  </sheetViews>
  <sheetFormatPr defaultRowHeight="14.4" x14ac:dyDescent="0.55000000000000004"/>
  <cols>
    <col min="5" max="5" width="40.41796875" bestFit="1" customWidth="1"/>
    <col min="6" max="6" width="11.578125" bestFit="1" customWidth="1"/>
    <col min="11" max="11" width="9.1015625" customWidth="1"/>
  </cols>
  <sheetData>
    <row r="2" spans="2:13" ht="28.8" x14ac:dyDescent="0.55000000000000004">
      <c r="B2" s="3" t="s">
        <v>0</v>
      </c>
      <c r="C2" s="3" t="s">
        <v>7</v>
      </c>
      <c r="E2" t="s">
        <v>48</v>
      </c>
      <c r="F2">
        <f xml:space="preserve"> _xlfn.T.TEST((C3:C52), (C53:C102), 2, 3)</f>
        <v>7.1135459503247968E-8</v>
      </c>
    </row>
    <row r="3" spans="2:13" x14ac:dyDescent="0.55000000000000004">
      <c r="B3" s="1" t="s">
        <v>2</v>
      </c>
      <c r="C3" s="4">
        <v>96.723080385940506</v>
      </c>
    </row>
    <row r="4" spans="2:13" x14ac:dyDescent="0.55000000000000004">
      <c r="B4" s="1" t="s">
        <v>2</v>
      </c>
      <c r="C4" s="4">
        <v>101.81945407439545</v>
      </c>
      <c r="E4" s="7" t="s">
        <v>47</v>
      </c>
    </row>
    <row r="5" spans="2:13" ht="14.7" thickBot="1" x14ac:dyDescent="0.6">
      <c r="B5" s="1" t="s">
        <v>2</v>
      </c>
      <c r="C5" s="4">
        <v>107.26480194899217</v>
      </c>
    </row>
    <row r="6" spans="2:13" x14ac:dyDescent="0.55000000000000004">
      <c r="B6" s="1" t="s">
        <v>2</v>
      </c>
      <c r="C6" s="4">
        <v>93.46818911890378</v>
      </c>
      <c r="E6" s="6"/>
      <c r="F6" s="6" t="s">
        <v>2</v>
      </c>
      <c r="G6" s="6" t="s">
        <v>4</v>
      </c>
      <c r="L6" s="8"/>
      <c r="M6" s="8"/>
    </row>
    <row r="7" spans="2:13" x14ac:dyDescent="0.55000000000000004">
      <c r="B7" s="1" t="s">
        <v>2</v>
      </c>
      <c r="C7" s="4">
        <v>100.66822363360602</v>
      </c>
      <c r="E7" t="s">
        <v>22</v>
      </c>
      <c r="F7">
        <v>99.717265794261735</v>
      </c>
      <c r="G7">
        <v>109.73424303606237</v>
      </c>
    </row>
    <row r="8" spans="2:13" x14ac:dyDescent="0.55000000000000004">
      <c r="B8" s="1" t="s">
        <v>2</v>
      </c>
      <c r="C8" s="4">
        <v>107.79656630760884</v>
      </c>
      <c r="E8" t="s">
        <v>36</v>
      </c>
      <c r="F8">
        <v>59.544065149913251</v>
      </c>
      <c r="G8">
        <v>87.221605596570953</v>
      </c>
    </row>
    <row r="9" spans="2:13" x14ac:dyDescent="0.55000000000000004">
      <c r="B9" s="1" t="s">
        <v>2</v>
      </c>
      <c r="C9" s="4">
        <v>101.20708481889842</v>
      </c>
      <c r="E9" t="s">
        <v>37</v>
      </c>
      <c r="F9">
        <v>50</v>
      </c>
      <c r="G9">
        <v>50</v>
      </c>
    </row>
    <row r="10" spans="2:13" x14ac:dyDescent="0.55000000000000004">
      <c r="B10" s="1" t="s">
        <v>2</v>
      </c>
      <c r="C10" s="4">
        <v>95.030340553492493</v>
      </c>
      <c r="E10" t="s">
        <v>39</v>
      </c>
      <c r="F10">
        <v>0</v>
      </c>
    </row>
    <row r="11" spans="2:13" x14ac:dyDescent="0.55000000000000004">
      <c r="B11" s="1" t="s">
        <v>2</v>
      </c>
      <c r="C11" s="4">
        <v>97.66539502907051</v>
      </c>
      <c r="E11" t="s">
        <v>40</v>
      </c>
      <c r="F11">
        <v>95</v>
      </c>
    </row>
    <row r="12" spans="2:13" x14ac:dyDescent="0.55000000000000004">
      <c r="B12" s="1" t="s">
        <v>2</v>
      </c>
      <c r="C12" s="4">
        <v>99.580449048108107</v>
      </c>
      <c r="E12" t="s">
        <v>41</v>
      </c>
      <c r="F12">
        <v>-5.8466816513500133</v>
      </c>
    </row>
    <row r="13" spans="2:13" x14ac:dyDescent="0.55000000000000004">
      <c r="B13" s="1" t="s">
        <v>2</v>
      </c>
      <c r="C13" s="4">
        <v>101.74253260037158</v>
      </c>
      <c r="E13" t="s">
        <v>42</v>
      </c>
      <c r="F13">
        <v>3.5272332510368936E-8</v>
      </c>
    </row>
    <row r="14" spans="2:13" x14ac:dyDescent="0.55000000000000004">
      <c r="B14" s="1" t="s">
        <v>2</v>
      </c>
      <c r="C14" s="4">
        <v>105.23659828312908</v>
      </c>
      <c r="E14" t="s">
        <v>43</v>
      </c>
      <c r="F14">
        <v>1.6610518172772404</v>
      </c>
    </row>
    <row r="15" spans="2:13" x14ac:dyDescent="0.55000000000000004">
      <c r="B15" s="1" t="s">
        <v>2</v>
      </c>
      <c r="C15" s="4">
        <v>94.973420780324844</v>
      </c>
      <c r="E15" t="s">
        <v>44</v>
      </c>
      <c r="F15">
        <v>7.0544665020737871E-8</v>
      </c>
    </row>
    <row r="16" spans="2:13" ht="14.7" thickBot="1" x14ac:dyDescent="0.6">
      <c r="B16" s="1" t="s">
        <v>2</v>
      </c>
      <c r="C16" s="4">
        <v>103.38780792980651</v>
      </c>
      <c r="E16" s="5" t="s">
        <v>45</v>
      </c>
      <c r="F16" s="5">
        <v>1.9852510035054973</v>
      </c>
      <c r="G16" s="5"/>
    </row>
    <row r="17" spans="2:3" x14ac:dyDescent="0.55000000000000004">
      <c r="B17" s="1" t="s">
        <v>2</v>
      </c>
      <c r="C17" s="4">
        <v>89.051666678924406</v>
      </c>
    </row>
    <row r="18" spans="2:3" x14ac:dyDescent="0.55000000000000004">
      <c r="B18" s="1" t="s">
        <v>2</v>
      </c>
      <c r="C18" s="4">
        <v>97.442394369619194</v>
      </c>
    </row>
    <row r="19" spans="2:3" x14ac:dyDescent="0.55000000000000004">
      <c r="B19" s="1" t="s">
        <v>2</v>
      </c>
      <c r="C19" s="4">
        <v>97.901648216808582</v>
      </c>
    </row>
    <row r="20" spans="2:3" x14ac:dyDescent="0.55000000000000004">
      <c r="B20" s="1" t="s">
        <v>2</v>
      </c>
      <c r="C20" s="4">
        <v>105.53113795715328</v>
      </c>
    </row>
    <row r="21" spans="2:3" x14ac:dyDescent="0.55000000000000004">
      <c r="B21" s="1" t="s">
        <v>2</v>
      </c>
      <c r="C21" s="4">
        <v>92.398759712846086</v>
      </c>
    </row>
    <row r="22" spans="2:3" x14ac:dyDescent="0.55000000000000004">
      <c r="B22" s="1" t="s">
        <v>2</v>
      </c>
      <c r="C22" s="4">
        <v>99.160936411786679</v>
      </c>
    </row>
    <row r="23" spans="2:3" x14ac:dyDescent="0.55000000000000004">
      <c r="B23" s="1" t="s">
        <v>2</v>
      </c>
      <c r="C23" s="4">
        <v>114.7050388736032</v>
      </c>
    </row>
    <row r="24" spans="2:3" x14ac:dyDescent="0.55000000000000004">
      <c r="B24" s="1" t="s">
        <v>2</v>
      </c>
      <c r="C24" s="4">
        <v>95.18313819075972</v>
      </c>
    </row>
    <row r="25" spans="2:3" x14ac:dyDescent="0.55000000000000004">
      <c r="B25" s="1" t="s">
        <v>2</v>
      </c>
      <c r="C25" s="4">
        <v>94.911885856987993</v>
      </c>
    </row>
    <row r="26" spans="2:3" x14ac:dyDescent="0.55000000000000004">
      <c r="B26" s="1" t="s">
        <v>2</v>
      </c>
      <c r="C26" s="4">
        <v>100.52747854566485</v>
      </c>
    </row>
    <row r="27" spans="2:3" x14ac:dyDescent="0.55000000000000004">
      <c r="B27" s="1" t="s">
        <v>2</v>
      </c>
      <c r="C27" s="4">
        <v>98.530483655322755</v>
      </c>
    </row>
    <row r="28" spans="2:3" x14ac:dyDescent="0.55000000000000004">
      <c r="B28" s="1" t="s">
        <v>2</v>
      </c>
      <c r="C28" s="4">
        <v>117.58731184585902</v>
      </c>
    </row>
    <row r="29" spans="2:3" x14ac:dyDescent="0.55000000000000004">
      <c r="B29" s="1" t="s">
        <v>2</v>
      </c>
      <c r="C29" s="4">
        <v>96.521218927386471</v>
      </c>
    </row>
    <row r="30" spans="2:3" x14ac:dyDescent="0.55000000000000004">
      <c r="B30" s="1" t="s">
        <v>2</v>
      </c>
      <c r="C30" s="4">
        <v>107.48901177503082</v>
      </c>
    </row>
    <row r="31" spans="2:3" x14ac:dyDescent="0.55000000000000004">
      <c r="B31" s="1" t="s">
        <v>2</v>
      </c>
      <c r="C31" s="4">
        <v>103.0203791793858</v>
      </c>
    </row>
    <row r="32" spans="2:3" x14ac:dyDescent="0.55000000000000004">
      <c r="B32" s="1" t="s">
        <v>2</v>
      </c>
      <c r="C32" s="4">
        <v>106.05653072367903</v>
      </c>
    </row>
    <row r="33" spans="2:3" x14ac:dyDescent="0.55000000000000004">
      <c r="B33" s="1" t="s">
        <v>2</v>
      </c>
      <c r="C33" s="4">
        <v>88.700162424313604</v>
      </c>
    </row>
    <row r="34" spans="2:3" x14ac:dyDescent="0.55000000000000004">
      <c r="B34" s="1" t="s">
        <v>2</v>
      </c>
      <c r="C34" s="4">
        <v>103.0076766632242</v>
      </c>
    </row>
    <row r="35" spans="2:3" x14ac:dyDescent="0.55000000000000004">
      <c r="B35" s="1" t="s">
        <v>2</v>
      </c>
      <c r="C35" s="4">
        <v>104.38672230509367</v>
      </c>
    </row>
    <row r="36" spans="2:3" x14ac:dyDescent="0.55000000000000004">
      <c r="B36" s="1" t="s">
        <v>2</v>
      </c>
      <c r="C36" s="4">
        <v>91.622557754001747</v>
      </c>
    </row>
    <row r="37" spans="2:3" x14ac:dyDescent="0.55000000000000004">
      <c r="B37" s="1" t="s">
        <v>2</v>
      </c>
      <c r="C37" s="4">
        <v>93.472275416830243</v>
      </c>
    </row>
    <row r="38" spans="2:3" x14ac:dyDescent="0.55000000000000004">
      <c r="B38" s="1" t="s">
        <v>2</v>
      </c>
      <c r="C38" s="4">
        <v>85.140309899222544</v>
      </c>
    </row>
    <row r="39" spans="2:3" x14ac:dyDescent="0.55000000000000004">
      <c r="B39" s="1" t="s">
        <v>2</v>
      </c>
      <c r="C39" s="4">
        <v>87.787604479645012</v>
      </c>
    </row>
    <row r="40" spans="2:3" x14ac:dyDescent="0.55000000000000004">
      <c r="B40" s="1" t="s">
        <v>2</v>
      </c>
      <c r="C40" s="4">
        <v>100.92723273260803</v>
      </c>
    </row>
    <row r="41" spans="2:3" x14ac:dyDescent="0.55000000000000004">
      <c r="B41" s="1" t="s">
        <v>2</v>
      </c>
      <c r="C41" s="4">
        <v>101.24004674830968</v>
      </c>
    </row>
    <row r="42" spans="2:3" x14ac:dyDescent="0.55000000000000004">
      <c r="B42" s="1" t="s">
        <v>2</v>
      </c>
      <c r="C42" s="4">
        <v>78.401069118685328</v>
      </c>
    </row>
    <row r="43" spans="2:3" x14ac:dyDescent="0.55000000000000004">
      <c r="B43" s="1" t="s">
        <v>2</v>
      </c>
      <c r="C43" s="4">
        <v>107.88488112151748</v>
      </c>
    </row>
    <row r="44" spans="2:3" x14ac:dyDescent="0.55000000000000004">
      <c r="B44" s="1" t="s">
        <v>2</v>
      </c>
      <c r="C44" s="4">
        <v>91.629784559340351</v>
      </c>
    </row>
    <row r="45" spans="2:3" x14ac:dyDescent="0.55000000000000004">
      <c r="B45" s="1" t="s">
        <v>2</v>
      </c>
      <c r="C45" s="4">
        <v>97.28030815258407</v>
      </c>
    </row>
    <row r="46" spans="2:3" x14ac:dyDescent="0.55000000000000004">
      <c r="B46" s="1" t="s">
        <v>2</v>
      </c>
      <c r="C46" s="4">
        <v>95.153134357924728</v>
      </c>
    </row>
    <row r="47" spans="2:3" x14ac:dyDescent="0.55000000000000004">
      <c r="B47" s="1" t="s">
        <v>2</v>
      </c>
      <c r="C47" s="4">
        <v>94.096893375288673</v>
      </c>
    </row>
    <row r="48" spans="2:3" x14ac:dyDescent="0.55000000000000004">
      <c r="B48" s="1" t="s">
        <v>2</v>
      </c>
      <c r="C48" s="4">
        <v>110.33406848766101</v>
      </c>
    </row>
    <row r="49" spans="2:3" x14ac:dyDescent="0.55000000000000004">
      <c r="B49" s="1" t="s">
        <v>2</v>
      </c>
      <c r="C49" s="4">
        <v>113.41007173555199</v>
      </c>
    </row>
    <row r="50" spans="2:3" x14ac:dyDescent="0.55000000000000004">
      <c r="B50" s="1" t="s">
        <v>2</v>
      </c>
      <c r="C50" s="4">
        <v>102.91377778762957</v>
      </c>
    </row>
    <row r="51" spans="2:3" x14ac:dyDescent="0.55000000000000004">
      <c r="B51" s="1" t="s">
        <v>2</v>
      </c>
      <c r="C51" s="4">
        <v>110.59197788716381</v>
      </c>
    </row>
    <row r="52" spans="2:3" x14ac:dyDescent="0.55000000000000004">
      <c r="B52" s="1" t="s">
        <v>2</v>
      </c>
      <c r="C52" s="4">
        <v>105.29976927302334</v>
      </c>
    </row>
    <row r="53" spans="2:3" x14ac:dyDescent="0.55000000000000004">
      <c r="B53" s="1" t="s">
        <v>4</v>
      </c>
      <c r="C53" s="4">
        <v>115.40938251460445</v>
      </c>
    </row>
    <row r="54" spans="2:3" x14ac:dyDescent="0.55000000000000004">
      <c r="B54" s="1" t="s">
        <v>4</v>
      </c>
      <c r="C54" s="4">
        <v>110.12828252421427</v>
      </c>
    </row>
    <row r="55" spans="2:3" x14ac:dyDescent="0.55000000000000004">
      <c r="B55" s="1" t="s">
        <v>4</v>
      </c>
      <c r="C55" s="4">
        <v>100.41659075516749</v>
      </c>
    </row>
    <row r="56" spans="2:3" x14ac:dyDescent="0.55000000000000004">
      <c r="B56" s="1" t="s">
        <v>4</v>
      </c>
      <c r="C56" s="4">
        <v>105.23932741424277</v>
      </c>
    </row>
    <row r="57" spans="2:3" x14ac:dyDescent="0.55000000000000004">
      <c r="B57" s="1" t="s">
        <v>4</v>
      </c>
      <c r="C57" s="4">
        <v>104.92650649458102</v>
      </c>
    </row>
    <row r="58" spans="2:3" x14ac:dyDescent="0.55000000000000004">
      <c r="B58" s="1" t="s">
        <v>4</v>
      </c>
      <c r="C58" s="4">
        <v>106.40810561313097</v>
      </c>
    </row>
    <row r="59" spans="2:3" x14ac:dyDescent="0.55000000000000004">
      <c r="B59" s="1" t="s">
        <v>4</v>
      </c>
      <c r="C59" s="4">
        <v>106.10399670611696</v>
      </c>
    </row>
    <row r="60" spans="2:3" x14ac:dyDescent="0.55000000000000004">
      <c r="B60" s="1" t="s">
        <v>4</v>
      </c>
      <c r="C60" s="4">
        <v>93.090839540803387</v>
      </c>
    </row>
    <row r="61" spans="2:3" x14ac:dyDescent="0.55000000000000004">
      <c r="B61" s="1" t="s">
        <v>4</v>
      </c>
      <c r="C61" s="4">
        <v>119.86200578942984</v>
      </c>
    </row>
    <row r="62" spans="2:3" x14ac:dyDescent="0.55000000000000004">
      <c r="B62" s="1" t="s">
        <v>4</v>
      </c>
      <c r="C62" s="4">
        <v>107.81908545711262</v>
      </c>
    </row>
    <row r="63" spans="2:3" x14ac:dyDescent="0.55000000000000004">
      <c r="B63" s="1" t="s">
        <v>4</v>
      </c>
      <c r="C63" s="4">
        <v>123.18672200383834</v>
      </c>
    </row>
    <row r="64" spans="2:3" x14ac:dyDescent="0.55000000000000004">
      <c r="B64" s="1" t="s">
        <v>4</v>
      </c>
      <c r="C64" s="4">
        <v>92.19377085467967</v>
      </c>
    </row>
    <row r="65" spans="2:3" x14ac:dyDescent="0.55000000000000004">
      <c r="B65" s="1" t="s">
        <v>4</v>
      </c>
      <c r="C65" s="4">
        <v>101.84662151310225</v>
      </c>
    </row>
    <row r="66" spans="2:3" x14ac:dyDescent="0.55000000000000004">
      <c r="B66" s="1" t="s">
        <v>4</v>
      </c>
      <c r="C66" s="4">
        <v>111.57402485425737</v>
      </c>
    </row>
    <row r="67" spans="2:3" x14ac:dyDescent="0.55000000000000004">
      <c r="B67" s="1" t="s">
        <v>4</v>
      </c>
      <c r="C67" s="4">
        <v>92.361754343209569</v>
      </c>
    </row>
    <row r="68" spans="2:3" x14ac:dyDescent="0.55000000000000004">
      <c r="B68" s="1" t="s">
        <v>4</v>
      </c>
      <c r="C68" s="4">
        <v>120.59654662756236</v>
      </c>
    </row>
    <row r="69" spans="2:3" x14ac:dyDescent="0.55000000000000004">
      <c r="B69" s="1" t="s">
        <v>4</v>
      </c>
      <c r="C69" s="4">
        <v>105.70059141914921</v>
      </c>
    </row>
    <row r="70" spans="2:3" x14ac:dyDescent="0.55000000000000004">
      <c r="B70" s="1" t="s">
        <v>4</v>
      </c>
      <c r="C70" s="4">
        <v>116.6178247801307</v>
      </c>
    </row>
    <row r="71" spans="2:3" x14ac:dyDescent="0.55000000000000004">
      <c r="B71" s="1" t="s">
        <v>4</v>
      </c>
      <c r="C71" s="4">
        <v>103.01116478695835</v>
      </c>
    </row>
    <row r="72" spans="2:3" x14ac:dyDescent="0.55000000000000004">
      <c r="B72" s="1" t="s">
        <v>4</v>
      </c>
      <c r="C72" s="4">
        <v>119.63637013382198</v>
      </c>
    </row>
    <row r="73" spans="2:3" x14ac:dyDescent="0.55000000000000004">
      <c r="B73" s="1" t="s">
        <v>4</v>
      </c>
      <c r="C73" s="4">
        <v>115.28782171411834</v>
      </c>
    </row>
    <row r="74" spans="2:3" x14ac:dyDescent="0.55000000000000004">
      <c r="B74" s="1" t="s">
        <v>4</v>
      </c>
      <c r="C74" s="4">
        <v>119.8245240740294</v>
      </c>
    </row>
    <row r="75" spans="2:3" x14ac:dyDescent="0.55000000000000004">
      <c r="B75" s="1" t="s">
        <v>4</v>
      </c>
      <c r="C75" s="4">
        <v>110.97621468678079</v>
      </c>
    </row>
    <row r="76" spans="2:3" x14ac:dyDescent="0.55000000000000004">
      <c r="B76" s="1" t="s">
        <v>4</v>
      </c>
      <c r="C76" s="4">
        <v>109.58513146835968</v>
      </c>
    </row>
    <row r="77" spans="2:3" x14ac:dyDescent="0.55000000000000004">
      <c r="B77" s="1" t="s">
        <v>4</v>
      </c>
      <c r="C77" s="4">
        <v>99.007251991855654</v>
      </c>
    </row>
    <row r="78" spans="2:3" x14ac:dyDescent="0.55000000000000004">
      <c r="B78" s="1" t="s">
        <v>4</v>
      </c>
      <c r="C78" s="4">
        <v>111.25606020604125</v>
      </c>
    </row>
    <row r="79" spans="2:3" x14ac:dyDescent="0.55000000000000004">
      <c r="B79" s="1" t="s">
        <v>4</v>
      </c>
      <c r="C79" s="4">
        <v>106.11214385871914</v>
      </c>
    </row>
    <row r="80" spans="2:3" x14ac:dyDescent="0.55000000000000004">
      <c r="B80" s="1" t="s">
        <v>4</v>
      </c>
      <c r="C80" s="4">
        <v>117.34383397641042</v>
      </c>
    </row>
    <row r="81" spans="2:3" x14ac:dyDescent="0.55000000000000004">
      <c r="B81" s="1" t="s">
        <v>4</v>
      </c>
      <c r="C81" s="4">
        <v>99.054603360968557</v>
      </c>
    </row>
    <row r="82" spans="2:3" x14ac:dyDescent="0.55000000000000004">
      <c r="B82" s="1" t="s">
        <v>4</v>
      </c>
      <c r="C82" s="4">
        <v>113.84334303240661</v>
      </c>
    </row>
    <row r="83" spans="2:3" x14ac:dyDescent="0.55000000000000004">
      <c r="B83" s="1" t="s">
        <v>4</v>
      </c>
      <c r="C83" s="4">
        <v>121.30183982436853</v>
      </c>
    </row>
    <row r="84" spans="2:3" x14ac:dyDescent="0.55000000000000004">
      <c r="B84" s="1" t="s">
        <v>4</v>
      </c>
      <c r="C84" s="4">
        <v>110.18516699543019</v>
      </c>
    </row>
    <row r="85" spans="2:3" x14ac:dyDescent="0.55000000000000004">
      <c r="B85" s="1" t="s">
        <v>4</v>
      </c>
      <c r="C85" s="4">
        <v>116.62642805856883</v>
      </c>
    </row>
    <row r="86" spans="2:3" x14ac:dyDescent="0.55000000000000004">
      <c r="B86" s="1" t="s">
        <v>4</v>
      </c>
      <c r="C86" s="4">
        <v>108.83505290114593</v>
      </c>
    </row>
    <row r="87" spans="2:3" x14ac:dyDescent="0.55000000000000004">
      <c r="B87" s="1" t="s">
        <v>4</v>
      </c>
      <c r="C87" s="4">
        <v>110.8944200156561</v>
      </c>
    </row>
    <row r="88" spans="2:3" x14ac:dyDescent="0.55000000000000004">
      <c r="B88" s="1" t="s">
        <v>4</v>
      </c>
      <c r="C88" s="4">
        <v>99.663424036915941</v>
      </c>
    </row>
    <row r="89" spans="2:3" x14ac:dyDescent="0.55000000000000004">
      <c r="B89" s="1" t="s">
        <v>4</v>
      </c>
      <c r="C89" s="4">
        <v>110.32629902833104</v>
      </c>
    </row>
    <row r="90" spans="2:3" x14ac:dyDescent="0.55000000000000004">
      <c r="B90" s="1" t="s">
        <v>4</v>
      </c>
      <c r="C90" s="4">
        <v>82.11948270355353</v>
      </c>
    </row>
    <row r="91" spans="2:3" x14ac:dyDescent="0.55000000000000004">
      <c r="B91" s="1" t="s">
        <v>4</v>
      </c>
      <c r="C91" s="4">
        <v>110.74928966129502</v>
      </c>
    </row>
    <row r="92" spans="2:3" x14ac:dyDescent="0.55000000000000004">
      <c r="B92" s="1" t="s">
        <v>4</v>
      </c>
      <c r="C92" s="4">
        <v>104.39192381425892</v>
      </c>
    </row>
    <row r="93" spans="2:3" x14ac:dyDescent="0.55000000000000004">
      <c r="B93" s="1" t="s">
        <v>4</v>
      </c>
      <c r="C93" s="4">
        <v>131.42260754139778</v>
      </c>
    </row>
    <row r="94" spans="2:3" x14ac:dyDescent="0.55000000000000004">
      <c r="B94" s="1" t="s">
        <v>4</v>
      </c>
      <c r="C94" s="4">
        <v>118.7728298068902</v>
      </c>
    </row>
    <row r="95" spans="2:3" x14ac:dyDescent="0.55000000000000004">
      <c r="B95" s="1" t="s">
        <v>4</v>
      </c>
      <c r="C95" s="4">
        <v>112.25946383066147</v>
      </c>
    </row>
    <row r="96" spans="2:3" x14ac:dyDescent="0.55000000000000004">
      <c r="B96" s="1" t="s">
        <v>4</v>
      </c>
      <c r="C96" s="4">
        <v>115.09702373167217</v>
      </c>
    </row>
    <row r="97" spans="2:3" x14ac:dyDescent="0.55000000000000004">
      <c r="B97" s="1" t="s">
        <v>4</v>
      </c>
      <c r="C97" s="4">
        <v>111.08497061349512</v>
      </c>
    </row>
    <row r="98" spans="2:3" x14ac:dyDescent="0.55000000000000004">
      <c r="B98" s="1" t="s">
        <v>4</v>
      </c>
      <c r="C98" s="4">
        <v>116.2377071267001</v>
      </c>
    </row>
    <row r="99" spans="2:3" x14ac:dyDescent="0.55000000000000004">
      <c r="B99" s="1" t="s">
        <v>4</v>
      </c>
      <c r="C99" s="4">
        <v>121.59695618467764</v>
      </c>
    </row>
    <row r="100" spans="2:3" x14ac:dyDescent="0.55000000000000004">
      <c r="B100" s="1" t="s">
        <v>4</v>
      </c>
      <c r="C100" s="4">
        <v>108.1736115869631</v>
      </c>
    </row>
    <row r="101" spans="2:3" x14ac:dyDescent="0.55000000000000004">
      <c r="B101" s="1" t="s">
        <v>4</v>
      </c>
      <c r="C101" s="4">
        <v>98.863466082622992</v>
      </c>
    </row>
    <row r="102" spans="2:3" x14ac:dyDescent="0.55000000000000004">
      <c r="B102" s="1" t="s">
        <v>4</v>
      </c>
      <c r="C102" s="4">
        <v>119.68974576270929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2073-2B8F-480C-BAA1-6E8F8238F99F}">
  <sheetPr filterMode="1"/>
  <dimension ref="B2:O161"/>
  <sheetViews>
    <sheetView zoomScale="70" zoomScaleNormal="70" workbookViewId="0">
      <selection activeCell="N2" sqref="N2"/>
    </sheetView>
  </sheetViews>
  <sheetFormatPr defaultRowHeight="14.4" x14ac:dyDescent="0.55000000000000004"/>
  <cols>
    <col min="2" max="2" width="8.1015625" bestFit="1" customWidth="1"/>
    <col min="3" max="3" width="11.89453125" bestFit="1" customWidth="1"/>
    <col min="4" max="4" width="14.15625" bestFit="1" customWidth="1"/>
    <col min="5" max="5" width="13.62890625" bestFit="1" customWidth="1"/>
    <col min="6" max="7" width="9.9453125" bestFit="1" customWidth="1"/>
    <col min="8" max="8" width="13.47265625" bestFit="1" customWidth="1"/>
    <col min="9" max="9" width="12.9453125" bestFit="1" customWidth="1"/>
    <col min="10" max="10" width="12.41796875" bestFit="1" customWidth="1"/>
    <col min="11" max="11" width="13.15625" bestFit="1" customWidth="1"/>
    <col min="13" max="13" width="29.89453125" bestFit="1" customWidth="1"/>
    <col min="14" max="14" width="11.578125" bestFit="1" customWidth="1"/>
  </cols>
  <sheetData>
    <row r="2" spans="2:11" ht="57.6" x14ac:dyDescent="0.55000000000000004">
      <c r="B2" s="3" t="s">
        <v>1</v>
      </c>
      <c r="C2" s="3" t="s">
        <v>0</v>
      </c>
      <c r="D2" s="3" t="s">
        <v>12</v>
      </c>
      <c r="E2" s="3" t="s">
        <v>13</v>
      </c>
      <c r="F2" s="3" t="s">
        <v>7</v>
      </c>
      <c r="G2" s="3" t="s">
        <v>8</v>
      </c>
      <c r="H2" s="3" t="s">
        <v>49</v>
      </c>
      <c r="I2" s="3" t="s">
        <v>10</v>
      </c>
      <c r="J2" s="3" t="s">
        <v>11</v>
      </c>
      <c r="K2" s="3" t="s">
        <v>9</v>
      </c>
    </row>
    <row r="3" spans="2:11" hidden="1" x14ac:dyDescent="0.55000000000000004">
      <c r="B3" s="2">
        <v>1</v>
      </c>
      <c r="C3" s="1" t="s">
        <v>2</v>
      </c>
      <c r="D3" s="1" t="s">
        <v>6</v>
      </c>
      <c r="E3" s="1" t="s">
        <v>6</v>
      </c>
      <c r="F3" s="4">
        <v>96.723080385940506</v>
      </c>
      <c r="G3" s="4">
        <v>96.739827190234848</v>
      </c>
      <c r="H3" s="4">
        <f t="shared" ref="H3:H66" si="0">F3-G3</f>
        <v>-1.674680429434261E-2</v>
      </c>
      <c r="I3" s="1">
        <v>23</v>
      </c>
      <c r="J3" s="4">
        <v>50</v>
      </c>
      <c r="K3" s="4">
        <v>0.60324250376757094</v>
      </c>
    </row>
    <row r="4" spans="2:11" hidden="1" x14ac:dyDescent="0.55000000000000004">
      <c r="B4" s="2">
        <v>2</v>
      </c>
      <c r="C4" s="1" t="s">
        <v>2</v>
      </c>
      <c r="D4" s="1" t="s">
        <v>6</v>
      </c>
      <c r="E4" s="1" t="s">
        <v>6</v>
      </c>
      <c r="F4" s="4">
        <v>101.81945407439545</v>
      </c>
      <c r="G4" s="4">
        <v>101.62883998009512</v>
      </c>
      <c r="H4" s="4">
        <f t="shared" si="0"/>
        <v>0.19061409430032938</v>
      </c>
      <c r="I4" s="1">
        <v>23</v>
      </c>
      <c r="J4" s="4">
        <v>50</v>
      </c>
      <c r="K4" s="4">
        <v>0.6330548449329807</v>
      </c>
    </row>
    <row r="5" spans="2:11" hidden="1" x14ac:dyDescent="0.55000000000000004">
      <c r="B5" s="2">
        <v>3</v>
      </c>
      <c r="C5" s="1" t="s">
        <v>2</v>
      </c>
      <c r="D5" s="1" t="s">
        <v>6</v>
      </c>
      <c r="E5" s="1" t="s">
        <v>6</v>
      </c>
      <c r="F5" s="4">
        <v>107.26480194899217</v>
      </c>
      <c r="G5" s="4">
        <v>106.92400906055695</v>
      </c>
      <c r="H5" s="4">
        <f t="shared" si="0"/>
        <v>0.34079288843521738</v>
      </c>
      <c r="I5" s="1">
        <v>23</v>
      </c>
      <c r="J5" s="4">
        <v>50</v>
      </c>
      <c r="K5" s="4">
        <v>0.8163222470030681</v>
      </c>
    </row>
    <row r="6" spans="2:11" hidden="1" x14ac:dyDescent="0.55000000000000004">
      <c r="B6" s="2">
        <v>4</v>
      </c>
      <c r="C6" s="1" t="s">
        <v>2</v>
      </c>
      <c r="D6" s="1" t="s">
        <v>6</v>
      </c>
      <c r="E6" s="1" t="s">
        <v>6</v>
      </c>
      <c r="F6" s="4">
        <v>93.46818911890378</v>
      </c>
      <c r="G6" s="4">
        <v>93.187249958975727</v>
      </c>
      <c r="H6" s="4">
        <f t="shared" si="0"/>
        <v>0.28093915992805307</v>
      </c>
      <c r="I6" s="1">
        <v>23</v>
      </c>
      <c r="J6" s="4">
        <v>50</v>
      </c>
      <c r="K6" s="4">
        <v>6.7901742858389014E-2</v>
      </c>
    </row>
    <row r="7" spans="2:11" hidden="1" x14ac:dyDescent="0.55000000000000004">
      <c r="B7" s="2">
        <v>5</v>
      </c>
      <c r="C7" s="1" t="s">
        <v>2</v>
      </c>
      <c r="D7" s="1" t="s">
        <v>6</v>
      </c>
      <c r="E7" s="1" t="s">
        <v>6</v>
      </c>
      <c r="F7" s="4">
        <v>100.66822363360602</v>
      </c>
      <c r="G7" s="4">
        <v>100.97200194458978</v>
      </c>
      <c r="H7" s="4">
        <f t="shared" si="0"/>
        <v>-0.30377831098375907</v>
      </c>
      <c r="I7" s="1">
        <v>23</v>
      </c>
      <c r="J7" s="4">
        <v>50</v>
      </c>
      <c r="K7" s="4">
        <v>9.4830442207920806E-2</v>
      </c>
    </row>
    <row r="8" spans="2:11" hidden="1" x14ac:dyDescent="0.55000000000000004">
      <c r="B8" s="2">
        <v>8</v>
      </c>
      <c r="C8" s="1" t="s">
        <v>2</v>
      </c>
      <c r="D8" s="1" t="s">
        <v>6</v>
      </c>
      <c r="E8" s="1" t="s">
        <v>6</v>
      </c>
      <c r="F8" s="4">
        <v>95.030340553492493</v>
      </c>
      <c r="G8" s="4">
        <v>95.012612631293607</v>
      </c>
      <c r="H8" s="4">
        <f t="shared" si="0"/>
        <v>1.7727922198886858E-2</v>
      </c>
      <c r="I8" s="1">
        <v>23</v>
      </c>
      <c r="J8" s="4">
        <v>50</v>
      </c>
      <c r="K8" s="4">
        <v>0.73043552558563751</v>
      </c>
    </row>
    <row r="9" spans="2:11" hidden="1" x14ac:dyDescent="0.55000000000000004">
      <c r="B9" s="2">
        <v>9</v>
      </c>
      <c r="C9" s="1" t="s">
        <v>2</v>
      </c>
      <c r="D9" s="1" t="s">
        <v>6</v>
      </c>
      <c r="E9" s="1" t="s">
        <v>6</v>
      </c>
      <c r="F9" s="4">
        <v>97.66539502907051</v>
      </c>
      <c r="G9" s="4">
        <v>97.730806478546768</v>
      </c>
      <c r="H9" s="4">
        <f t="shared" si="0"/>
        <v>-6.5411449476258099E-2</v>
      </c>
      <c r="I9" s="1">
        <v>23</v>
      </c>
      <c r="J9" s="4">
        <v>50</v>
      </c>
      <c r="K9" s="4">
        <v>0.1214333195681061</v>
      </c>
    </row>
    <row r="10" spans="2:11" hidden="1" x14ac:dyDescent="0.55000000000000004">
      <c r="B10" s="2">
        <v>12</v>
      </c>
      <c r="C10" s="1" t="s">
        <v>2</v>
      </c>
      <c r="D10" s="1" t="s">
        <v>6</v>
      </c>
      <c r="E10" s="1" t="s">
        <v>6</v>
      </c>
      <c r="F10" s="4">
        <v>105.23659828312908</v>
      </c>
      <c r="G10" s="4">
        <v>105.38388148088087</v>
      </c>
      <c r="H10" s="4">
        <f t="shared" si="0"/>
        <v>-0.14728319775178988</v>
      </c>
      <c r="I10" s="1">
        <v>23</v>
      </c>
      <c r="J10" s="4">
        <v>50</v>
      </c>
      <c r="K10" s="4">
        <v>0.43171894637213148</v>
      </c>
    </row>
    <row r="11" spans="2:11" hidden="1" x14ac:dyDescent="0.55000000000000004">
      <c r="B11" s="2">
        <v>13</v>
      </c>
      <c r="C11" s="1" t="s">
        <v>2</v>
      </c>
      <c r="D11" s="1" t="s">
        <v>6</v>
      </c>
      <c r="E11" s="1" t="s">
        <v>6</v>
      </c>
      <c r="F11" s="4">
        <v>94.973420780324844</v>
      </c>
      <c r="G11" s="4">
        <v>94.939982413798532</v>
      </c>
      <c r="H11" s="4">
        <f t="shared" si="0"/>
        <v>3.3438366526311825E-2</v>
      </c>
      <c r="I11" s="1">
        <v>23</v>
      </c>
      <c r="J11" s="4">
        <v>50</v>
      </c>
      <c r="K11" s="4">
        <v>0.52635350443062423</v>
      </c>
    </row>
    <row r="12" spans="2:11" hidden="1" x14ac:dyDescent="0.55000000000000004">
      <c r="B12" s="2">
        <v>18</v>
      </c>
      <c r="C12" s="1" t="s">
        <v>2</v>
      </c>
      <c r="D12" s="1" t="s">
        <v>6</v>
      </c>
      <c r="E12" s="1" t="s">
        <v>6</v>
      </c>
      <c r="F12" s="4">
        <v>105.53113795715328</v>
      </c>
      <c r="G12" s="4">
        <v>105.87266054950371</v>
      </c>
      <c r="H12" s="4">
        <f t="shared" si="0"/>
        <v>-0.34152259235042948</v>
      </c>
      <c r="I12" s="1">
        <v>23</v>
      </c>
      <c r="J12" s="4">
        <v>50</v>
      </c>
      <c r="K12" s="4">
        <v>1.5757908110772156E-2</v>
      </c>
    </row>
    <row r="13" spans="2:11" hidden="1" x14ac:dyDescent="0.55000000000000004">
      <c r="B13" s="2">
        <v>19</v>
      </c>
      <c r="C13" s="1" t="s">
        <v>2</v>
      </c>
      <c r="D13" s="1" t="s">
        <v>6</v>
      </c>
      <c r="E13" s="1" t="s">
        <v>6</v>
      </c>
      <c r="F13" s="4">
        <v>92.398759712846086</v>
      </c>
      <c r="G13" s="4">
        <v>92.484859200858054</v>
      </c>
      <c r="H13" s="4">
        <f t="shared" si="0"/>
        <v>-8.6099488011967651E-2</v>
      </c>
      <c r="I13" s="1">
        <v>23</v>
      </c>
      <c r="J13" s="4">
        <v>50</v>
      </c>
      <c r="K13" s="4">
        <v>0.71314875447679138</v>
      </c>
    </row>
    <row r="14" spans="2:11" hidden="1" x14ac:dyDescent="0.55000000000000004">
      <c r="B14" s="2">
        <v>21</v>
      </c>
      <c r="C14" s="1" t="s">
        <v>2</v>
      </c>
      <c r="D14" s="1" t="s">
        <v>6</v>
      </c>
      <c r="E14" s="1" t="s">
        <v>6</v>
      </c>
      <c r="F14" s="4">
        <v>114.7050388736032</v>
      </c>
      <c r="G14" s="4">
        <v>114.8835783127536</v>
      </c>
      <c r="H14" s="4">
        <f t="shared" si="0"/>
        <v>-0.17853943915039849</v>
      </c>
      <c r="I14" s="1">
        <v>23</v>
      </c>
      <c r="J14" s="4">
        <v>50</v>
      </c>
      <c r="K14" s="4">
        <v>0.96198203663170601</v>
      </c>
    </row>
    <row r="15" spans="2:11" hidden="1" x14ac:dyDescent="0.55000000000000004">
      <c r="B15" s="2">
        <v>23</v>
      </c>
      <c r="C15" s="1" t="s">
        <v>2</v>
      </c>
      <c r="D15" s="1" t="s">
        <v>6</v>
      </c>
      <c r="E15" s="1" t="s">
        <v>6</v>
      </c>
      <c r="F15" s="4">
        <v>94.911885856987993</v>
      </c>
      <c r="G15" s="4">
        <v>94.856921621107929</v>
      </c>
      <c r="H15" s="4">
        <f t="shared" si="0"/>
        <v>5.4964235880063939E-2</v>
      </c>
      <c r="I15" s="1">
        <v>23</v>
      </c>
      <c r="J15" s="4">
        <v>50</v>
      </c>
      <c r="K15" s="4">
        <v>0.55066408863412852</v>
      </c>
    </row>
    <row r="16" spans="2:11" hidden="1" x14ac:dyDescent="0.55000000000000004">
      <c r="B16" s="2">
        <v>26</v>
      </c>
      <c r="C16" s="1" t="s">
        <v>2</v>
      </c>
      <c r="D16" s="1" t="s">
        <v>6</v>
      </c>
      <c r="E16" s="1" t="s">
        <v>6</v>
      </c>
      <c r="F16" s="4">
        <v>117.58731184585902</v>
      </c>
      <c r="G16" s="4">
        <v>117.6989022106488</v>
      </c>
      <c r="H16" s="4">
        <f t="shared" si="0"/>
        <v>-0.11159036478977669</v>
      </c>
      <c r="I16" s="1">
        <v>23</v>
      </c>
      <c r="J16" s="4">
        <v>50</v>
      </c>
      <c r="K16" s="4">
        <v>0.6034504794475769</v>
      </c>
    </row>
    <row r="17" spans="2:11" hidden="1" x14ac:dyDescent="0.55000000000000004">
      <c r="B17" s="2">
        <v>31</v>
      </c>
      <c r="C17" s="1" t="s">
        <v>2</v>
      </c>
      <c r="D17" s="1" t="s">
        <v>6</v>
      </c>
      <c r="E17" s="1" t="s">
        <v>6</v>
      </c>
      <c r="F17" s="4">
        <v>88.700162424313604</v>
      </c>
      <c r="G17" s="4">
        <v>88.770322998895551</v>
      </c>
      <c r="H17" s="4">
        <f t="shared" si="0"/>
        <v>-7.0160574581947799E-2</v>
      </c>
      <c r="I17" s="1">
        <v>23</v>
      </c>
      <c r="J17" s="4">
        <v>50</v>
      </c>
      <c r="K17" s="4">
        <v>0.46478781502328603</v>
      </c>
    </row>
    <row r="18" spans="2:11" hidden="1" x14ac:dyDescent="0.55000000000000004">
      <c r="B18" s="2">
        <v>34</v>
      </c>
      <c r="C18" s="1" t="s">
        <v>2</v>
      </c>
      <c r="D18" s="1" t="s">
        <v>6</v>
      </c>
      <c r="E18" s="1" t="s">
        <v>6</v>
      </c>
      <c r="F18" s="4">
        <v>91.622557754001747</v>
      </c>
      <c r="G18" s="4">
        <v>91.745951355384477</v>
      </c>
      <c r="H18" s="4">
        <f t="shared" si="0"/>
        <v>-0.12339360138273037</v>
      </c>
      <c r="I18" s="1">
        <v>23</v>
      </c>
      <c r="J18" s="4">
        <v>50</v>
      </c>
      <c r="K18" s="4">
        <v>0.69443067975298367</v>
      </c>
    </row>
    <row r="19" spans="2:11" hidden="1" x14ac:dyDescent="0.55000000000000004">
      <c r="B19" s="2">
        <v>37</v>
      </c>
      <c r="C19" s="1" t="s">
        <v>2</v>
      </c>
      <c r="D19" s="1" t="s">
        <v>6</v>
      </c>
      <c r="E19" s="1" t="s">
        <v>6</v>
      </c>
      <c r="F19" s="4">
        <v>87.787604479645012</v>
      </c>
      <c r="G19" s="4">
        <v>87.771898215793087</v>
      </c>
      <c r="H19" s="4">
        <f t="shared" si="0"/>
        <v>1.5706263851924973E-2</v>
      </c>
      <c r="I19" s="1">
        <v>23</v>
      </c>
      <c r="J19" s="4">
        <v>50</v>
      </c>
      <c r="K19" s="4">
        <v>0.70120178776743602</v>
      </c>
    </row>
    <row r="20" spans="2:11" hidden="1" x14ac:dyDescent="0.55000000000000004">
      <c r="B20" s="2">
        <v>39</v>
      </c>
      <c r="C20" s="1" t="s">
        <v>2</v>
      </c>
      <c r="D20" s="1" t="s">
        <v>6</v>
      </c>
      <c r="E20" s="1" t="s">
        <v>6</v>
      </c>
      <c r="F20" s="4">
        <v>101.24004674830968</v>
      </c>
      <c r="G20" s="4">
        <v>101.33885215192369</v>
      </c>
      <c r="H20" s="4">
        <f t="shared" si="0"/>
        <v>-9.8805403614008469E-2</v>
      </c>
      <c r="I20" s="1">
        <v>23</v>
      </c>
      <c r="J20" s="4">
        <v>50</v>
      </c>
      <c r="K20" s="4">
        <v>0.78380048792589885</v>
      </c>
    </row>
    <row r="21" spans="2:11" hidden="1" x14ac:dyDescent="0.55000000000000004">
      <c r="B21" s="2">
        <v>40</v>
      </c>
      <c r="C21" s="1" t="s">
        <v>2</v>
      </c>
      <c r="D21" s="1" t="s">
        <v>6</v>
      </c>
      <c r="E21" s="1" t="s">
        <v>6</v>
      </c>
      <c r="F21" s="4">
        <v>78.401069118685328</v>
      </c>
      <c r="G21" s="4">
        <v>78.646443516616941</v>
      </c>
      <c r="H21" s="4">
        <f t="shared" si="0"/>
        <v>-0.24537439793161298</v>
      </c>
      <c r="I21" s="1">
        <v>23</v>
      </c>
      <c r="J21" s="4">
        <v>50</v>
      </c>
      <c r="K21" s="4">
        <v>0.59459730702644731</v>
      </c>
    </row>
    <row r="22" spans="2:11" hidden="1" x14ac:dyDescent="0.55000000000000004">
      <c r="B22" s="2">
        <v>41</v>
      </c>
      <c r="C22" s="1" t="s">
        <v>2</v>
      </c>
      <c r="D22" s="1" t="s">
        <v>6</v>
      </c>
      <c r="E22" s="1" t="s">
        <v>6</v>
      </c>
      <c r="F22" s="4">
        <v>107.88488112151748</v>
      </c>
      <c r="G22" s="4">
        <v>107.69466091016669</v>
      </c>
      <c r="H22" s="4">
        <f t="shared" si="0"/>
        <v>0.19022021135079115</v>
      </c>
      <c r="I22" s="1">
        <v>23</v>
      </c>
      <c r="J22" s="4">
        <v>50</v>
      </c>
      <c r="K22" s="4">
        <v>0.46417882486745021</v>
      </c>
    </row>
    <row r="23" spans="2:11" hidden="1" x14ac:dyDescent="0.55000000000000004">
      <c r="B23" s="2">
        <v>42</v>
      </c>
      <c r="C23" s="1" t="s">
        <v>2</v>
      </c>
      <c r="D23" s="1" t="s">
        <v>6</v>
      </c>
      <c r="E23" s="1" t="s">
        <v>6</v>
      </c>
      <c r="F23" s="4">
        <v>91.629784559340351</v>
      </c>
      <c r="G23" s="4">
        <v>91.274512381189254</v>
      </c>
      <c r="H23" s="4">
        <f t="shared" si="0"/>
        <v>0.3552721781510968</v>
      </c>
      <c r="I23" s="1">
        <v>23</v>
      </c>
      <c r="J23" s="4">
        <v>50</v>
      </c>
      <c r="K23" s="4">
        <v>0.84571586641314767</v>
      </c>
    </row>
    <row r="24" spans="2:11" hidden="1" x14ac:dyDescent="0.55000000000000004">
      <c r="B24" s="2">
        <v>43</v>
      </c>
      <c r="C24" s="1" t="s">
        <v>2</v>
      </c>
      <c r="D24" s="1" t="s">
        <v>6</v>
      </c>
      <c r="E24" s="1" t="s">
        <v>6</v>
      </c>
      <c r="F24" s="4">
        <v>97.28030815258407</v>
      </c>
      <c r="G24" s="4">
        <v>97.046309650889057</v>
      </c>
      <c r="H24" s="4">
        <f t="shared" si="0"/>
        <v>0.23399850169501235</v>
      </c>
      <c r="I24" s="1">
        <v>23</v>
      </c>
      <c r="J24" s="4">
        <v>50</v>
      </c>
      <c r="K24" s="4">
        <v>0.21251315952603178</v>
      </c>
    </row>
    <row r="25" spans="2:11" hidden="1" x14ac:dyDescent="0.55000000000000004">
      <c r="B25" s="2">
        <v>48</v>
      </c>
      <c r="C25" s="1" t="s">
        <v>2</v>
      </c>
      <c r="D25" s="1" t="s">
        <v>6</v>
      </c>
      <c r="E25" s="1" t="s">
        <v>6</v>
      </c>
      <c r="F25" s="4">
        <v>102.91377778762957</v>
      </c>
      <c r="G25" s="4">
        <v>102.58280997872086</v>
      </c>
      <c r="H25" s="4">
        <f t="shared" si="0"/>
        <v>0.33096780890871003</v>
      </c>
      <c r="I25" s="1">
        <v>23</v>
      </c>
      <c r="J25" s="4">
        <v>50</v>
      </c>
      <c r="K25" s="4">
        <v>0.91552797413861242</v>
      </c>
    </row>
    <row r="26" spans="2:11" hidden="1" x14ac:dyDescent="0.55000000000000004">
      <c r="B26" s="2">
        <v>49</v>
      </c>
      <c r="C26" s="1" t="s">
        <v>2</v>
      </c>
      <c r="D26" s="1" t="s">
        <v>6</v>
      </c>
      <c r="E26" s="1" t="s">
        <v>6</v>
      </c>
      <c r="F26" s="4">
        <v>110.59197788716381</v>
      </c>
      <c r="G26" s="4">
        <v>110.48345704741092</v>
      </c>
      <c r="H26" s="4">
        <f t="shared" si="0"/>
        <v>0.10852083975288451</v>
      </c>
      <c r="I26" s="1">
        <v>23</v>
      </c>
      <c r="J26" s="4">
        <v>50</v>
      </c>
      <c r="K26" s="4">
        <v>0.56918848305540937</v>
      </c>
    </row>
    <row r="27" spans="2:11" hidden="1" x14ac:dyDescent="0.55000000000000004">
      <c r="B27" s="2">
        <v>50</v>
      </c>
      <c r="C27" s="1" t="s">
        <v>2</v>
      </c>
      <c r="D27" s="1" t="s">
        <v>6</v>
      </c>
      <c r="E27" s="1" t="s">
        <v>6</v>
      </c>
      <c r="F27" s="4">
        <v>105.29976927302334</v>
      </c>
      <c r="G27" s="4">
        <v>105.1263706395583</v>
      </c>
      <c r="H27" s="4">
        <f t="shared" si="0"/>
        <v>0.17339863346504103</v>
      </c>
      <c r="I27" s="1">
        <v>23</v>
      </c>
      <c r="J27" s="4">
        <v>50</v>
      </c>
      <c r="K27" s="4">
        <v>0.79781114062249525</v>
      </c>
    </row>
    <row r="28" spans="2:11" hidden="1" x14ac:dyDescent="0.55000000000000004">
      <c r="B28" s="2">
        <v>51</v>
      </c>
      <c r="C28" s="1" t="s">
        <v>4</v>
      </c>
      <c r="D28" s="1" t="s">
        <v>6</v>
      </c>
      <c r="E28" s="1" t="s">
        <v>6</v>
      </c>
      <c r="F28" s="4">
        <v>115.40938251460445</v>
      </c>
      <c r="G28" s="4">
        <v>115.45331630715738</v>
      </c>
      <c r="H28" s="4">
        <f t="shared" si="0"/>
        <v>-4.3933792552934392E-2</v>
      </c>
      <c r="I28" s="1">
        <v>23</v>
      </c>
      <c r="J28" s="4">
        <v>50</v>
      </c>
      <c r="K28" s="4">
        <v>0.48460587794350274</v>
      </c>
    </row>
    <row r="29" spans="2:11" hidden="1" x14ac:dyDescent="0.55000000000000004">
      <c r="B29" s="2">
        <v>53</v>
      </c>
      <c r="C29" s="1" t="s">
        <v>4</v>
      </c>
      <c r="D29" s="1" t="s">
        <v>6</v>
      </c>
      <c r="E29" s="1" t="s">
        <v>6</v>
      </c>
      <c r="F29" s="4">
        <v>100.41659075516749</v>
      </c>
      <c r="G29" s="4">
        <v>100.33346397393922</v>
      </c>
      <c r="H29" s="4">
        <f t="shared" si="0"/>
        <v>8.3126781228273217E-2</v>
      </c>
      <c r="I29" s="1">
        <v>23</v>
      </c>
      <c r="J29" s="4">
        <v>50</v>
      </c>
      <c r="K29" s="4">
        <v>8.7726648351457603E-2</v>
      </c>
    </row>
    <row r="30" spans="2:11" hidden="1" x14ac:dyDescent="0.55000000000000004">
      <c r="B30" s="2">
        <v>54</v>
      </c>
      <c r="C30" s="1" t="s">
        <v>4</v>
      </c>
      <c r="D30" s="1" t="s">
        <v>6</v>
      </c>
      <c r="E30" s="1" t="s">
        <v>6</v>
      </c>
      <c r="F30" s="4">
        <v>105.23932741424277</v>
      </c>
      <c r="G30" s="4">
        <v>105.2504483559046</v>
      </c>
      <c r="H30" s="4">
        <f t="shared" si="0"/>
        <v>-1.112094166182942E-2</v>
      </c>
      <c r="I30" s="1">
        <v>23</v>
      </c>
      <c r="J30" s="4">
        <v>50</v>
      </c>
      <c r="K30" s="4">
        <v>8.359876397867827E-2</v>
      </c>
    </row>
    <row r="31" spans="2:11" hidden="1" x14ac:dyDescent="0.55000000000000004">
      <c r="B31" s="2">
        <v>56</v>
      </c>
      <c r="C31" s="1" t="s">
        <v>4</v>
      </c>
      <c r="D31" s="1" t="s">
        <v>6</v>
      </c>
      <c r="E31" s="1" t="s">
        <v>6</v>
      </c>
      <c r="F31" s="4">
        <v>106.40810561313097</v>
      </c>
      <c r="G31" s="4">
        <v>106.63714965881462</v>
      </c>
      <c r="H31" s="4">
        <f t="shared" si="0"/>
        <v>-0.22904404568365067</v>
      </c>
      <c r="I31" s="1">
        <v>23</v>
      </c>
      <c r="J31" s="4">
        <v>50</v>
      </c>
      <c r="K31" s="4">
        <v>0.76566648380426461</v>
      </c>
    </row>
    <row r="32" spans="2:11" hidden="1" x14ac:dyDescent="0.55000000000000004">
      <c r="B32" s="2">
        <v>57</v>
      </c>
      <c r="C32" s="1" t="s">
        <v>4</v>
      </c>
      <c r="D32" s="1" t="s">
        <v>6</v>
      </c>
      <c r="E32" s="1" t="s">
        <v>6</v>
      </c>
      <c r="F32" s="4">
        <v>106.10399670611696</v>
      </c>
      <c r="G32" s="4">
        <v>106.1100646335006</v>
      </c>
      <c r="H32" s="4">
        <f t="shared" si="0"/>
        <v>-6.0679273836399261E-3</v>
      </c>
      <c r="I32" s="1">
        <v>23</v>
      </c>
      <c r="J32" s="4">
        <v>50</v>
      </c>
      <c r="K32" s="4">
        <v>0.96381042236824244</v>
      </c>
    </row>
    <row r="33" spans="2:11" hidden="1" x14ac:dyDescent="0.55000000000000004">
      <c r="B33" s="2">
        <v>58</v>
      </c>
      <c r="C33" s="1" t="s">
        <v>4</v>
      </c>
      <c r="D33" s="1" t="s">
        <v>6</v>
      </c>
      <c r="E33" s="1" t="s">
        <v>6</v>
      </c>
      <c r="F33" s="4">
        <v>93.090839540803387</v>
      </c>
      <c r="G33" s="4">
        <v>93.098611873605066</v>
      </c>
      <c r="H33" s="4">
        <f t="shared" si="0"/>
        <v>-7.7723328016787718E-3</v>
      </c>
      <c r="I33" s="1">
        <v>23</v>
      </c>
      <c r="J33" s="4">
        <v>50</v>
      </c>
      <c r="K33" s="4">
        <v>0.65107504211466649</v>
      </c>
    </row>
    <row r="34" spans="2:11" hidden="1" x14ac:dyDescent="0.55000000000000004">
      <c r="B34" s="2">
        <v>59</v>
      </c>
      <c r="C34" s="1" t="s">
        <v>4</v>
      </c>
      <c r="D34" s="1" t="s">
        <v>6</v>
      </c>
      <c r="E34" s="1" t="s">
        <v>6</v>
      </c>
      <c r="F34" s="4">
        <v>119.86200578942984</v>
      </c>
      <c r="G34" s="4">
        <v>120.2022417819085</v>
      </c>
      <c r="H34" s="4">
        <f t="shared" si="0"/>
        <v>-0.34023599247865377</v>
      </c>
      <c r="I34" s="1">
        <v>23</v>
      </c>
      <c r="J34" s="4">
        <v>50</v>
      </c>
      <c r="K34" s="4">
        <v>0.84330586954865794</v>
      </c>
    </row>
    <row r="35" spans="2:11" hidden="1" x14ac:dyDescent="0.55000000000000004">
      <c r="B35" s="2">
        <v>61</v>
      </c>
      <c r="C35" s="1" t="s">
        <v>4</v>
      </c>
      <c r="D35" s="1" t="s">
        <v>6</v>
      </c>
      <c r="E35" s="1" t="s">
        <v>6</v>
      </c>
      <c r="F35" s="4">
        <v>123.18672200383834</v>
      </c>
      <c r="G35" s="4">
        <v>122.74217097892947</v>
      </c>
      <c r="H35" s="4">
        <f t="shared" si="0"/>
        <v>0.44455102490887555</v>
      </c>
      <c r="I35" s="1">
        <v>23</v>
      </c>
      <c r="J35" s="4">
        <v>50</v>
      </c>
      <c r="K35" s="4">
        <v>0.21484032230634298</v>
      </c>
    </row>
    <row r="36" spans="2:11" hidden="1" x14ac:dyDescent="0.55000000000000004">
      <c r="B36" s="2">
        <v>64</v>
      </c>
      <c r="C36" s="1" t="s">
        <v>4</v>
      </c>
      <c r="D36" s="1" t="s">
        <v>6</v>
      </c>
      <c r="E36" s="1" t="s">
        <v>6</v>
      </c>
      <c r="F36" s="4">
        <v>111.57402485425737</v>
      </c>
      <c r="G36" s="4">
        <v>111.26316109958726</v>
      </c>
      <c r="H36" s="4">
        <f t="shared" si="0"/>
        <v>0.31086375467010896</v>
      </c>
      <c r="I36" s="1">
        <v>23</v>
      </c>
      <c r="J36" s="4">
        <v>50</v>
      </c>
      <c r="K36" s="4">
        <v>0.34550098203075552</v>
      </c>
    </row>
    <row r="37" spans="2:11" hidden="1" x14ac:dyDescent="0.55000000000000004">
      <c r="B37" s="2">
        <v>69</v>
      </c>
      <c r="C37" s="1" t="s">
        <v>4</v>
      </c>
      <c r="D37" s="1" t="s">
        <v>6</v>
      </c>
      <c r="E37" s="1" t="s">
        <v>6</v>
      </c>
      <c r="F37" s="4">
        <v>103.01116478695835</v>
      </c>
      <c r="G37" s="4">
        <v>103.17390982565841</v>
      </c>
      <c r="H37" s="4">
        <f t="shared" si="0"/>
        <v>-0.1627450387000664</v>
      </c>
      <c r="I37" s="1">
        <v>23</v>
      </c>
      <c r="J37" s="4">
        <v>50</v>
      </c>
      <c r="K37" s="4">
        <v>7.087831676754075E-2</v>
      </c>
    </row>
    <row r="38" spans="2:11" hidden="1" x14ac:dyDescent="0.55000000000000004">
      <c r="B38" s="2">
        <v>72</v>
      </c>
      <c r="C38" s="1" t="s">
        <v>4</v>
      </c>
      <c r="D38" s="1" t="s">
        <v>6</v>
      </c>
      <c r="E38" s="1" t="s">
        <v>6</v>
      </c>
      <c r="F38" s="4">
        <v>119.8245240740294</v>
      </c>
      <c r="G38" s="4">
        <v>119.88264982203515</v>
      </c>
      <c r="H38" s="4">
        <f t="shared" si="0"/>
        <v>-5.8125748005750211E-2</v>
      </c>
      <c r="I38" s="1">
        <v>23</v>
      </c>
      <c r="J38" s="4">
        <v>50</v>
      </c>
      <c r="K38" s="4">
        <v>0.89258894388093701</v>
      </c>
    </row>
    <row r="39" spans="2:11" hidden="1" x14ac:dyDescent="0.55000000000000004">
      <c r="B39" s="2">
        <v>73</v>
      </c>
      <c r="C39" s="1" t="s">
        <v>4</v>
      </c>
      <c r="D39" s="1" t="s">
        <v>6</v>
      </c>
      <c r="E39" s="1" t="s">
        <v>6</v>
      </c>
      <c r="F39" s="4">
        <v>110.97621468678079</v>
      </c>
      <c r="G39" s="4">
        <v>110.70966310896372</v>
      </c>
      <c r="H39" s="4">
        <f t="shared" si="0"/>
        <v>0.26655157781706862</v>
      </c>
      <c r="I39" s="1">
        <v>23</v>
      </c>
      <c r="J39" s="4">
        <v>50</v>
      </c>
      <c r="K39" s="4">
        <v>0.46951098162762583</v>
      </c>
    </row>
    <row r="40" spans="2:11" hidden="1" x14ac:dyDescent="0.55000000000000004">
      <c r="B40" s="2">
        <v>74</v>
      </c>
      <c r="C40" s="1" t="s">
        <v>4</v>
      </c>
      <c r="D40" s="1" t="s">
        <v>6</v>
      </c>
      <c r="E40" s="1" t="s">
        <v>6</v>
      </c>
      <c r="F40" s="4">
        <v>109.58513146835968</v>
      </c>
      <c r="G40" s="4">
        <v>109.55346568726611</v>
      </c>
      <c r="H40" s="4">
        <f t="shared" si="0"/>
        <v>3.1665781093565215E-2</v>
      </c>
      <c r="I40" s="1">
        <v>23</v>
      </c>
      <c r="J40" s="4">
        <v>50</v>
      </c>
      <c r="K40" s="4">
        <v>2.1910426925927595E-2</v>
      </c>
    </row>
    <row r="41" spans="2:11" hidden="1" x14ac:dyDescent="0.55000000000000004">
      <c r="B41" s="2">
        <v>76</v>
      </c>
      <c r="C41" s="1" t="s">
        <v>4</v>
      </c>
      <c r="D41" s="1" t="s">
        <v>6</v>
      </c>
      <c r="E41" s="1" t="s">
        <v>6</v>
      </c>
      <c r="F41" s="4">
        <v>111.25606020604125</v>
      </c>
      <c r="G41" s="4">
        <v>111.39869411142324</v>
      </c>
      <c r="H41" s="4">
        <f t="shared" si="0"/>
        <v>-0.1426339053819845</v>
      </c>
      <c r="I41" s="1">
        <v>23</v>
      </c>
      <c r="J41" s="4">
        <v>50</v>
      </c>
      <c r="K41" s="4">
        <v>0.59208066347076305</v>
      </c>
    </row>
    <row r="42" spans="2:11" hidden="1" x14ac:dyDescent="0.55000000000000004">
      <c r="B42" s="2">
        <v>77</v>
      </c>
      <c r="C42" s="1" t="s">
        <v>4</v>
      </c>
      <c r="D42" s="1" t="s">
        <v>6</v>
      </c>
      <c r="E42" s="1" t="s">
        <v>6</v>
      </c>
      <c r="F42" s="4">
        <v>106.11214385871914</v>
      </c>
      <c r="G42" s="4">
        <v>106.09016325577485</v>
      </c>
      <c r="H42" s="4">
        <f t="shared" si="0"/>
        <v>2.1980602944282168E-2</v>
      </c>
      <c r="I42" s="1">
        <v>23</v>
      </c>
      <c r="J42" s="4">
        <v>50</v>
      </c>
      <c r="K42" s="4">
        <v>0.3438208448345883</v>
      </c>
    </row>
    <row r="43" spans="2:11" hidden="1" x14ac:dyDescent="0.55000000000000004">
      <c r="B43" s="2">
        <v>79</v>
      </c>
      <c r="C43" s="1" t="s">
        <v>4</v>
      </c>
      <c r="D43" s="1" t="s">
        <v>6</v>
      </c>
      <c r="E43" s="1" t="s">
        <v>6</v>
      </c>
      <c r="F43" s="4">
        <v>99.054603360968557</v>
      </c>
      <c r="G43" s="4">
        <v>99.185372263331871</v>
      </c>
      <c r="H43" s="4">
        <f t="shared" si="0"/>
        <v>-0.13076890236331451</v>
      </c>
      <c r="I43" s="1">
        <v>23</v>
      </c>
      <c r="J43" s="4">
        <v>50</v>
      </c>
      <c r="K43" s="4">
        <v>3.9624465081320559E-2</v>
      </c>
    </row>
    <row r="44" spans="2:11" hidden="1" x14ac:dyDescent="0.55000000000000004">
      <c r="B44" s="2">
        <v>81</v>
      </c>
      <c r="C44" s="1" t="s">
        <v>4</v>
      </c>
      <c r="D44" s="1" t="s">
        <v>6</v>
      </c>
      <c r="E44" s="1" t="s">
        <v>6</v>
      </c>
      <c r="F44" s="4">
        <v>121.30183982436853</v>
      </c>
      <c r="G44" s="4">
        <v>121.1584677862984</v>
      </c>
      <c r="H44" s="4">
        <f t="shared" si="0"/>
        <v>0.143372038070126</v>
      </c>
      <c r="I44" s="1">
        <v>23</v>
      </c>
      <c r="J44" s="4">
        <v>50</v>
      </c>
      <c r="K44" s="4">
        <v>0.38758493654789683</v>
      </c>
    </row>
    <row r="45" spans="2:11" hidden="1" x14ac:dyDescent="0.55000000000000004">
      <c r="B45" s="2">
        <v>83</v>
      </c>
      <c r="C45" s="1" t="s">
        <v>4</v>
      </c>
      <c r="D45" s="1" t="s">
        <v>6</v>
      </c>
      <c r="E45" s="1" t="s">
        <v>6</v>
      </c>
      <c r="F45" s="4">
        <v>116.62642805856883</v>
      </c>
      <c r="G45" s="4">
        <v>116.90591730799242</v>
      </c>
      <c r="H45" s="4">
        <f t="shared" si="0"/>
        <v>-0.27948924942359099</v>
      </c>
      <c r="I45" s="1">
        <v>23</v>
      </c>
      <c r="J45" s="4">
        <v>50</v>
      </c>
      <c r="K45" s="4">
        <v>0.9520453510220348</v>
      </c>
    </row>
    <row r="46" spans="2:11" hidden="1" x14ac:dyDescent="0.55000000000000004">
      <c r="B46" s="2">
        <v>88</v>
      </c>
      <c r="C46" s="1" t="s">
        <v>4</v>
      </c>
      <c r="D46" s="1" t="s">
        <v>6</v>
      </c>
      <c r="E46" s="1" t="s">
        <v>6</v>
      </c>
      <c r="F46" s="4">
        <v>82.11948270355353</v>
      </c>
      <c r="G46" s="4">
        <v>82.244420649331403</v>
      </c>
      <c r="H46" s="4">
        <f t="shared" si="0"/>
        <v>-0.12493794577787298</v>
      </c>
      <c r="I46" s="1">
        <v>23</v>
      </c>
      <c r="J46" s="4">
        <v>50</v>
      </c>
      <c r="K46" s="4">
        <v>0.80631327342943915</v>
      </c>
    </row>
    <row r="47" spans="2:11" hidden="1" x14ac:dyDescent="0.55000000000000004">
      <c r="B47" s="2">
        <v>91</v>
      </c>
      <c r="C47" s="1" t="s">
        <v>4</v>
      </c>
      <c r="D47" s="1" t="s">
        <v>6</v>
      </c>
      <c r="E47" s="1" t="s">
        <v>6</v>
      </c>
      <c r="F47" s="4">
        <v>131.42260754139778</v>
      </c>
      <c r="G47" s="4">
        <v>131.43811269689564</v>
      </c>
      <c r="H47" s="4">
        <f t="shared" si="0"/>
        <v>-1.5505155497862688E-2</v>
      </c>
      <c r="I47" s="1">
        <v>23</v>
      </c>
      <c r="J47" s="4">
        <v>50</v>
      </c>
      <c r="K47" s="4">
        <v>0.1902373199603038</v>
      </c>
    </row>
    <row r="48" spans="2:11" hidden="1" x14ac:dyDescent="0.55000000000000004">
      <c r="B48" s="2">
        <v>95</v>
      </c>
      <c r="C48" s="1" t="s">
        <v>4</v>
      </c>
      <c r="D48" s="1" t="s">
        <v>6</v>
      </c>
      <c r="E48" s="1" t="s">
        <v>6</v>
      </c>
      <c r="F48" s="4">
        <v>111.08497061349512</v>
      </c>
      <c r="G48" s="4">
        <v>111.51586831788426</v>
      </c>
      <c r="H48" s="4">
        <f t="shared" si="0"/>
        <v>-0.43089770438913888</v>
      </c>
      <c r="I48" s="1">
        <v>23</v>
      </c>
      <c r="J48" s="4">
        <v>50</v>
      </c>
      <c r="K48" s="4">
        <v>0.68084869451078478</v>
      </c>
    </row>
    <row r="49" spans="2:11" hidden="1" x14ac:dyDescent="0.55000000000000004">
      <c r="B49" s="2">
        <v>96</v>
      </c>
      <c r="C49" s="1" t="s">
        <v>4</v>
      </c>
      <c r="D49" s="1" t="s">
        <v>6</v>
      </c>
      <c r="E49" s="1" t="s">
        <v>6</v>
      </c>
      <c r="F49" s="4">
        <v>116.2377071267001</v>
      </c>
      <c r="G49" s="4">
        <v>116.15911616262053</v>
      </c>
      <c r="H49" s="4">
        <f t="shared" si="0"/>
        <v>7.8590964079566561E-2</v>
      </c>
      <c r="I49" s="1">
        <v>23</v>
      </c>
      <c r="J49" s="4">
        <v>50</v>
      </c>
      <c r="K49" s="4">
        <v>0.64774257521786249</v>
      </c>
    </row>
    <row r="50" spans="2:11" hidden="1" x14ac:dyDescent="0.55000000000000004">
      <c r="B50" s="2">
        <v>97</v>
      </c>
      <c r="C50" s="1" t="s">
        <v>4</v>
      </c>
      <c r="D50" s="1" t="s">
        <v>6</v>
      </c>
      <c r="E50" s="1" t="s">
        <v>6</v>
      </c>
      <c r="F50" s="4">
        <v>121.59695618467764</v>
      </c>
      <c r="G50" s="4">
        <v>121.446235305431</v>
      </c>
      <c r="H50" s="4">
        <f t="shared" si="0"/>
        <v>0.15072087924663435</v>
      </c>
      <c r="I50" s="1">
        <v>23</v>
      </c>
      <c r="J50" s="4">
        <v>50</v>
      </c>
      <c r="K50" s="4">
        <v>0.46609567499430937</v>
      </c>
    </row>
    <row r="51" spans="2:11" hidden="1" x14ac:dyDescent="0.55000000000000004">
      <c r="B51" s="2">
        <v>99</v>
      </c>
      <c r="C51" s="1" t="s">
        <v>4</v>
      </c>
      <c r="D51" s="1" t="s">
        <v>6</v>
      </c>
      <c r="E51" s="1" t="s">
        <v>6</v>
      </c>
      <c r="F51" s="4">
        <v>98.863466082622992</v>
      </c>
      <c r="G51" s="4">
        <v>98.9437576727818</v>
      </c>
      <c r="H51" s="4">
        <f t="shared" si="0"/>
        <v>-8.0291590158807935E-2</v>
      </c>
      <c r="I51" s="1">
        <v>23</v>
      </c>
      <c r="J51" s="4">
        <v>50</v>
      </c>
      <c r="K51" s="4">
        <v>1.2129451360102128E-2</v>
      </c>
    </row>
    <row r="52" spans="2:11" hidden="1" x14ac:dyDescent="0.55000000000000004">
      <c r="B52" s="2">
        <v>100</v>
      </c>
      <c r="C52" s="1" t="s">
        <v>4</v>
      </c>
      <c r="D52" s="1" t="s">
        <v>6</v>
      </c>
      <c r="E52" s="1" t="s">
        <v>6</v>
      </c>
      <c r="F52" s="4">
        <v>119.68974576270929</v>
      </c>
      <c r="G52" s="4">
        <v>119.67888526542426</v>
      </c>
      <c r="H52" s="4">
        <f t="shared" si="0"/>
        <v>1.0860497285037241E-2</v>
      </c>
      <c r="I52" s="1">
        <v>23</v>
      </c>
      <c r="J52" s="4">
        <v>50</v>
      </c>
      <c r="K52" s="4">
        <v>0.58594662395731889</v>
      </c>
    </row>
    <row r="53" spans="2:11" hidden="1" x14ac:dyDescent="0.55000000000000004">
      <c r="B53" s="2">
        <v>101</v>
      </c>
      <c r="C53" s="1" t="s">
        <v>3</v>
      </c>
      <c r="D53" s="1" t="s">
        <v>6</v>
      </c>
      <c r="E53" s="1" t="s">
        <v>5</v>
      </c>
      <c r="F53" s="4">
        <v>71.747522465715448</v>
      </c>
      <c r="G53" s="4">
        <v>71.871381424226385</v>
      </c>
      <c r="H53" s="4">
        <f t="shared" si="0"/>
        <v>-0.12385895851093665</v>
      </c>
      <c r="I53" s="1">
        <v>23</v>
      </c>
      <c r="J53" s="4">
        <v>72.698707980362897</v>
      </c>
      <c r="K53" s="4">
        <v>2.2190524695421905</v>
      </c>
    </row>
    <row r="54" spans="2:11" hidden="1" x14ac:dyDescent="0.55000000000000004">
      <c r="B54" s="2">
        <v>102</v>
      </c>
      <c r="C54" s="1" t="s">
        <v>3</v>
      </c>
      <c r="D54" s="1" t="s">
        <v>6</v>
      </c>
      <c r="E54" s="1" t="s">
        <v>5</v>
      </c>
      <c r="F54" s="4">
        <v>98.795915017558897</v>
      </c>
      <c r="G54" s="4">
        <v>98.812412119798424</v>
      </c>
      <c r="H54" s="4">
        <f t="shared" si="0"/>
        <v>-1.6497102239526384E-2</v>
      </c>
      <c r="I54" s="1">
        <v>23</v>
      </c>
      <c r="J54" s="4">
        <v>76.020560453565736</v>
      </c>
      <c r="K54" s="4">
        <v>2.3174022211581269</v>
      </c>
    </row>
    <row r="55" spans="2:11" hidden="1" x14ac:dyDescent="0.55000000000000004">
      <c r="B55" s="2">
        <v>103</v>
      </c>
      <c r="C55" s="1" t="s">
        <v>3</v>
      </c>
      <c r="D55" s="1" t="s">
        <v>6</v>
      </c>
      <c r="E55" s="1" t="s">
        <v>5</v>
      </c>
      <c r="F55" s="4">
        <v>87.745677800432787</v>
      </c>
      <c r="G55" s="4">
        <v>87.722693098909005</v>
      </c>
      <c r="H55" s="4">
        <f t="shared" si="0"/>
        <v>2.2984701523782292E-2</v>
      </c>
      <c r="I55" s="1">
        <v>23</v>
      </c>
      <c r="J55" s="4">
        <v>71.739649477832998</v>
      </c>
      <c r="K55" s="4">
        <v>2.2163413512067072</v>
      </c>
    </row>
    <row r="56" spans="2:11" hidden="1" x14ac:dyDescent="0.55000000000000004">
      <c r="B56" s="2">
        <v>104</v>
      </c>
      <c r="C56" s="1" t="s">
        <v>3</v>
      </c>
      <c r="D56" s="1" t="s">
        <v>6</v>
      </c>
      <c r="E56" s="1" t="s">
        <v>5</v>
      </c>
      <c r="F56" s="4">
        <v>98.726516875330532</v>
      </c>
      <c r="G56" s="4">
        <v>98.366838335668888</v>
      </c>
      <c r="H56" s="4">
        <f t="shared" si="0"/>
        <v>0.35967853966164398</v>
      </c>
      <c r="I56" s="1">
        <v>23</v>
      </c>
      <c r="J56" s="4">
        <v>75.155788909421929</v>
      </c>
      <c r="K56" s="4">
        <v>2.2759181567498219</v>
      </c>
    </row>
    <row r="57" spans="2:11" hidden="1" x14ac:dyDescent="0.55000000000000004">
      <c r="B57" s="2">
        <v>105</v>
      </c>
      <c r="C57" s="1" t="s">
        <v>3</v>
      </c>
      <c r="D57" s="1" t="s">
        <v>6</v>
      </c>
      <c r="E57" s="1" t="s">
        <v>5</v>
      </c>
      <c r="F57" s="4">
        <v>86.792711029679481</v>
      </c>
      <c r="G57" s="4">
        <v>86.9959044917439</v>
      </c>
      <c r="H57" s="4">
        <f t="shared" si="0"/>
        <v>-0.20319346206441935</v>
      </c>
      <c r="I57" s="1">
        <v>23</v>
      </c>
      <c r="J57" s="4">
        <v>67.255879926105251</v>
      </c>
      <c r="K57" s="4">
        <v>2.1811584022303174</v>
      </c>
    </row>
    <row r="58" spans="2:11" hidden="1" x14ac:dyDescent="0.55000000000000004">
      <c r="B58" s="2">
        <v>106</v>
      </c>
      <c r="C58" s="1" t="s">
        <v>3</v>
      </c>
      <c r="D58" s="1" t="s">
        <v>6</v>
      </c>
      <c r="E58" s="1" t="s">
        <v>5</v>
      </c>
      <c r="F58" s="4">
        <v>91.417218920699057</v>
      </c>
      <c r="G58" s="4">
        <v>91.66375925548995</v>
      </c>
      <c r="H58" s="4">
        <f t="shared" si="0"/>
        <v>-0.24654033479089321</v>
      </c>
      <c r="I58" s="1">
        <v>23</v>
      </c>
      <c r="J58" s="4">
        <v>78.708793449503119</v>
      </c>
      <c r="K58" s="4">
        <v>2.4090545202104323</v>
      </c>
    </row>
    <row r="59" spans="2:11" hidden="1" x14ac:dyDescent="0.55000000000000004">
      <c r="B59" s="2">
        <v>107</v>
      </c>
      <c r="C59" s="1" t="s">
        <v>3</v>
      </c>
      <c r="D59" s="1" t="s">
        <v>6</v>
      </c>
      <c r="E59" s="1" t="s">
        <v>5</v>
      </c>
      <c r="F59" s="4">
        <v>109.34773181394283</v>
      </c>
      <c r="G59" s="4">
        <v>109.34605560162706</v>
      </c>
      <c r="H59" s="4">
        <f t="shared" si="0"/>
        <v>1.6762123157718634E-3</v>
      </c>
      <c r="I59" s="1">
        <v>23</v>
      </c>
      <c r="J59" s="4">
        <v>70.725786903408391</v>
      </c>
      <c r="K59" s="4">
        <v>2.1833746640789431</v>
      </c>
    </row>
    <row r="60" spans="2:11" hidden="1" x14ac:dyDescent="0.55000000000000004">
      <c r="B60" s="2">
        <v>108</v>
      </c>
      <c r="C60" s="1" t="s">
        <v>3</v>
      </c>
      <c r="D60" s="1" t="s">
        <v>6</v>
      </c>
      <c r="E60" s="1" t="s">
        <v>5</v>
      </c>
      <c r="F60" s="4">
        <v>95.947275126918541</v>
      </c>
      <c r="G60" s="4">
        <v>95.785702654726094</v>
      </c>
      <c r="H60" s="4">
        <f t="shared" si="0"/>
        <v>0.16157247219244653</v>
      </c>
      <c r="I60" s="1">
        <v>23</v>
      </c>
      <c r="J60" s="4">
        <v>82.772632983867638</v>
      </c>
      <c r="K60" s="4">
        <v>2.4484304895048714</v>
      </c>
    </row>
    <row r="61" spans="2:11" hidden="1" x14ac:dyDescent="0.55000000000000004">
      <c r="B61" s="2">
        <v>109</v>
      </c>
      <c r="C61" s="1" t="s">
        <v>3</v>
      </c>
      <c r="D61" s="1" t="s">
        <v>6</v>
      </c>
      <c r="E61" s="1" t="s">
        <v>5</v>
      </c>
      <c r="F61" s="4">
        <v>82.976251563577932</v>
      </c>
      <c r="G61" s="4">
        <v>82.828292740237998</v>
      </c>
      <c r="H61" s="4">
        <f t="shared" si="0"/>
        <v>0.14795882333993404</v>
      </c>
      <c r="I61" s="1">
        <v>23</v>
      </c>
      <c r="J61" s="4">
        <v>74.634974418630421</v>
      </c>
      <c r="K61" s="4">
        <v>2.3104939258941783</v>
      </c>
    </row>
    <row r="62" spans="2:11" hidden="1" x14ac:dyDescent="0.55000000000000004">
      <c r="B62" s="2">
        <v>110</v>
      </c>
      <c r="C62" s="1" t="s">
        <v>3</v>
      </c>
      <c r="D62" s="1" t="s">
        <v>6</v>
      </c>
      <c r="E62" s="1" t="s">
        <v>5</v>
      </c>
      <c r="F62" s="4">
        <v>89.158943693456123</v>
      </c>
      <c r="G62" s="4">
        <v>89.130877514085455</v>
      </c>
      <c r="H62" s="4">
        <f t="shared" si="0"/>
        <v>2.8066179370668465E-2</v>
      </c>
      <c r="I62" s="1">
        <v>23</v>
      </c>
      <c r="J62" s="4">
        <v>74.050809251295121</v>
      </c>
      <c r="K62" s="4">
        <v>2.1924964530076956</v>
      </c>
    </row>
    <row r="63" spans="2:11" hidden="1" x14ac:dyDescent="0.55000000000000004">
      <c r="B63" s="2">
        <v>111</v>
      </c>
      <c r="C63" s="1" t="s">
        <v>3</v>
      </c>
      <c r="D63" s="1" t="s">
        <v>6</v>
      </c>
      <c r="E63" s="1" t="s">
        <v>5</v>
      </c>
      <c r="F63" s="4">
        <v>85.53805194184045</v>
      </c>
      <c r="G63" s="4">
        <v>85.847761866185863</v>
      </c>
      <c r="H63" s="4">
        <f t="shared" si="0"/>
        <v>-0.30970992434541245</v>
      </c>
      <c r="I63" s="1">
        <v>23</v>
      </c>
      <c r="J63" s="4">
        <v>67.56126310642459</v>
      </c>
      <c r="K63" s="4">
        <v>2.1601438975316718</v>
      </c>
    </row>
    <row r="64" spans="2:11" hidden="1" x14ac:dyDescent="0.55000000000000004">
      <c r="B64" s="2">
        <v>112</v>
      </c>
      <c r="C64" s="1" t="s">
        <v>3</v>
      </c>
      <c r="D64" s="1" t="s">
        <v>6</v>
      </c>
      <c r="E64" s="1" t="s">
        <v>5</v>
      </c>
      <c r="F64" s="4">
        <v>88.80164879868056</v>
      </c>
      <c r="G64" s="4">
        <v>88.660904633647348</v>
      </c>
      <c r="H64" s="4">
        <f t="shared" si="0"/>
        <v>0.14074416503321174</v>
      </c>
      <c r="I64" s="1">
        <v>23</v>
      </c>
      <c r="J64" s="4">
        <v>71.970169344804518</v>
      </c>
      <c r="K64" s="4">
        <v>2.2353993267555037</v>
      </c>
    </row>
    <row r="65" spans="2:11" hidden="1" x14ac:dyDescent="0.55000000000000004">
      <c r="B65" s="2">
        <v>113</v>
      </c>
      <c r="C65" s="1" t="s">
        <v>3</v>
      </c>
      <c r="D65" s="1" t="s">
        <v>6</v>
      </c>
      <c r="E65" s="1" t="s">
        <v>5</v>
      </c>
      <c r="F65" s="4">
        <v>99.99180151645524</v>
      </c>
      <c r="G65" s="4">
        <v>100.19758733307383</v>
      </c>
      <c r="H65" s="4">
        <f t="shared" si="0"/>
        <v>-0.20578581661858664</v>
      </c>
      <c r="I65" s="1">
        <v>23</v>
      </c>
      <c r="J65" s="4">
        <v>78.56630876697983</v>
      </c>
      <c r="K65" s="4">
        <v>2.3418514187715087</v>
      </c>
    </row>
    <row r="66" spans="2:11" hidden="1" x14ac:dyDescent="0.55000000000000004">
      <c r="B66" s="2">
        <v>114</v>
      </c>
      <c r="C66" s="1" t="s">
        <v>3</v>
      </c>
      <c r="D66" s="1" t="s">
        <v>6</v>
      </c>
      <c r="E66" s="1" t="s">
        <v>5</v>
      </c>
      <c r="F66" s="4">
        <v>102.97682759270405</v>
      </c>
      <c r="G66" s="4">
        <v>102.9241484463449</v>
      </c>
      <c r="H66" s="4">
        <f t="shared" si="0"/>
        <v>5.2679146359153606E-2</v>
      </c>
      <c r="I66" s="1">
        <v>23</v>
      </c>
      <c r="J66" s="4">
        <v>76.874457915996132</v>
      </c>
      <c r="K66" s="4">
        <v>2.3295161614587729</v>
      </c>
    </row>
    <row r="67" spans="2:11" hidden="1" x14ac:dyDescent="0.55000000000000004">
      <c r="B67" s="2">
        <v>115</v>
      </c>
      <c r="C67" s="1" t="s">
        <v>3</v>
      </c>
      <c r="D67" s="1" t="s">
        <v>6</v>
      </c>
      <c r="E67" s="1" t="s">
        <v>5</v>
      </c>
      <c r="F67" s="4">
        <v>98.544549938072876</v>
      </c>
      <c r="G67" s="4">
        <v>98.062612924998234</v>
      </c>
      <c r="H67" s="4">
        <f t="shared" ref="H67:H130" si="1">F67-G67</f>
        <v>0.4819370130746421</v>
      </c>
      <c r="I67" s="1">
        <v>23</v>
      </c>
      <c r="J67" s="4">
        <v>80.542613834750384</v>
      </c>
      <c r="K67" s="4">
        <v>2.4842646603879408</v>
      </c>
    </row>
    <row r="68" spans="2:11" hidden="1" x14ac:dyDescent="0.55000000000000004">
      <c r="B68" s="2">
        <v>116</v>
      </c>
      <c r="C68" s="1" t="s">
        <v>3</v>
      </c>
      <c r="D68" s="1" t="s">
        <v>6</v>
      </c>
      <c r="E68" s="1" t="s">
        <v>5</v>
      </c>
      <c r="F68" s="4">
        <v>93.731445648701879</v>
      </c>
      <c r="G68" s="4">
        <v>93.828594331432583</v>
      </c>
      <c r="H68" s="4">
        <f t="shared" si="1"/>
        <v>-9.714868273070465E-2</v>
      </c>
      <c r="I68" s="1">
        <v>23</v>
      </c>
      <c r="J68" s="4">
        <v>75.652229656850892</v>
      </c>
      <c r="K68" s="4">
        <v>2.2822195818638287</v>
      </c>
    </row>
    <row r="69" spans="2:11" hidden="1" x14ac:dyDescent="0.55000000000000004">
      <c r="B69" s="2">
        <v>117</v>
      </c>
      <c r="C69" s="1" t="s">
        <v>3</v>
      </c>
      <c r="D69" s="1" t="s">
        <v>6</v>
      </c>
      <c r="E69" s="1" t="s">
        <v>5</v>
      </c>
      <c r="F69" s="4">
        <v>82.215820059899926</v>
      </c>
      <c r="G69" s="4">
        <v>82.282042027035075</v>
      </c>
      <c r="H69" s="4">
        <f t="shared" si="1"/>
        <v>-6.6221967135149384E-2</v>
      </c>
      <c r="I69" s="1">
        <v>23</v>
      </c>
      <c r="J69" s="4">
        <v>72.864573383283698</v>
      </c>
      <c r="K69" s="4">
        <v>2.3111896894078239</v>
      </c>
    </row>
    <row r="70" spans="2:11" hidden="1" x14ac:dyDescent="0.55000000000000004">
      <c r="B70" s="2">
        <v>118</v>
      </c>
      <c r="C70" s="1" t="s">
        <v>3</v>
      </c>
      <c r="D70" s="1" t="s">
        <v>6</v>
      </c>
      <c r="E70" s="1" t="s">
        <v>5</v>
      </c>
      <c r="F70" s="4">
        <v>84.508613921404034</v>
      </c>
      <c r="G70" s="4">
        <v>84.40689427077028</v>
      </c>
      <c r="H70" s="4">
        <f t="shared" si="1"/>
        <v>0.1017196506337541</v>
      </c>
      <c r="I70" s="1">
        <v>23</v>
      </c>
      <c r="J70" s="4">
        <v>78.672264326110124</v>
      </c>
      <c r="K70" s="4">
        <v>2.3689800272492469</v>
      </c>
    </row>
    <row r="71" spans="2:11" hidden="1" x14ac:dyDescent="0.55000000000000004">
      <c r="B71" s="2">
        <v>119</v>
      </c>
      <c r="C71" s="1" t="s">
        <v>3</v>
      </c>
      <c r="D71" s="1" t="s">
        <v>6</v>
      </c>
      <c r="E71" s="1" t="s">
        <v>5</v>
      </c>
      <c r="F71" s="4">
        <v>83.285325289204124</v>
      </c>
      <c r="G71" s="4">
        <v>83.517653400242992</v>
      </c>
      <c r="H71" s="4">
        <f t="shared" si="1"/>
        <v>-0.23232811103886775</v>
      </c>
      <c r="I71" s="1">
        <v>23</v>
      </c>
      <c r="J71" s="4">
        <v>70.140505908294784</v>
      </c>
      <c r="K71" s="4">
        <v>2.1856764082819344</v>
      </c>
    </row>
    <row r="72" spans="2:11" hidden="1" x14ac:dyDescent="0.55000000000000004">
      <c r="B72" s="2">
        <v>120</v>
      </c>
      <c r="C72" s="1" t="s">
        <v>3</v>
      </c>
      <c r="D72" s="1" t="s">
        <v>6</v>
      </c>
      <c r="E72" s="1" t="s">
        <v>5</v>
      </c>
      <c r="F72" s="4">
        <v>94.137353602339815</v>
      </c>
      <c r="G72" s="4">
        <v>94.171076506991923</v>
      </c>
      <c r="H72" s="4">
        <f t="shared" si="1"/>
        <v>-3.3722904652108809E-2</v>
      </c>
      <c r="I72" s="1">
        <v>23</v>
      </c>
      <c r="J72" s="4">
        <v>80.982867901327054</v>
      </c>
      <c r="K72" s="4">
        <v>2.4509043230463181</v>
      </c>
    </row>
    <row r="73" spans="2:11" hidden="1" x14ac:dyDescent="0.55000000000000004">
      <c r="B73" s="2">
        <v>121</v>
      </c>
      <c r="C73" s="1" t="s">
        <v>3</v>
      </c>
      <c r="D73" s="1" t="s">
        <v>6</v>
      </c>
      <c r="E73" s="1" t="s">
        <v>5</v>
      </c>
      <c r="F73" s="4">
        <v>90.734501789989849</v>
      </c>
      <c r="G73" s="4">
        <v>90.46362847278175</v>
      </c>
      <c r="H73" s="4">
        <f t="shared" si="1"/>
        <v>0.27087331720809971</v>
      </c>
      <c r="I73" s="1">
        <v>23</v>
      </c>
      <c r="J73" s="4">
        <v>85.883941856607763</v>
      </c>
      <c r="K73" s="4">
        <v>2.5623640928038522</v>
      </c>
    </row>
    <row r="74" spans="2:11" hidden="1" x14ac:dyDescent="0.55000000000000004">
      <c r="B74" s="2">
        <v>122</v>
      </c>
      <c r="C74" s="1" t="s">
        <v>3</v>
      </c>
      <c r="D74" s="1" t="s">
        <v>6</v>
      </c>
      <c r="E74" s="1" t="s">
        <v>5</v>
      </c>
      <c r="F74" s="4">
        <v>91.692597945227391</v>
      </c>
      <c r="G74" s="4">
        <v>91.516377847482644</v>
      </c>
      <c r="H74" s="4">
        <f t="shared" si="1"/>
        <v>0.17622009774474634</v>
      </c>
      <c r="I74" s="1">
        <v>23</v>
      </c>
      <c r="J74" s="4">
        <v>76.399639573649893</v>
      </c>
      <c r="K74" s="4">
        <v>2.3555755386531074</v>
      </c>
    </row>
    <row r="75" spans="2:11" hidden="1" x14ac:dyDescent="0.55000000000000004">
      <c r="B75" s="2">
        <v>123</v>
      </c>
      <c r="C75" s="1" t="s">
        <v>3</v>
      </c>
      <c r="D75" s="1" t="s">
        <v>6</v>
      </c>
      <c r="E75" s="1" t="s">
        <v>5</v>
      </c>
      <c r="F75" s="4">
        <v>100.04175453842333</v>
      </c>
      <c r="G75" s="4">
        <v>99.745667087732727</v>
      </c>
      <c r="H75" s="4">
        <f t="shared" si="1"/>
        <v>0.2960874506906066</v>
      </c>
      <c r="I75" s="1">
        <v>23</v>
      </c>
      <c r="J75" s="4">
        <v>73.55892114571688</v>
      </c>
      <c r="K75" s="4">
        <v>2.2116199644992869</v>
      </c>
    </row>
    <row r="76" spans="2:11" hidden="1" x14ac:dyDescent="0.55000000000000004">
      <c r="B76" s="2">
        <v>124</v>
      </c>
      <c r="C76" s="1" t="s">
        <v>3</v>
      </c>
      <c r="D76" s="1" t="s">
        <v>6</v>
      </c>
      <c r="E76" s="1" t="s">
        <v>5</v>
      </c>
      <c r="F76" s="4">
        <v>98.388744289015023</v>
      </c>
      <c r="G76" s="4">
        <v>98.152922256966519</v>
      </c>
      <c r="H76" s="4">
        <f t="shared" si="1"/>
        <v>0.23582203204850316</v>
      </c>
      <c r="I76" s="1">
        <v>23</v>
      </c>
      <c r="J76" s="4">
        <v>75.276082481668524</v>
      </c>
      <c r="K76" s="4">
        <v>2.2649172640029147</v>
      </c>
    </row>
    <row r="77" spans="2:11" hidden="1" x14ac:dyDescent="0.55000000000000004">
      <c r="B77" s="2">
        <v>125</v>
      </c>
      <c r="C77" s="1" t="s">
        <v>3</v>
      </c>
      <c r="D77" s="1" t="s">
        <v>6</v>
      </c>
      <c r="E77" s="1" t="s">
        <v>5</v>
      </c>
      <c r="F77" s="4">
        <v>85.358626144635068</v>
      </c>
      <c r="G77" s="4">
        <v>85.270261206356977</v>
      </c>
      <c r="H77" s="4">
        <f t="shared" si="1"/>
        <v>8.8364938278090222E-2</v>
      </c>
      <c r="I77" s="1">
        <v>23</v>
      </c>
      <c r="J77" s="4">
        <v>66.58356005842991</v>
      </c>
      <c r="K77" s="4">
        <v>2.1377639840968325</v>
      </c>
    </row>
    <row r="78" spans="2:11" hidden="1" x14ac:dyDescent="0.55000000000000004">
      <c r="B78" s="2">
        <v>126</v>
      </c>
      <c r="C78" s="1" t="s">
        <v>3</v>
      </c>
      <c r="D78" s="1" t="s">
        <v>6</v>
      </c>
      <c r="E78" s="1" t="s">
        <v>5</v>
      </c>
      <c r="F78" s="4">
        <v>75.787934902967052</v>
      </c>
      <c r="G78" s="4">
        <v>75.760725343535015</v>
      </c>
      <c r="H78" s="4">
        <f t="shared" si="1"/>
        <v>2.7209559432037622E-2</v>
      </c>
      <c r="I78" s="1">
        <v>23</v>
      </c>
      <c r="J78" s="4">
        <v>68.712409627872205</v>
      </c>
      <c r="K78" s="4">
        <v>2.1819794683135489</v>
      </c>
    </row>
    <row r="79" spans="2:11" hidden="1" x14ac:dyDescent="0.55000000000000004">
      <c r="B79" s="2">
        <v>127</v>
      </c>
      <c r="C79" s="1" t="s">
        <v>3</v>
      </c>
      <c r="D79" s="1" t="s">
        <v>6</v>
      </c>
      <c r="E79" s="1" t="s">
        <v>5</v>
      </c>
      <c r="F79" s="4">
        <v>89.069129633132633</v>
      </c>
      <c r="G79" s="4">
        <v>89.060825856429844</v>
      </c>
      <c r="H79" s="4">
        <f t="shared" si="1"/>
        <v>8.3037767027889231E-3</v>
      </c>
      <c r="I79" s="1">
        <v>23</v>
      </c>
      <c r="J79" s="4">
        <v>74.171481586124827</v>
      </c>
      <c r="K79" s="4">
        <v>2.2816411588789416</v>
      </c>
    </row>
    <row r="80" spans="2:11" hidden="1" x14ac:dyDescent="0.55000000000000004">
      <c r="B80" s="2">
        <v>128</v>
      </c>
      <c r="C80" s="1" t="s">
        <v>3</v>
      </c>
      <c r="D80" s="1" t="s">
        <v>6</v>
      </c>
      <c r="E80" s="1" t="s">
        <v>5</v>
      </c>
      <c r="F80" s="4">
        <v>74.016932178586146</v>
      </c>
      <c r="G80" s="4">
        <v>74.127993609912068</v>
      </c>
      <c r="H80" s="4">
        <f t="shared" si="1"/>
        <v>-0.11106143132592194</v>
      </c>
      <c r="I80" s="1">
        <v>23</v>
      </c>
      <c r="J80" s="4">
        <v>74.859505836030436</v>
      </c>
      <c r="K80" s="4">
        <v>2.3331431466615453</v>
      </c>
    </row>
    <row r="81" spans="2:11" hidden="1" x14ac:dyDescent="0.55000000000000004">
      <c r="B81" s="2">
        <v>129</v>
      </c>
      <c r="C81" s="1" t="s">
        <v>3</v>
      </c>
      <c r="D81" s="1" t="s">
        <v>6</v>
      </c>
      <c r="E81" s="1" t="s">
        <v>5</v>
      </c>
      <c r="F81" s="4">
        <v>95.750353111991998</v>
      </c>
      <c r="G81" s="4">
        <v>95.862259491513655</v>
      </c>
      <c r="H81" s="4">
        <f t="shared" si="1"/>
        <v>-0.11190637952165616</v>
      </c>
      <c r="I81" s="1">
        <v>23</v>
      </c>
      <c r="J81" s="4">
        <v>74.167961398506037</v>
      </c>
      <c r="K81" s="4">
        <v>2.2746871081818685</v>
      </c>
    </row>
    <row r="82" spans="2:11" hidden="1" x14ac:dyDescent="0.55000000000000004">
      <c r="B82" s="2">
        <v>130</v>
      </c>
      <c r="C82" s="1" t="s">
        <v>3</v>
      </c>
      <c r="D82" s="1" t="s">
        <v>6</v>
      </c>
      <c r="E82" s="1" t="s">
        <v>5</v>
      </c>
      <c r="F82" s="4">
        <v>99.569784658432582</v>
      </c>
      <c r="G82" s="4">
        <v>99.413368763736074</v>
      </c>
      <c r="H82" s="4">
        <f t="shared" si="1"/>
        <v>0.15641589469650796</v>
      </c>
      <c r="I82" s="1">
        <v>23</v>
      </c>
      <c r="J82" s="4">
        <v>66.988860228445631</v>
      </c>
      <c r="K82" s="4">
        <v>2.1640359229453838</v>
      </c>
    </row>
    <row r="83" spans="2:11" hidden="1" x14ac:dyDescent="0.55000000000000004">
      <c r="B83" s="2">
        <v>131</v>
      </c>
      <c r="C83" s="1" t="s">
        <v>3</v>
      </c>
      <c r="D83" s="1" t="s">
        <v>6</v>
      </c>
      <c r="E83" s="1" t="s">
        <v>5</v>
      </c>
      <c r="F83" s="4">
        <v>91.551477848046076</v>
      </c>
      <c r="G83" s="4">
        <v>91.62102806951259</v>
      </c>
      <c r="H83" s="4">
        <f t="shared" si="1"/>
        <v>-6.9550221466514017E-2</v>
      </c>
      <c r="I83" s="1">
        <v>23</v>
      </c>
      <c r="J83" s="4">
        <v>66.587161560489676</v>
      </c>
      <c r="K83" s="4">
        <v>2.1315088346777138</v>
      </c>
    </row>
    <row r="84" spans="2:11" hidden="1" x14ac:dyDescent="0.55000000000000004">
      <c r="B84" s="2">
        <v>132</v>
      </c>
      <c r="C84" s="1" t="s">
        <v>3</v>
      </c>
      <c r="D84" s="1" t="s">
        <v>6</v>
      </c>
      <c r="E84" s="1" t="s">
        <v>5</v>
      </c>
      <c r="F84" s="4">
        <v>98.109306652256166</v>
      </c>
      <c r="G84" s="4">
        <v>97.230663907186056</v>
      </c>
      <c r="H84" s="4">
        <f t="shared" si="1"/>
        <v>0.87864274507010975</v>
      </c>
      <c r="I84" s="1">
        <v>23</v>
      </c>
      <c r="J84" s="4">
        <v>70.450421475955807</v>
      </c>
      <c r="K84" s="4">
        <v>2.1537014017778051</v>
      </c>
    </row>
    <row r="85" spans="2:11" hidden="1" x14ac:dyDescent="0.55000000000000004">
      <c r="B85" s="2">
        <v>133</v>
      </c>
      <c r="C85" s="1" t="s">
        <v>3</v>
      </c>
      <c r="D85" s="1" t="s">
        <v>6</v>
      </c>
      <c r="E85" s="1" t="s">
        <v>5</v>
      </c>
      <c r="F85" s="4">
        <v>87.083475386204654</v>
      </c>
      <c r="G85" s="4">
        <v>87.1792294530498</v>
      </c>
      <c r="H85" s="4">
        <f t="shared" si="1"/>
        <v>-9.5754066845145758E-2</v>
      </c>
      <c r="I85" s="1">
        <v>23</v>
      </c>
      <c r="J85" s="4">
        <v>69.895961143191727</v>
      </c>
      <c r="K85" s="4">
        <v>2.1455062696231715</v>
      </c>
    </row>
    <row r="86" spans="2:11" hidden="1" x14ac:dyDescent="0.55000000000000004">
      <c r="B86" s="2">
        <v>134</v>
      </c>
      <c r="C86" s="1" t="s">
        <v>3</v>
      </c>
      <c r="D86" s="1" t="s">
        <v>6</v>
      </c>
      <c r="E86" s="1" t="s">
        <v>5</v>
      </c>
      <c r="F86" s="4">
        <v>97.810398106964527</v>
      </c>
      <c r="G86" s="4">
        <v>97.84244074099071</v>
      </c>
      <c r="H86" s="4">
        <f t="shared" si="1"/>
        <v>-3.2042634026183237E-2</v>
      </c>
      <c r="I86" s="1">
        <v>23</v>
      </c>
      <c r="J86" s="4">
        <v>66.632161821309083</v>
      </c>
      <c r="K86" s="4">
        <v>2.1022923974321261</v>
      </c>
    </row>
    <row r="87" spans="2:11" hidden="1" x14ac:dyDescent="0.55000000000000004">
      <c r="B87" s="2">
        <v>135</v>
      </c>
      <c r="C87" s="1" t="s">
        <v>3</v>
      </c>
      <c r="D87" s="1" t="s">
        <v>6</v>
      </c>
      <c r="E87" s="1" t="s">
        <v>5</v>
      </c>
      <c r="F87" s="4">
        <v>71.109978161027527</v>
      </c>
      <c r="G87" s="4">
        <v>71.055931471181694</v>
      </c>
      <c r="H87" s="4">
        <f t="shared" si="1"/>
        <v>5.4046689845833384E-2</v>
      </c>
      <c r="I87" s="1">
        <v>23</v>
      </c>
      <c r="J87" s="4">
        <v>67.700515021253182</v>
      </c>
      <c r="K87" s="4">
        <v>2.2064922216983076</v>
      </c>
    </row>
    <row r="88" spans="2:11" hidden="1" x14ac:dyDescent="0.55000000000000004">
      <c r="B88" s="2">
        <v>136</v>
      </c>
      <c r="C88" s="1" t="s">
        <v>3</v>
      </c>
      <c r="D88" s="1" t="s">
        <v>6</v>
      </c>
      <c r="E88" s="1" t="s">
        <v>5</v>
      </c>
      <c r="F88" s="4">
        <v>89.306543583380503</v>
      </c>
      <c r="G88" s="4">
        <v>89.006655910903419</v>
      </c>
      <c r="H88" s="4">
        <f t="shared" si="1"/>
        <v>0.29988767247708381</v>
      </c>
      <c r="I88" s="1">
        <v>23</v>
      </c>
      <c r="J88" s="4">
        <v>71.426055151854783</v>
      </c>
      <c r="K88" s="4">
        <v>2.2406729346683507</v>
      </c>
    </row>
    <row r="89" spans="2:11" hidden="1" x14ac:dyDescent="0.55000000000000004">
      <c r="B89" s="2">
        <v>137</v>
      </c>
      <c r="C89" s="1" t="s">
        <v>3</v>
      </c>
      <c r="D89" s="1" t="s">
        <v>6</v>
      </c>
      <c r="E89" s="1" t="s">
        <v>5</v>
      </c>
      <c r="F89" s="4">
        <v>105.5858399487099</v>
      </c>
      <c r="G89" s="4">
        <v>105.62363352204345</v>
      </c>
      <c r="H89" s="4">
        <f t="shared" si="1"/>
        <v>-3.7793573333544828E-2</v>
      </c>
      <c r="I89" s="1">
        <v>23</v>
      </c>
      <c r="J89" s="4">
        <v>68.699402207561192</v>
      </c>
      <c r="K89" s="4">
        <v>2.1672672917504392</v>
      </c>
    </row>
    <row r="90" spans="2:11" hidden="1" x14ac:dyDescent="0.55000000000000004">
      <c r="B90" s="2">
        <v>138</v>
      </c>
      <c r="C90" s="1" t="s">
        <v>3</v>
      </c>
      <c r="D90" s="1" t="s">
        <v>6</v>
      </c>
      <c r="E90" s="1" t="s">
        <v>5</v>
      </c>
      <c r="F90" s="4">
        <v>95.073449411904392</v>
      </c>
      <c r="G90" s="4">
        <v>94.971837720120362</v>
      </c>
      <c r="H90" s="4">
        <f t="shared" si="1"/>
        <v>0.10161169178402929</v>
      </c>
      <c r="I90" s="1">
        <v>23</v>
      </c>
      <c r="J90" s="4">
        <v>80.714435388423084</v>
      </c>
      <c r="K90" s="4">
        <v>2.4078703982526095</v>
      </c>
    </row>
    <row r="91" spans="2:11" hidden="1" x14ac:dyDescent="0.55000000000000004">
      <c r="B91" s="2">
        <v>139</v>
      </c>
      <c r="C91" s="1" t="s">
        <v>3</v>
      </c>
      <c r="D91" s="1" t="s">
        <v>6</v>
      </c>
      <c r="E91" s="1" t="s">
        <v>5</v>
      </c>
      <c r="F91" s="4">
        <v>80.138209176274415</v>
      </c>
      <c r="G91" s="4">
        <v>79.834937254832766</v>
      </c>
      <c r="H91" s="4">
        <f t="shared" si="1"/>
        <v>0.30327192144164883</v>
      </c>
      <c r="I91" s="1">
        <v>23</v>
      </c>
      <c r="J91" s="4">
        <v>74.084376844407188</v>
      </c>
      <c r="K91" s="4">
        <v>2.2750104894521175</v>
      </c>
    </row>
    <row r="92" spans="2:11" hidden="1" x14ac:dyDescent="0.55000000000000004">
      <c r="B92" s="2">
        <v>140</v>
      </c>
      <c r="C92" s="1" t="s">
        <v>3</v>
      </c>
      <c r="D92" s="1" t="s">
        <v>6</v>
      </c>
      <c r="E92" s="1" t="s">
        <v>5</v>
      </c>
      <c r="F92" s="4">
        <v>90.422976199997834</v>
      </c>
      <c r="G92" s="4">
        <v>90.250872153550318</v>
      </c>
      <c r="H92" s="4">
        <f t="shared" si="1"/>
        <v>0.1721040464475152</v>
      </c>
      <c r="I92" s="1">
        <v>23</v>
      </c>
      <c r="J92" s="4">
        <v>76.844839363082542</v>
      </c>
      <c r="K92" s="4">
        <v>2.3060795469951096</v>
      </c>
    </row>
    <row r="93" spans="2:11" hidden="1" x14ac:dyDescent="0.55000000000000004">
      <c r="B93" s="2">
        <v>141</v>
      </c>
      <c r="C93" s="1" t="s">
        <v>3</v>
      </c>
      <c r="D93" s="1" t="s">
        <v>6</v>
      </c>
      <c r="E93" s="1" t="s">
        <v>5</v>
      </c>
      <c r="F93" s="4">
        <v>98.290367972122809</v>
      </c>
      <c r="G93" s="4">
        <v>98.213308506599688</v>
      </c>
      <c r="H93" s="4">
        <f t="shared" si="1"/>
        <v>7.7059465523120707E-2</v>
      </c>
      <c r="I93" s="1">
        <v>23</v>
      </c>
      <c r="J93" s="4">
        <v>74.527545553316671</v>
      </c>
      <c r="K93" s="4">
        <v>2.2477125142576533</v>
      </c>
    </row>
    <row r="94" spans="2:11" hidden="1" x14ac:dyDescent="0.55000000000000004">
      <c r="B94" s="2">
        <v>142</v>
      </c>
      <c r="C94" s="1" t="s">
        <v>3</v>
      </c>
      <c r="D94" s="1" t="s">
        <v>6</v>
      </c>
      <c r="E94" s="1" t="s">
        <v>5</v>
      </c>
      <c r="F94" s="4">
        <v>87.550020223606566</v>
      </c>
      <c r="G94" s="4">
        <v>87.585968308857758</v>
      </c>
      <c r="H94" s="4">
        <f t="shared" si="1"/>
        <v>-3.5948085251192197E-2</v>
      </c>
      <c r="I94" s="1">
        <v>23</v>
      </c>
      <c r="J94" s="4">
        <v>72.278097612010981</v>
      </c>
      <c r="K94" s="4">
        <v>2.2822525877294795</v>
      </c>
    </row>
    <row r="95" spans="2:11" hidden="1" x14ac:dyDescent="0.55000000000000004">
      <c r="B95" s="2">
        <v>143</v>
      </c>
      <c r="C95" s="1" t="s">
        <v>3</v>
      </c>
      <c r="D95" s="1" t="s">
        <v>6</v>
      </c>
      <c r="E95" s="1" t="s">
        <v>5</v>
      </c>
      <c r="F95" s="4">
        <v>77.863268801009895</v>
      </c>
      <c r="G95" s="4">
        <v>77.833268652344941</v>
      </c>
      <c r="H95" s="4">
        <f t="shared" si="1"/>
        <v>3.0000148664953485E-2</v>
      </c>
      <c r="I95" s="1">
        <v>23</v>
      </c>
      <c r="J95" s="4">
        <v>78.650116617815158</v>
      </c>
      <c r="K95" s="4">
        <v>2.3431647946104017</v>
      </c>
    </row>
    <row r="96" spans="2:11" hidden="1" x14ac:dyDescent="0.55000000000000004">
      <c r="B96" s="2">
        <v>144</v>
      </c>
      <c r="C96" s="1" t="s">
        <v>3</v>
      </c>
      <c r="D96" s="1" t="s">
        <v>6</v>
      </c>
      <c r="E96" s="1" t="s">
        <v>5</v>
      </c>
      <c r="F96" s="4">
        <v>104.59554820246392</v>
      </c>
      <c r="G96" s="4">
        <v>104.30356232878448</v>
      </c>
      <c r="H96" s="4">
        <f t="shared" si="1"/>
        <v>0.29198587367943674</v>
      </c>
      <c r="I96" s="1">
        <v>23</v>
      </c>
      <c r="J96" s="4">
        <v>76.345788930647004</v>
      </c>
      <c r="K96" s="4">
        <v>2.296282406516164</v>
      </c>
    </row>
    <row r="97" spans="2:11" hidden="1" x14ac:dyDescent="0.55000000000000004">
      <c r="B97" s="2">
        <v>145</v>
      </c>
      <c r="C97" s="1" t="s">
        <v>3</v>
      </c>
      <c r="D97" s="1" t="s">
        <v>6</v>
      </c>
      <c r="E97" s="1" t="s">
        <v>5</v>
      </c>
      <c r="F97" s="4">
        <v>100.41446497610697</v>
      </c>
      <c r="G97" s="4">
        <v>100.29177785383845</v>
      </c>
      <c r="H97" s="4">
        <f t="shared" si="1"/>
        <v>0.12268712226851619</v>
      </c>
      <c r="I97" s="1">
        <v>23</v>
      </c>
      <c r="J97" s="4">
        <v>75.169369135554717</v>
      </c>
      <c r="K97" s="4">
        <v>2.3238161544433309</v>
      </c>
    </row>
    <row r="98" spans="2:11" hidden="1" x14ac:dyDescent="0.55000000000000004">
      <c r="B98" s="2">
        <v>146</v>
      </c>
      <c r="C98" s="1" t="s">
        <v>3</v>
      </c>
      <c r="D98" s="1" t="s">
        <v>6</v>
      </c>
      <c r="E98" s="1" t="s">
        <v>5</v>
      </c>
      <c r="F98" s="4">
        <v>110.00811663781177</v>
      </c>
      <c r="G98" s="4">
        <v>109.91602587876362</v>
      </c>
      <c r="H98" s="4">
        <f t="shared" si="1"/>
        <v>9.2090759048147675E-2</v>
      </c>
      <c r="I98" s="1">
        <v>23</v>
      </c>
      <c r="J98" s="4">
        <v>70.535229012256536</v>
      </c>
      <c r="K98" s="4">
        <v>2.2216996778032874</v>
      </c>
    </row>
    <row r="99" spans="2:11" hidden="1" x14ac:dyDescent="0.55000000000000004">
      <c r="B99" s="2">
        <v>147</v>
      </c>
      <c r="C99" s="1" t="s">
        <v>3</v>
      </c>
      <c r="D99" s="1" t="s">
        <v>6</v>
      </c>
      <c r="E99" s="1" t="s">
        <v>5</v>
      </c>
      <c r="F99" s="4">
        <v>91.168640422119793</v>
      </c>
      <c r="G99" s="4">
        <v>91.022281849508985</v>
      </c>
      <c r="H99" s="4">
        <f t="shared" si="1"/>
        <v>0.14635857261080787</v>
      </c>
      <c r="I99" s="1">
        <v>23</v>
      </c>
      <c r="J99" s="4">
        <v>69.973414814991187</v>
      </c>
      <c r="K99" s="4">
        <v>2.2126810698232848</v>
      </c>
    </row>
    <row r="100" spans="2:11" hidden="1" x14ac:dyDescent="0.55000000000000004">
      <c r="B100" s="2">
        <v>148</v>
      </c>
      <c r="C100" s="1" t="s">
        <v>3</v>
      </c>
      <c r="D100" s="1" t="s">
        <v>6</v>
      </c>
      <c r="E100" s="1" t="s">
        <v>5</v>
      </c>
      <c r="F100" s="4">
        <v>93.041684307632053</v>
      </c>
      <c r="G100" s="4">
        <v>93.285556365131015</v>
      </c>
      <c r="H100" s="4">
        <f t="shared" si="1"/>
        <v>-0.24387205749896168</v>
      </c>
      <c r="I100" s="1">
        <v>23</v>
      </c>
      <c r="J100" s="4">
        <v>73.436317265733578</v>
      </c>
      <c r="K100" s="4">
        <v>2.2358273409934961</v>
      </c>
    </row>
    <row r="101" spans="2:11" hidden="1" x14ac:dyDescent="0.55000000000000004">
      <c r="B101" s="2">
        <v>149</v>
      </c>
      <c r="C101" s="1" t="s">
        <v>3</v>
      </c>
      <c r="D101" s="1" t="s">
        <v>6</v>
      </c>
      <c r="E101" s="1" t="s">
        <v>5</v>
      </c>
      <c r="F101" s="4">
        <v>83.067466641750286</v>
      </c>
      <c r="G101" s="4">
        <v>82.690827546883739</v>
      </c>
      <c r="H101" s="4">
        <f t="shared" si="1"/>
        <v>0.37663909486654745</v>
      </c>
      <c r="I101" s="1">
        <v>23</v>
      </c>
      <c r="J101" s="4">
        <v>77.509990493974087</v>
      </c>
      <c r="K101" s="4">
        <v>2.3064659045177018</v>
      </c>
    </row>
    <row r="102" spans="2:11" hidden="1" x14ac:dyDescent="0.55000000000000004">
      <c r="B102" s="2">
        <v>150</v>
      </c>
      <c r="C102" s="1" t="s">
        <v>3</v>
      </c>
      <c r="D102" s="1" t="s">
        <v>6</v>
      </c>
      <c r="E102" s="1" t="s">
        <v>5</v>
      </c>
      <c r="F102" s="4">
        <v>96.033667201479602</v>
      </c>
      <c r="G102" s="4">
        <v>96.267119781024348</v>
      </c>
      <c r="H102" s="4">
        <f t="shared" si="1"/>
        <v>-0.23345257954474619</v>
      </c>
      <c r="I102" s="1">
        <v>23</v>
      </c>
      <c r="J102" s="4">
        <v>76.385405737622833</v>
      </c>
      <c r="K102" s="4">
        <v>2.2819386185086055</v>
      </c>
    </row>
    <row r="103" spans="2:11" hidden="1" x14ac:dyDescent="0.55000000000000004">
      <c r="B103" s="2">
        <v>6</v>
      </c>
      <c r="C103" s="1" t="s">
        <v>2</v>
      </c>
      <c r="D103" s="1" t="s">
        <v>5</v>
      </c>
      <c r="E103" s="1" t="s">
        <v>6</v>
      </c>
      <c r="F103" s="4">
        <v>107.79656630760884</v>
      </c>
      <c r="G103" s="4">
        <v>92.167334093255789</v>
      </c>
      <c r="H103" s="4">
        <f t="shared" si="1"/>
        <v>15.629232214353053</v>
      </c>
      <c r="I103" s="1">
        <v>23</v>
      </c>
      <c r="J103" s="4">
        <v>50</v>
      </c>
      <c r="K103" s="4">
        <v>0.58288914870814268</v>
      </c>
    </row>
    <row r="104" spans="2:11" hidden="1" x14ac:dyDescent="0.55000000000000004">
      <c r="B104" s="2">
        <v>7</v>
      </c>
      <c r="C104" s="1" t="s">
        <v>2</v>
      </c>
      <c r="D104" s="1" t="s">
        <v>5</v>
      </c>
      <c r="E104" s="1" t="s">
        <v>6</v>
      </c>
      <c r="F104" s="4">
        <v>101.20708481889842</v>
      </c>
      <c r="G104" s="4">
        <v>87.195726483145336</v>
      </c>
      <c r="H104" s="4">
        <f t="shared" si="1"/>
        <v>14.011358335753087</v>
      </c>
      <c r="I104" s="1">
        <v>23</v>
      </c>
      <c r="J104" s="4">
        <v>50</v>
      </c>
      <c r="K104" s="4">
        <v>0.82224876775666511</v>
      </c>
    </row>
    <row r="105" spans="2:11" hidden="1" x14ac:dyDescent="0.55000000000000004">
      <c r="B105" s="2">
        <v>10</v>
      </c>
      <c r="C105" s="1" t="s">
        <v>2</v>
      </c>
      <c r="D105" s="1" t="s">
        <v>5</v>
      </c>
      <c r="E105" s="1" t="s">
        <v>6</v>
      </c>
      <c r="F105" s="4">
        <v>99.580449048108107</v>
      </c>
      <c r="G105" s="4">
        <v>90.583061300095096</v>
      </c>
      <c r="H105" s="4">
        <f t="shared" si="1"/>
        <v>8.9973877480130113</v>
      </c>
      <c r="I105" s="1">
        <v>23</v>
      </c>
      <c r="J105" s="4">
        <v>50</v>
      </c>
      <c r="K105" s="4">
        <v>0.85971092177165187</v>
      </c>
    </row>
    <row r="106" spans="2:11" hidden="1" x14ac:dyDescent="0.55000000000000004">
      <c r="B106" s="2">
        <v>11</v>
      </c>
      <c r="C106" s="1" t="s">
        <v>2</v>
      </c>
      <c r="D106" s="1" t="s">
        <v>5</v>
      </c>
      <c r="E106" s="1" t="s">
        <v>6</v>
      </c>
      <c r="F106" s="4">
        <v>101.74253260037158</v>
      </c>
      <c r="G106" s="4">
        <v>86.367296223709076</v>
      </c>
      <c r="H106" s="4">
        <f t="shared" si="1"/>
        <v>15.3752363766625</v>
      </c>
      <c r="I106" s="1">
        <v>23</v>
      </c>
      <c r="J106" s="4">
        <v>50</v>
      </c>
      <c r="K106" s="4">
        <v>0.9499536604911637</v>
      </c>
    </row>
    <row r="107" spans="2:11" hidden="1" x14ac:dyDescent="0.55000000000000004">
      <c r="B107" s="2">
        <v>14</v>
      </c>
      <c r="C107" s="1" t="s">
        <v>2</v>
      </c>
      <c r="D107" s="1" t="s">
        <v>5</v>
      </c>
      <c r="E107" s="1" t="s">
        <v>6</v>
      </c>
      <c r="F107" s="4">
        <v>103.38780792980651</v>
      </c>
      <c r="G107" s="4">
        <v>79.648725306192858</v>
      </c>
      <c r="H107" s="4">
        <f t="shared" si="1"/>
        <v>23.739082623613655</v>
      </c>
      <c r="I107" s="1">
        <v>23</v>
      </c>
      <c r="J107" s="4">
        <v>50</v>
      </c>
      <c r="K107" s="4">
        <v>0.15928816677053315</v>
      </c>
    </row>
    <row r="108" spans="2:11" hidden="1" x14ac:dyDescent="0.55000000000000004">
      <c r="B108" s="2">
        <v>15</v>
      </c>
      <c r="C108" s="1" t="s">
        <v>2</v>
      </c>
      <c r="D108" s="1" t="s">
        <v>5</v>
      </c>
      <c r="E108" s="1" t="s">
        <v>6</v>
      </c>
      <c r="F108" s="4">
        <v>89.051666678924406</v>
      </c>
      <c r="G108" s="4">
        <v>70.826027619610898</v>
      </c>
      <c r="H108" s="4">
        <f t="shared" si="1"/>
        <v>18.225639059313508</v>
      </c>
      <c r="I108" s="1">
        <v>23</v>
      </c>
      <c r="J108" s="4">
        <v>50</v>
      </c>
      <c r="K108" s="4">
        <v>0.69450607092879291</v>
      </c>
    </row>
    <row r="109" spans="2:11" hidden="1" x14ac:dyDescent="0.55000000000000004">
      <c r="B109" s="2">
        <v>16</v>
      </c>
      <c r="C109" s="1" t="s">
        <v>2</v>
      </c>
      <c r="D109" s="1" t="s">
        <v>5</v>
      </c>
      <c r="E109" s="1" t="s">
        <v>6</v>
      </c>
      <c r="F109" s="4">
        <v>97.442394369619194</v>
      </c>
      <c r="G109" s="4">
        <v>85.689344114278711</v>
      </c>
      <c r="H109" s="4">
        <f t="shared" si="1"/>
        <v>11.753050255340483</v>
      </c>
      <c r="I109" s="1">
        <v>23</v>
      </c>
      <c r="J109" s="4">
        <v>50</v>
      </c>
      <c r="K109" s="4">
        <v>0.55996680614268624</v>
      </c>
    </row>
    <row r="110" spans="2:11" hidden="1" x14ac:dyDescent="0.55000000000000004">
      <c r="B110" s="2">
        <v>17</v>
      </c>
      <c r="C110" s="1" t="s">
        <v>2</v>
      </c>
      <c r="D110" s="1" t="s">
        <v>5</v>
      </c>
      <c r="E110" s="1" t="s">
        <v>6</v>
      </c>
      <c r="F110" s="4">
        <v>97.901648216808582</v>
      </c>
      <c r="G110" s="4">
        <v>94.085226602320347</v>
      </c>
      <c r="H110" s="4">
        <f t="shared" si="1"/>
        <v>3.8164216144882346</v>
      </c>
      <c r="I110" s="1">
        <v>23</v>
      </c>
      <c r="J110" s="4">
        <v>50</v>
      </c>
      <c r="K110" s="4">
        <v>7.7590288810811092E-2</v>
      </c>
    </row>
    <row r="111" spans="2:11" hidden="1" x14ac:dyDescent="0.55000000000000004">
      <c r="B111" s="2">
        <v>20</v>
      </c>
      <c r="C111" s="1" t="s">
        <v>2</v>
      </c>
      <c r="D111" s="1" t="s">
        <v>5</v>
      </c>
      <c r="E111" s="1" t="s">
        <v>6</v>
      </c>
      <c r="F111" s="4">
        <v>99.160936411786679</v>
      </c>
      <c r="G111" s="4">
        <v>91.894902066514618</v>
      </c>
      <c r="H111" s="4">
        <f t="shared" si="1"/>
        <v>7.266034345272061</v>
      </c>
      <c r="I111" s="1">
        <v>23</v>
      </c>
      <c r="J111" s="4">
        <v>50</v>
      </c>
      <c r="K111" s="4">
        <v>0.56409274589029235</v>
      </c>
    </row>
    <row r="112" spans="2:11" hidden="1" x14ac:dyDescent="0.55000000000000004">
      <c r="B112" s="2">
        <v>22</v>
      </c>
      <c r="C112" s="1" t="s">
        <v>2</v>
      </c>
      <c r="D112" s="1" t="s">
        <v>5</v>
      </c>
      <c r="E112" s="1" t="s">
        <v>6</v>
      </c>
      <c r="F112" s="4">
        <v>95.18313819075972</v>
      </c>
      <c r="G112" s="4">
        <v>82.537396706487442</v>
      </c>
      <c r="H112" s="4">
        <f t="shared" si="1"/>
        <v>12.645741484272278</v>
      </c>
      <c r="I112" s="1">
        <v>23</v>
      </c>
      <c r="J112" s="4">
        <v>50</v>
      </c>
      <c r="K112" s="4">
        <v>0.89952577287766067</v>
      </c>
    </row>
    <row r="113" spans="2:11" hidden="1" x14ac:dyDescent="0.55000000000000004">
      <c r="B113" s="2">
        <v>24</v>
      </c>
      <c r="C113" s="1" t="s">
        <v>2</v>
      </c>
      <c r="D113" s="1" t="s">
        <v>5</v>
      </c>
      <c r="E113" s="1" t="s">
        <v>6</v>
      </c>
      <c r="F113" s="4">
        <v>100.52747854566485</v>
      </c>
      <c r="G113" s="4">
        <v>89.747359591457865</v>
      </c>
      <c r="H113" s="4">
        <f t="shared" si="1"/>
        <v>10.780118954206984</v>
      </c>
      <c r="I113" s="1">
        <v>23</v>
      </c>
      <c r="J113" s="4">
        <v>50</v>
      </c>
      <c r="K113" s="4">
        <v>0.94500236583163577</v>
      </c>
    </row>
    <row r="114" spans="2:11" hidden="1" x14ac:dyDescent="0.55000000000000004">
      <c r="B114" s="2">
        <v>25</v>
      </c>
      <c r="C114" s="1" t="s">
        <v>2</v>
      </c>
      <c r="D114" s="1" t="s">
        <v>5</v>
      </c>
      <c r="E114" s="1" t="s">
        <v>6</v>
      </c>
      <c r="F114" s="4">
        <v>98.530483655322755</v>
      </c>
      <c r="G114" s="4">
        <v>90.269077217466204</v>
      </c>
      <c r="H114" s="4">
        <f t="shared" si="1"/>
        <v>8.2614064378565502</v>
      </c>
      <c r="I114" s="1">
        <v>23</v>
      </c>
      <c r="J114" s="4">
        <v>50</v>
      </c>
      <c r="K114" s="4">
        <v>0.76378071916600943</v>
      </c>
    </row>
    <row r="115" spans="2:11" hidden="1" x14ac:dyDescent="0.55000000000000004">
      <c r="B115" s="2">
        <v>27</v>
      </c>
      <c r="C115" s="1" t="s">
        <v>2</v>
      </c>
      <c r="D115" s="1" t="s">
        <v>5</v>
      </c>
      <c r="E115" s="1" t="s">
        <v>6</v>
      </c>
      <c r="F115" s="4">
        <v>96.521218927386471</v>
      </c>
      <c r="G115" s="4">
        <v>85.315025017448178</v>
      </c>
      <c r="H115" s="4">
        <f t="shared" si="1"/>
        <v>11.206193909938293</v>
      </c>
      <c r="I115" s="1">
        <v>23</v>
      </c>
      <c r="J115" s="4">
        <v>50</v>
      </c>
      <c r="K115" s="4">
        <v>0.8480977936257591</v>
      </c>
    </row>
    <row r="116" spans="2:11" hidden="1" x14ac:dyDescent="0.55000000000000004">
      <c r="B116" s="2">
        <v>28</v>
      </c>
      <c r="C116" s="1" t="s">
        <v>2</v>
      </c>
      <c r="D116" s="1" t="s">
        <v>5</v>
      </c>
      <c r="E116" s="1" t="s">
        <v>6</v>
      </c>
      <c r="F116" s="4">
        <v>107.48901177503082</v>
      </c>
      <c r="G116" s="4">
        <v>90.952754594338629</v>
      </c>
      <c r="H116" s="4">
        <f t="shared" si="1"/>
        <v>16.536257180692189</v>
      </c>
      <c r="I116" s="1">
        <v>23</v>
      </c>
      <c r="J116" s="4">
        <v>50</v>
      </c>
      <c r="K116" s="4">
        <v>0.60111796169941556</v>
      </c>
    </row>
    <row r="117" spans="2:11" hidden="1" x14ac:dyDescent="0.55000000000000004">
      <c r="B117" s="2">
        <v>29</v>
      </c>
      <c r="C117" s="1" t="s">
        <v>2</v>
      </c>
      <c r="D117" s="1" t="s">
        <v>5</v>
      </c>
      <c r="E117" s="1" t="s">
        <v>6</v>
      </c>
      <c r="F117" s="4">
        <v>103.0203791793858</v>
      </c>
      <c r="G117" s="4">
        <v>85.630019880070037</v>
      </c>
      <c r="H117" s="4">
        <f t="shared" si="1"/>
        <v>17.390359299315762</v>
      </c>
      <c r="I117" s="1">
        <v>23</v>
      </c>
      <c r="J117" s="4">
        <v>50</v>
      </c>
      <c r="K117" s="4">
        <v>0.18163789117645046</v>
      </c>
    </row>
    <row r="118" spans="2:11" hidden="1" x14ac:dyDescent="0.55000000000000004">
      <c r="B118" s="2">
        <v>30</v>
      </c>
      <c r="C118" s="1" t="s">
        <v>2</v>
      </c>
      <c r="D118" s="1" t="s">
        <v>5</v>
      </c>
      <c r="E118" s="1" t="s">
        <v>6</v>
      </c>
      <c r="F118" s="4">
        <v>106.05653072367903</v>
      </c>
      <c r="G118" s="4">
        <v>97.762219264360439</v>
      </c>
      <c r="H118" s="4">
        <f t="shared" si="1"/>
        <v>8.2943114593185925</v>
      </c>
      <c r="I118" s="1">
        <v>23</v>
      </c>
      <c r="J118" s="4">
        <v>50</v>
      </c>
      <c r="K118" s="4">
        <v>0.18261579456551957</v>
      </c>
    </row>
    <row r="119" spans="2:11" hidden="1" x14ac:dyDescent="0.55000000000000004">
      <c r="B119" s="2">
        <v>32</v>
      </c>
      <c r="C119" s="1" t="s">
        <v>2</v>
      </c>
      <c r="D119" s="1" t="s">
        <v>5</v>
      </c>
      <c r="E119" s="1" t="s">
        <v>6</v>
      </c>
      <c r="F119" s="4">
        <v>103.0076766632242</v>
      </c>
      <c r="G119" s="4">
        <v>98.913399982171541</v>
      </c>
      <c r="H119" s="4">
        <f t="shared" si="1"/>
        <v>4.0942766810526621</v>
      </c>
      <c r="I119" s="1">
        <v>23</v>
      </c>
      <c r="J119" s="4">
        <v>50</v>
      </c>
      <c r="K119" s="4">
        <v>0.62332157725761128</v>
      </c>
    </row>
    <row r="120" spans="2:11" hidden="1" x14ac:dyDescent="0.55000000000000004">
      <c r="B120" s="2">
        <v>33</v>
      </c>
      <c r="C120" s="1" t="s">
        <v>2</v>
      </c>
      <c r="D120" s="1" t="s">
        <v>5</v>
      </c>
      <c r="E120" s="1" t="s">
        <v>6</v>
      </c>
      <c r="F120" s="4">
        <v>104.38672230509367</v>
      </c>
      <c r="G120" s="4">
        <v>102.4962217884034</v>
      </c>
      <c r="H120" s="4">
        <f t="shared" si="1"/>
        <v>1.8905005166902669</v>
      </c>
      <c r="I120" s="1">
        <v>23</v>
      </c>
      <c r="J120" s="4">
        <v>50</v>
      </c>
      <c r="K120" s="4">
        <v>0.10139392697516691</v>
      </c>
    </row>
    <row r="121" spans="2:11" hidden="1" x14ac:dyDescent="0.55000000000000004">
      <c r="B121" s="2">
        <v>35</v>
      </c>
      <c r="C121" s="1" t="s">
        <v>2</v>
      </c>
      <c r="D121" s="1" t="s">
        <v>5</v>
      </c>
      <c r="E121" s="1" t="s">
        <v>6</v>
      </c>
      <c r="F121" s="4">
        <v>93.472275416830243</v>
      </c>
      <c r="G121" s="4">
        <v>78.306054504605427</v>
      </c>
      <c r="H121" s="4">
        <f t="shared" si="1"/>
        <v>15.166220912224816</v>
      </c>
      <c r="I121" s="1">
        <v>23</v>
      </c>
      <c r="J121" s="4">
        <v>50</v>
      </c>
      <c r="K121" s="4">
        <v>0.39714809758155067</v>
      </c>
    </row>
    <row r="122" spans="2:11" hidden="1" x14ac:dyDescent="0.55000000000000004">
      <c r="B122" s="2">
        <v>36</v>
      </c>
      <c r="C122" s="1" t="s">
        <v>2</v>
      </c>
      <c r="D122" s="1" t="s">
        <v>5</v>
      </c>
      <c r="E122" s="1" t="s">
        <v>6</v>
      </c>
      <c r="F122" s="4">
        <v>85.140309899222544</v>
      </c>
      <c r="G122" s="4">
        <v>76.721583126817507</v>
      </c>
      <c r="H122" s="4">
        <f t="shared" si="1"/>
        <v>8.4187267724050372</v>
      </c>
      <c r="I122" s="1">
        <v>23</v>
      </c>
      <c r="J122" s="4">
        <v>50</v>
      </c>
      <c r="K122" s="4">
        <v>0.8613680684642846</v>
      </c>
    </row>
    <row r="123" spans="2:11" hidden="1" x14ac:dyDescent="0.55000000000000004">
      <c r="B123" s="2">
        <v>38</v>
      </c>
      <c r="C123" s="1" t="s">
        <v>2</v>
      </c>
      <c r="D123" s="1" t="s">
        <v>5</v>
      </c>
      <c r="E123" s="1" t="s">
        <v>6</v>
      </c>
      <c r="F123" s="4">
        <v>100.92723273260803</v>
      </c>
      <c r="G123" s="4">
        <v>86.237860389219435</v>
      </c>
      <c r="H123" s="4">
        <f t="shared" si="1"/>
        <v>14.689372343388598</v>
      </c>
      <c r="I123" s="1">
        <v>23</v>
      </c>
      <c r="J123" s="4">
        <v>50</v>
      </c>
      <c r="K123" s="4">
        <v>0.39903877741484617</v>
      </c>
    </row>
    <row r="124" spans="2:11" hidden="1" x14ac:dyDescent="0.55000000000000004">
      <c r="B124" s="2">
        <v>44</v>
      </c>
      <c r="C124" s="1" t="s">
        <v>2</v>
      </c>
      <c r="D124" s="1" t="s">
        <v>5</v>
      </c>
      <c r="E124" s="1" t="s">
        <v>6</v>
      </c>
      <c r="F124" s="4">
        <v>95.153134357924728</v>
      </c>
      <c r="G124" s="4">
        <v>82.063962617691502</v>
      </c>
      <c r="H124" s="4">
        <f t="shared" si="1"/>
        <v>13.089171740233226</v>
      </c>
      <c r="I124" s="1">
        <v>23</v>
      </c>
      <c r="J124" s="4">
        <v>50</v>
      </c>
      <c r="K124" s="4">
        <v>0.14522503862572012</v>
      </c>
    </row>
    <row r="125" spans="2:11" hidden="1" x14ac:dyDescent="0.55000000000000004">
      <c r="B125" s="2">
        <v>45</v>
      </c>
      <c r="C125" s="1" t="s">
        <v>2</v>
      </c>
      <c r="D125" s="1" t="s">
        <v>5</v>
      </c>
      <c r="E125" s="1" t="s">
        <v>6</v>
      </c>
      <c r="F125" s="4">
        <v>94.096893375288673</v>
      </c>
      <c r="G125" s="4">
        <v>77.954563351538496</v>
      </c>
      <c r="H125" s="4">
        <f t="shared" si="1"/>
        <v>16.142330023750176</v>
      </c>
      <c r="I125" s="1">
        <v>23</v>
      </c>
      <c r="J125" s="4">
        <v>50</v>
      </c>
      <c r="K125" s="4">
        <v>0.70974338657381564</v>
      </c>
    </row>
    <row r="126" spans="2:11" hidden="1" x14ac:dyDescent="0.55000000000000004">
      <c r="B126" s="2">
        <v>46</v>
      </c>
      <c r="C126" s="1" t="s">
        <v>2</v>
      </c>
      <c r="D126" s="1" t="s">
        <v>5</v>
      </c>
      <c r="E126" s="1" t="s">
        <v>6</v>
      </c>
      <c r="F126" s="4">
        <v>110.33406848766101</v>
      </c>
      <c r="G126" s="4">
        <v>108.14118119940861</v>
      </c>
      <c r="H126" s="4">
        <f t="shared" si="1"/>
        <v>2.1928872882524075</v>
      </c>
      <c r="I126" s="1">
        <v>23</v>
      </c>
      <c r="J126" s="4">
        <v>50</v>
      </c>
      <c r="K126" s="4">
        <v>0.89258420613170952</v>
      </c>
    </row>
    <row r="127" spans="2:11" hidden="1" x14ac:dyDescent="0.55000000000000004">
      <c r="B127" s="2">
        <v>47</v>
      </c>
      <c r="C127" s="1" t="s">
        <v>2</v>
      </c>
      <c r="D127" s="1" t="s">
        <v>5</v>
      </c>
      <c r="E127" s="1" t="s">
        <v>6</v>
      </c>
      <c r="F127" s="4">
        <v>113.41007173555199</v>
      </c>
      <c r="G127" s="4">
        <v>101.99764738180805</v>
      </c>
      <c r="H127" s="4">
        <f t="shared" si="1"/>
        <v>11.412424353743944</v>
      </c>
      <c r="I127" s="1">
        <v>23</v>
      </c>
      <c r="J127" s="4">
        <v>50</v>
      </c>
      <c r="K127" s="4">
        <v>0.76860559018622376</v>
      </c>
    </row>
    <row r="128" spans="2:11" x14ac:dyDescent="0.55000000000000004">
      <c r="B128" s="2">
        <v>52</v>
      </c>
      <c r="C128" s="1" t="s">
        <v>4</v>
      </c>
      <c r="D128" s="1" t="s">
        <v>5</v>
      </c>
      <c r="E128" s="1" t="s">
        <v>6</v>
      </c>
      <c r="F128" s="4">
        <v>110.12828252421427</v>
      </c>
      <c r="G128" s="4">
        <v>104.77517004345002</v>
      </c>
      <c r="H128" s="4">
        <f t="shared" si="1"/>
        <v>5.3531124807642527</v>
      </c>
      <c r="I128" s="1">
        <v>23</v>
      </c>
      <c r="J128" s="4">
        <v>50</v>
      </c>
      <c r="K128" s="4">
        <v>0.21829983242541229</v>
      </c>
    </row>
    <row r="129" spans="2:15" x14ac:dyDescent="0.55000000000000004">
      <c r="B129" s="2">
        <v>55</v>
      </c>
      <c r="C129" s="1" t="s">
        <v>4</v>
      </c>
      <c r="D129" s="1" t="s">
        <v>5</v>
      </c>
      <c r="E129" s="1" t="s">
        <v>6</v>
      </c>
      <c r="F129" s="4">
        <v>104.92650649458102</v>
      </c>
      <c r="G129" s="4">
        <v>98.612762284135343</v>
      </c>
      <c r="H129" s="4">
        <f t="shared" si="1"/>
        <v>6.3137442104456767</v>
      </c>
      <c r="I129" s="1">
        <v>23</v>
      </c>
      <c r="J129" s="4">
        <v>50</v>
      </c>
      <c r="K129" s="4">
        <v>0.74140730186749537</v>
      </c>
      <c r="M129" s="7" t="s">
        <v>50</v>
      </c>
    </row>
    <row r="130" spans="2:15" ht="14.7" thickBot="1" x14ac:dyDescent="0.6">
      <c r="B130" s="2">
        <v>60</v>
      </c>
      <c r="C130" s="1" t="s">
        <v>4</v>
      </c>
      <c r="D130" s="1" t="s">
        <v>5</v>
      </c>
      <c r="E130" s="1" t="s">
        <v>6</v>
      </c>
      <c r="F130" s="4">
        <v>107.81908545711262</v>
      </c>
      <c r="G130" s="4">
        <v>100.9029138098303</v>
      </c>
      <c r="H130" s="4">
        <f t="shared" si="1"/>
        <v>6.9161716472823258</v>
      </c>
      <c r="I130" s="1">
        <v>23</v>
      </c>
      <c r="J130" s="4">
        <v>50</v>
      </c>
      <c r="K130" s="4">
        <v>0.24031879871050998</v>
      </c>
    </row>
    <row r="131" spans="2:15" x14ac:dyDescent="0.55000000000000004">
      <c r="B131" s="2">
        <v>62</v>
      </c>
      <c r="C131" s="1" t="s">
        <v>4</v>
      </c>
      <c r="D131" s="1" t="s">
        <v>5</v>
      </c>
      <c r="E131" s="1" t="s">
        <v>6</v>
      </c>
      <c r="F131" s="4">
        <v>92.19377085467967</v>
      </c>
      <c r="G131" s="4">
        <v>83.243573489654679</v>
      </c>
      <c r="H131" s="4">
        <f t="shared" ref="H131:H152" si="2">F131-G131</f>
        <v>8.9501973650249909</v>
      </c>
      <c r="I131" s="1">
        <v>23</v>
      </c>
      <c r="J131" s="4">
        <v>50</v>
      </c>
      <c r="K131" s="4">
        <v>4.9281505723532959E-3</v>
      </c>
      <c r="M131" s="17"/>
      <c r="N131" s="6" t="s">
        <v>7</v>
      </c>
      <c r="O131" s="6" t="s">
        <v>8</v>
      </c>
    </row>
    <row r="132" spans="2:15" x14ac:dyDescent="0.55000000000000004">
      <c r="B132" s="2">
        <v>63</v>
      </c>
      <c r="C132" s="1" t="s">
        <v>4</v>
      </c>
      <c r="D132" s="1" t="s">
        <v>5</v>
      </c>
      <c r="E132" s="1" t="s">
        <v>6</v>
      </c>
      <c r="F132" s="4">
        <v>101.84662151310225</v>
      </c>
      <c r="G132" s="4">
        <v>95.213823617886504</v>
      </c>
      <c r="H132" s="4">
        <f t="shared" si="2"/>
        <v>6.6327978952157451</v>
      </c>
      <c r="I132" s="1">
        <v>23</v>
      </c>
      <c r="J132" s="4">
        <v>50</v>
      </c>
      <c r="K132" s="4">
        <v>0.84538405623227164</v>
      </c>
      <c r="M132" s="15" t="s">
        <v>22</v>
      </c>
      <c r="N132" s="15">
        <v>109.06632441086298</v>
      </c>
      <c r="O132" s="15">
        <v>101.82508117109802</v>
      </c>
    </row>
    <row r="133" spans="2:15" x14ac:dyDescent="0.55000000000000004">
      <c r="B133" s="2">
        <v>65</v>
      </c>
      <c r="C133" s="1" t="s">
        <v>4</v>
      </c>
      <c r="D133" s="1" t="s">
        <v>5</v>
      </c>
      <c r="E133" s="1" t="s">
        <v>6</v>
      </c>
      <c r="F133" s="4">
        <v>92.361754343209569</v>
      </c>
      <c r="G133" s="4">
        <v>84.588687710368603</v>
      </c>
      <c r="H133" s="4">
        <f t="shared" si="2"/>
        <v>7.7730666328409654</v>
      </c>
      <c r="I133" s="1">
        <v>23</v>
      </c>
      <c r="J133" s="4">
        <v>50</v>
      </c>
      <c r="K133" s="4">
        <v>0.8340780675418612</v>
      </c>
      <c r="M133" s="15" t="s">
        <v>36</v>
      </c>
      <c r="N133" s="15">
        <v>60.034828440508043</v>
      </c>
      <c r="O133" s="15">
        <v>62.241877868855369</v>
      </c>
    </row>
    <row r="134" spans="2:15" x14ac:dyDescent="0.55000000000000004">
      <c r="B134" s="2">
        <v>66</v>
      </c>
      <c r="C134" s="1" t="s">
        <v>4</v>
      </c>
      <c r="D134" s="1" t="s">
        <v>5</v>
      </c>
      <c r="E134" s="1" t="s">
        <v>6</v>
      </c>
      <c r="F134" s="4">
        <v>120.59654662756236</v>
      </c>
      <c r="G134" s="4">
        <v>113.05763561526962</v>
      </c>
      <c r="H134" s="4">
        <f t="shared" si="2"/>
        <v>7.5389110122927434</v>
      </c>
      <c r="I134" s="1">
        <v>23</v>
      </c>
      <c r="J134" s="4">
        <v>50</v>
      </c>
      <c r="K134" s="4">
        <v>0.69845392503095938</v>
      </c>
      <c r="M134" s="15" t="s">
        <v>37</v>
      </c>
      <c r="N134" s="15">
        <v>25</v>
      </c>
      <c r="O134" s="15">
        <v>25</v>
      </c>
    </row>
    <row r="135" spans="2:15" x14ac:dyDescent="0.55000000000000004">
      <c r="B135" s="2">
        <v>67</v>
      </c>
      <c r="C135" s="1" t="s">
        <v>4</v>
      </c>
      <c r="D135" s="1" t="s">
        <v>5</v>
      </c>
      <c r="E135" s="1" t="s">
        <v>6</v>
      </c>
      <c r="F135" s="4">
        <v>105.70059141914921</v>
      </c>
      <c r="G135" s="4">
        <v>98.058755614130504</v>
      </c>
      <c r="H135" s="4">
        <f t="shared" si="2"/>
        <v>7.641835805018701</v>
      </c>
      <c r="I135" s="1">
        <v>23</v>
      </c>
      <c r="J135" s="4">
        <v>50</v>
      </c>
      <c r="K135" s="4">
        <v>0.30318439566071775</v>
      </c>
      <c r="M135" s="15" t="s">
        <v>51</v>
      </c>
      <c r="N135" s="15">
        <v>0.98591069579587542</v>
      </c>
      <c r="O135" s="15"/>
    </row>
    <row r="136" spans="2:15" x14ac:dyDescent="0.55000000000000004">
      <c r="B136" s="2">
        <v>68</v>
      </c>
      <c r="C136" s="1" t="s">
        <v>4</v>
      </c>
      <c r="D136" s="1" t="s">
        <v>5</v>
      </c>
      <c r="E136" s="1" t="s">
        <v>6</v>
      </c>
      <c r="F136" s="4">
        <v>116.6178247801307</v>
      </c>
      <c r="G136" s="4">
        <v>109.30585158242057</v>
      </c>
      <c r="H136" s="4">
        <f t="shared" si="2"/>
        <v>7.311973197710131</v>
      </c>
      <c r="I136" s="1">
        <v>23</v>
      </c>
      <c r="J136" s="4">
        <v>50</v>
      </c>
      <c r="K136" s="4">
        <v>0.18824492194546971</v>
      </c>
      <c r="M136" s="15" t="s">
        <v>39</v>
      </c>
      <c r="N136" s="15">
        <v>7</v>
      </c>
      <c r="O136" s="15"/>
    </row>
    <row r="137" spans="2:15" x14ac:dyDescent="0.55000000000000004">
      <c r="B137" s="2">
        <v>70</v>
      </c>
      <c r="C137" s="1" t="s">
        <v>4</v>
      </c>
      <c r="D137" s="1" t="s">
        <v>5</v>
      </c>
      <c r="E137" s="1" t="s">
        <v>6</v>
      </c>
      <c r="F137" s="4">
        <v>119.63637013382198</v>
      </c>
      <c r="G137" s="4">
        <v>112.25004440985984</v>
      </c>
      <c r="H137" s="4">
        <f t="shared" si="2"/>
        <v>7.3863257239621447</v>
      </c>
      <c r="I137" s="1">
        <v>23</v>
      </c>
      <c r="J137" s="4">
        <v>50</v>
      </c>
      <c r="K137" s="4">
        <v>0.33848887549679463</v>
      </c>
      <c r="M137" s="15" t="s">
        <v>40</v>
      </c>
      <c r="N137" s="15">
        <v>24</v>
      </c>
      <c r="O137" s="15"/>
    </row>
    <row r="138" spans="2:15" x14ac:dyDescent="0.55000000000000004">
      <c r="B138" s="2">
        <v>71</v>
      </c>
      <c r="C138" s="1" t="s">
        <v>4</v>
      </c>
      <c r="D138" s="1" t="s">
        <v>5</v>
      </c>
      <c r="E138" s="1" t="s">
        <v>6</v>
      </c>
      <c r="F138" s="4">
        <v>115.28782171411834</v>
      </c>
      <c r="G138" s="4">
        <v>108.33088146437541</v>
      </c>
      <c r="H138" s="4">
        <f t="shared" si="2"/>
        <v>6.956940249742928</v>
      </c>
      <c r="I138" s="1">
        <v>23</v>
      </c>
      <c r="J138" s="4">
        <v>50</v>
      </c>
      <c r="K138" s="4">
        <v>8.1642808774794573E-2</v>
      </c>
      <c r="M138" s="15" t="s">
        <v>41</v>
      </c>
      <c r="N138" s="15">
        <v>0.91379152563807808</v>
      </c>
      <c r="O138" s="15"/>
    </row>
    <row r="139" spans="2:15" x14ac:dyDescent="0.55000000000000004">
      <c r="B139" s="2">
        <v>75</v>
      </c>
      <c r="C139" s="1" t="s">
        <v>4</v>
      </c>
      <c r="D139" s="1" t="s">
        <v>5</v>
      </c>
      <c r="E139" s="1" t="s">
        <v>6</v>
      </c>
      <c r="F139" s="4">
        <v>99.007251991855654</v>
      </c>
      <c r="G139" s="4">
        <v>89.994194686121162</v>
      </c>
      <c r="H139" s="4">
        <f t="shared" si="2"/>
        <v>9.0130573057344918</v>
      </c>
      <c r="I139" s="1">
        <v>23</v>
      </c>
      <c r="J139" s="4">
        <v>50</v>
      </c>
      <c r="K139" s="4">
        <v>0.53639299684978858</v>
      </c>
      <c r="M139" s="15" t="s">
        <v>42</v>
      </c>
      <c r="N139" s="15">
        <v>0.18495789483826736</v>
      </c>
      <c r="O139" s="15"/>
    </row>
    <row r="140" spans="2:15" x14ac:dyDescent="0.55000000000000004">
      <c r="B140" s="2">
        <v>78</v>
      </c>
      <c r="C140" s="1" t="s">
        <v>4</v>
      </c>
      <c r="D140" s="1" t="s">
        <v>5</v>
      </c>
      <c r="E140" s="1" t="s">
        <v>6</v>
      </c>
      <c r="F140" s="4">
        <v>117.34383397641042</v>
      </c>
      <c r="G140" s="4">
        <v>108.61834168812423</v>
      </c>
      <c r="H140" s="4">
        <f t="shared" si="2"/>
        <v>8.7254922882861905</v>
      </c>
      <c r="I140" s="1">
        <v>23</v>
      </c>
      <c r="J140" s="4">
        <v>50</v>
      </c>
      <c r="K140" s="4">
        <v>0.64261570619152297</v>
      </c>
      <c r="M140" s="15" t="s">
        <v>43</v>
      </c>
      <c r="N140" s="15">
        <v>1.7108820799094284</v>
      </c>
      <c r="O140" s="15"/>
    </row>
    <row r="141" spans="2:15" x14ac:dyDescent="0.55000000000000004">
      <c r="B141" s="2">
        <v>80</v>
      </c>
      <c r="C141" s="1" t="s">
        <v>4</v>
      </c>
      <c r="D141" s="1" t="s">
        <v>5</v>
      </c>
      <c r="E141" s="1" t="s">
        <v>6</v>
      </c>
      <c r="F141" s="4">
        <v>113.84334303240661</v>
      </c>
      <c r="G141" s="4">
        <v>106.79231272740824</v>
      </c>
      <c r="H141" s="4">
        <f t="shared" si="2"/>
        <v>7.0510303049983634</v>
      </c>
      <c r="I141" s="1">
        <v>23</v>
      </c>
      <c r="J141" s="4">
        <v>50</v>
      </c>
      <c r="K141" s="4">
        <v>0.33258414964458216</v>
      </c>
      <c r="M141" s="15" t="s">
        <v>44</v>
      </c>
      <c r="N141" s="15">
        <v>0.36991578967653471</v>
      </c>
      <c r="O141" s="15"/>
    </row>
    <row r="142" spans="2:15" ht="14.7" thickBot="1" x14ac:dyDescent="0.6">
      <c r="B142" s="2">
        <v>82</v>
      </c>
      <c r="C142" s="1" t="s">
        <v>4</v>
      </c>
      <c r="D142" s="1" t="s">
        <v>5</v>
      </c>
      <c r="E142" s="1" t="s">
        <v>6</v>
      </c>
      <c r="F142" s="4">
        <v>110.18516699543019</v>
      </c>
      <c r="G142" s="4">
        <v>100.58238622533881</v>
      </c>
      <c r="H142" s="4">
        <f t="shared" si="2"/>
        <v>9.6027807700913854</v>
      </c>
      <c r="I142" s="1">
        <v>23</v>
      </c>
      <c r="J142" s="4">
        <v>50</v>
      </c>
      <c r="K142" s="4">
        <v>0.65826366494811583</v>
      </c>
      <c r="M142" s="16" t="s">
        <v>45</v>
      </c>
      <c r="N142" s="16">
        <v>2.0638985616280254</v>
      </c>
      <c r="O142" s="16"/>
    </row>
    <row r="143" spans="2:15" x14ac:dyDescent="0.55000000000000004">
      <c r="B143" s="2">
        <v>84</v>
      </c>
      <c r="C143" s="1" t="s">
        <v>4</v>
      </c>
      <c r="D143" s="1" t="s">
        <v>5</v>
      </c>
      <c r="E143" s="1" t="s">
        <v>6</v>
      </c>
      <c r="F143" s="4">
        <v>108.83505290114593</v>
      </c>
      <c r="G143" s="4">
        <v>100.40405638368345</v>
      </c>
      <c r="H143" s="4">
        <f t="shared" si="2"/>
        <v>8.430996517462475</v>
      </c>
      <c r="I143" s="1">
        <v>23</v>
      </c>
      <c r="J143" s="4">
        <v>50</v>
      </c>
      <c r="K143" s="4">
        <v>0.75273360249835486</v>
      </c>
    </row>
    <row r="144" spans="2:15" x14ac:dyDescent="0.55000000000000004">
      <c r="B144" s="2">
        <v>85</v>
      </c>
      <c r="C144" s="1" t="s">
        <v>4</v>
      </c>
      <c r="D144" s="1" t="s">
        <v>5</v>
      </c>
      <c r="E144" s="1" t="s">
        <v>6</v>
      </c>
      <c r="F144" s="4">
        <v>110.8944200156561</v>
      </c>
      <c r="G144" s="4">
        <v>104.08486395709896</v>
      </c>
      <c r="H144" s="4">
        <f t="shared" si="2"/>
        <v>6.8095560585571349</v>
      </c>
      <c r="I144" s="1">
        <v>23</v>
      </c>
      <c r="J144" s="4">
        <v>50</v>
      </c>
      <c r="K144" s="4">
        <v>0.83299542632230961</v>
      </c>
    </row>
    <row r="145" spans="2:15" x14ac:dyDescent="0.55000000000000004">
      <c r="B145" s="2">
        <v>86</v>
      </c>
      <c r="C145" s="1" t="s">
        <v>4</v>
      </c>
      <c r="D145" s="1" t="s">
        <v>5</v>
      </c>
      <c r="E145" s="1" t="s">
        <v>6</v>
      </c>
      <c r="F145" s="4">
        <v>99.663424036915941</v>
      </c>
      <c r="G145" s="4">
        <v>93.212887517638777</v>
      </c>
      <c r="H145" s="4">
        <f t="shared" si="2"/>
        <v>6.4505365192771649</v>
      </c>
      <c r="I145" s="1">
        <v>23</v>
      </c>
      <c r="J145" s="4">
        <v>50</v>
      </c>
      <c r="K145" s="4">
        <v>0.10472006334095252</v>
      </c>
    </row>
    <row r="146" spans="2:15" x14ac:dyDescent="0.55000000000000004">
      <c r="B146" s="2">
        <v>87</v>
      </c>
      <c r="C146" s="1" t="s">
        <v>4</v>
      </c>
      <c r="D146" s="1" t="s">
        <v>5</v>
      </c>
      <c r="E146" s="1" t="s">
        <v>6</v>
      </c>
      <c r="F146" s="4">
        <v>110.32629902833104</v>
      </c>
      <c r="G146" s="4">
        <v>103.57363479622107</v>
      </c>
      <c r="H146" s="4">
        <f t="shared" si="2"/>
        <v>6.7526642321099644</v>
      </c>
      <c r="I146" s="1">
        <v>23</v>
      </c>
      <c r="J146" s="4">
        <v>50</v>
      </c>
      <c r="K146" s="4">
        <v>0.82964517789313508</v>
      </c>
    </row>
    <row r="147" spans="2:15" x14ac:dyDescent="0.55000000000000004">
      <c r="B147" s="2">
        <v>89</v>
      </c>
      <c r="C147" s="1" t="s">
        <v>4</v>
      </c>
      <c r="D147" s="1" t="s">
        <v>5</v>
      </c>
      <c r="E147" s="1" t="s">
        <v>6</v>
      </c>
      <c r="F147" s="4">
        <v>110.74928966129502</v>
      </c>
      <c r="G147" s="4">
        <v>104.56560397258484</v>
      </c>
      <c r="H147" s="4">
        <f t="shared" si="2"/>
        <v>6.1836856887101845</v>
      </c>
      <c r="I147" s="1">
        <v>23</v>
      </c>
      <c r="J147" s="4">
        <v>50</v>
      </c>
      <c r="K147" s="4">
        <v>0.87266347633977071</v>
      </c>
    </row>
    <row r="148" spans="2:15" x14ac:dyDescent="0.55000000000000004">
      <c r="B148" s="2">
        <v>90</v>
      </c>
      <c r="C148" s="1" t="s">
        <v>4</v>
      </c>
      <c r="D148" s="1" t="s">
        <v>5</v>
      </c>
      <c r="E148" s="1" t="s">
        <v>6</v>
      </c>
      <c r="F148" s="4">
        <v>104.39192381425892</v>
      </c>
      <c r="G148" s="4">
        <v>99.351841237403292</v>
      </c>
      <c r="H148" s="4">
        <f t="shared" si="2"/>
        <v>5.0400825768556246</v>
      </c>
      <c r="I148" s="1">
        <v>23</v>
      </c>
      <c r="J148" s="4">
        <v>50</v>
      </c>
      <c r="K148" s="4">
        <v>0.12414406111424414</v>
      </c>
    </row>
    <row r="149" spans="2:15" x14ac:dyDescent="0.55000000000000004">
      <c r="B149" s="2">
        <v>92</v>
      </c>
      <c r="C149" s="1" t="s">
        <v>4</v>
      </c>
      <c r="D149" s="1" t="s">
        <v>5</v>
      </c>
      <c r="E149" s="1" t="s">
        <v>6</v>
      </c>
      <c r="F149" s="4">
        <v>118.7728298068902</v>
      </c>
      <c r="G149" s="4">
        <v>109.0742912207063</v>
      </c>
      <c r="H149" s="4">
        <f t="shared" si="2"/>
        <v>9.6985385861839006</v>
      </c>
      <c r="I149" s="1">
        <v>23</v>
      </c>
      <c r="J149" s="4">
        <v>50</v>
      </c>
      <c r="K149" s="4">
        <v>4.5542031187641552E-2</v>
      </c>
      <c r="M149" s="20"/>
      <c r="N149" s="21"/>
      <c r="O149" s="21"/>
    </row>
    <row r="150" spans="2:15" x14ac:dyDescent="0.55000000000000004">
      <c r="B150" s="2">
        <v>93</v>
      </c>
      <c r="C150" s="1" t="s">
        <v>4</v>
      </c>
      <c r="D150" s="1" t="s">
        <v>5</v>
      </c>
      <c r="E150" s="1" t="s">
        <v>6</v>
      </c>
      <c r="F150" s="4">
        <v>112.25946383066147</v>
      </c>
      <c r="G150" s="4">
        <v>107.8082089315112</v>
      </c>
      <c r="H150" s="4">
        <f t="shared" si="2"/>
        <v>4.4512548991502712</v>
      </c>
      <c r="I150" s="1">
        <v>23</v>
      </c>
      <c r="J150" s="4">
        <v>50</v>
      </c>
      <c r="K150" s="4">
        <v>0.1812480726712391</v>
      </c>
      <c r="M150" s="22"/>
      <c r="N150" s="21"/>
      <c r="O150" s="21"/>
    </row>
    <row r="151" spans="2:15" x14ac:dyDescent="0.55000000000000004">
      <c r="B151" s="2">
        <v>94</v>
      </c>
      <c r="C151" s="1" t="s">
        <v>4</v>
      </c>
      <c r="D151" s="1" t="s">
        <v>5</v>
      </c>
      <c r="E151" s="1" t="s">
        <v>6</v>
      </c>
      <c r="F151" s="4">
        <v>115.09702373167217</v>
      </c>
      <c r="G151" s="4">
        <v>108.24082769863533</v>
      </c>
      <c r="H151" s="4">
        <f t="shared" si="2"/>
        <v>6.8561960330368379</v>
      </c>
      <c r="I151" s="1">
        <v>23</v>
      </c>
      <c r="J151" s="4">
        <v>50</v>
      </c>
      <c r="K151" s="4">
        <v>0.4832439279479096</v>
      </c>
      <c r="M151" s="15"/>
      <c r="N151" s="15"/>
      <c r="O151" s="15"/>
    </row>
    <row r="152" spans="2:15" x14ac:dyDescent="0.55000000000000004">
      <c r="B152" s="2">
        <v>98</v>
      </c>
      <c r="C152" s="1" t="s">
        <v>4</v>
      </c>
      <c r="D152" s="1" t="s">
        <v>5</v>
      </c>
      <c r="E152" s="1" t="s">
        <v>6</v>
      </c>
      <c r="F152" s="4">
        <v>108.1736115869631</v>
      </c>
      <c r="G152" s="4">
        <v>100.98347859359355</v>
      </c>
      <c r="H152" s="4">
        <f t="shared" si="2"/>
        <v>7.1901329933695592</v>
      </c>
      <c r="I152" s="1">
        <v>23</v>
      </c>
      <c r="J152" s="4">
        <v>50</v>
      </c>
      <c r="K152" s="4">
        <v>0.16446359215146156</v>
      </c>
      <c r="M152" s="15"/>
      <c r="N152" s="15"/>
      <c r="O152" s="15"/>
    </row>
    <row r="153" spans="2:15" x14ac:dyDescent="0.55000000000000004">
      <c r="M153" s="15"/>
      <c r="N153" s="15"/>
      <c r="O153" s="15"/>
    </row>
    <row r="154" spans="2:15" x14ac:dyDescent="0.55000000000000004">
      <c r="M154" s="15"/>
      <c r="N154" s="15"/>
      <c r="O154" s="15"/>
    </row>
    <row r="155" spans="2:15" x14ac:dyDescent="0.55000000000000004">
      <c r="M155" s="15"/>
      <c r="N155" s="15"/>
      <c r="O155" s="15"/>
    </row>
    <row r="156" spans="2:15" x14ac:dyDescent="0.55000000000000004">
      <c r="M156" s="15"/>
      <c r="N156" s="15"/>
      <c r="O156" s="15"/>
    </row>
    <row r="157" spans="2:15" x14ac:dyDescent="0.55000000000000004">
      <c r="M157" s="15"/>
      <c r="N157" s="15"/>
      <c r="O157" s="15"/>
    </row>
    <row r="158" spans="2:15" x14ac:dyDescent="0.55000000000000004">
      <c r="M158" s="15"/>
      <c r="N158" s="15"/>
      <c r="O158" s="15"/>
    </row>
    <row r="159" spans="2:15" x14ac:dyDescent="0.55000000000000004">
      <c r="M159" s="15"/>
      <c r="N159" s="15"/>
      <c r="O159" s="15"/>
    </row>
    <row r="160" spans="2:15" x14ac:dyDescent="0.55000000000000004">
      <c r="M160" s="15"/>
      <c r="N160" s="15"/>
      <c r="O160" s="15"/>
    </row>
    <row r="161" spans="13:15" x14ac:dyDescent="0.55000000000000004">
      <c r="M161" s="15"/>
      <c r="N161" s="15"/>
      <c r="O161" s="15"/>
    </row>
  </sheetData>
  <autoFilter ref="B2:K152" xr:uid="{27BF2073-2B8F-480C-BAA1-6E8F8238F99F}">
    <filterColumn colId="1">
      <filters>
        <filter val="Steel"/>
      </filters>
    </filterColumn>
    <filterColumn colId="2">
      <filters>
        <filter val="Yes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7DA0-D758-4331-A313-A0E682D30AFE}">
  <sheetPr filterMode="1"/>
  <dimension ref="B1:R152"/>
  <sheetViews>
    <sheetView topLeftCell="G1" zoomScale="70" zoomScaleNormal="70" workbookViewId="0">
      <selection activeCell="R103" sqref="R103"/>
    </sheetView>
  </sheetViews>
  <sheetFormatPr defaultRowHeight="14.4" x14ac:dyDescent="0.55000000000000004"/>
  <cols>
    <col min="2" max="2" width="9.7890625" bestFit="1" customWidth="1"/>
    <col min="3" max="3" width="13.578125" bestFit="1" customWidth="1"/>
    <col min="4" max="4" width="20.68359375" customWidth="1"/>
    <col min="5" max="5" width="18.83984375" bestFit="1" customWidth="1"/>
    <col min="6" max="7" width="11.5234375" bestFit="1" customWidth="1"/>
    <col min="8" max="8" width="14.62890625" bestFit="1" customWidth="1"/>
    <col min="9" max="9" width="14.15625" bestFit="1" customWidth="1"/>
    <col min="10" max="10" width="14.9453125" bestFit="1" customWidth="1"/>
    <col min="11" max="11" width="18.83984375" bestFit="1" customWidth="1"/>
    <col min="12" max="12" width="40.3125" customWidth="1"/>
    <col min="18" max="18" width="33.15625" customWidth="1"/>
  </cols>
  <sheetData>
    <row r="1" spans="2:18" x14ac:dyDescent="0.55000000000000004">
      <c r="O1" s="18" t="s">
        <v>56</v>
      </c>
      <c r="P1" s="18" t="s">
        <v>55</v>
      </c>
    </row>
    <row r="2" spans="2:18" ht="57.6" x14ac:dyDescent="0.55000000000000004">
      <c r="B2" s="3" t="s">
        <v>1</v>
      </c>
      <c r="C2" s="3" t="s">
        <v>0</v>
      </c>
      <c r="D2" s="3" t="s">
        <v>12</v>
      </c>
      <c r="E2" s="3" t="s">
        <v>13</v>
      </c>
      <c r="F2" s="3" t="s">
        <v>7</v>
      </c>
      <c r="G2" s="3" t="s">
        <v>8</v>
      </c>
      <c r="H2" s="3" t="s">
        <v>10</v>
      </c>
      <c r="I2" s="3" t="s">
        <v>11</v>
      </c>
      <c r="J2" s="3" t="s">
        <v>9</v>
      </c>
      <c r="K2" s="3" t="s">
        <v>52</v>
      </c>
      <c r="L2" s="3" t="s">
        <v>53</v>
      </c>
      <c r="O2" cm="1">
        <f t="array" ref="O2:P6">LINEST((J103:J152), (I103:I152), TRUE, TRUE)</f>
        <v>2.0314008311319454E-2</v>
      </c>
      <c r="P2">
        <v>0.77119422661937698</v>
      </c>
      <c r="R2" s="19" t="s">
        <v>57</v>
      </c>
    </row>
    <row r="3" spans="2:18" hidden="1" x14ac:dyDescent="0.55000000000000004">
      <c r="B3" s="2">
        <v>1</v>
      </c>
      <c r="C3" s="1" t="s">
        <v>2</v>
      </c>
      <c r="D3" s="1" t="s">
        <v>6</v>
      </c>
      <c r="E3" s="1" t="s">
        <v>6</v>
      </c>
      <c r="F3" s="4">
        <v>96.723080385940506</v>
      </c>
      <c r="G3" s="4">
        <v>96.739827190234848</v>
      </c>
      <c r="H3" s="1">
        <v>23</v>
      </c>
      <c r="I3" s="4">
        <v>50</v>
      </c>
      <c r="J3" s="4">
        <v>0.60324250376757094</v>
      </c>
      <c r="O3">
        <v>1.074464581952473E-3</v>
      </c>
      <c r="P3">
        <v>7.948469370328734E-2</v>
      </c>
    </row>
    <row r="4" spans="2:18" hidden="1" x14ac:dyDescent="0.55000000000000004">
      <c r="B4" s="2">
        <v>2</v>
      </c>
      <c r="C4" s="1" t="s">
        <v>2</v>
      </c>
      <c r="D4" s="1" t="s">
        <v>6</v>
      </c>
      <c r="E4" s="1" t="s">
        <v>6</v>
      </c>
      <c r="F4" s="4">
        <v>101.81945407439545</v>
      </c>
      <c r="G4" s="4">
        <v>101.62883998009512</v>
      </c>
      <c r="H4" s="1">
        <v>23</v>
      </c>
      <c r="I4" s="4">
        <v>50</v>
      </c>
      <c r="J4" s="4">
        <v>0.6330548449329807</v>
      </c>
      <c r="O4">
        <v>0.8816110378973695</v>
      </c>
      <c r="P4">
        <v>3.3977059088758345E-2</v>
      </c>
    </row>
    <row r="5" spans="2:18" hidden="1" x14ac:dyDescent="0.55000000000000004">
      <c r="B5" s="2">
        <v>3</v>
      </c>
      <c r="C5" s="1" t="s">
        <v>2</v>
      </c>
      <c r="D5" s="1" t="s">
        <v>6</v>
      </c>
      <c r="E5" s="1" t="s">
        <v>6</v>
      </c>
      <c r="F5" s="4">
        <v>107.26480194899217</v>
      </c>
      <c r="G5" s="4">
        <v>106.92400906055695</v>
      </c>
      <c r="H5" s="1">
        <v>23</v>
      </c>
      <c r="I5" s="4">
        <v>50</v>
      </c>
      <c r="J5" s="4">
        <v>0.8163222470030681</v>
      </c>
      <c r="O5">
        <v>357.44320304446285</v>
      </c>
      <c r="P5">
        <v>48</v>
      </c>
    </row>
    <row r="6" spans="2:18" hidden="1" x14ac:dyDescent="0.55000000000000004">
      <c r="B6" s="2">
        <v>4</v>
      </c>
      <c r="C6" s="1" t="s">
        <v>2</v>
      </c>
      <c r="D6" s="1" t="s">
        <v>6</v>
      </c>
      <c r="E6" s="1" t="s">
        <v>6</v>
      </c>
      <c r="F6" s="4">
        <v>93.46818911890378</v>
      </c>
      <c r="G6" s="4">
        <v>93.187249958975727</v>
      </c>
      <c r="H6" s="1">
        <v>23</v>
      </c>
      <c r="I6" s="4">
        <v>50</v>
      </c>
      <c r="J6" s="4">
        <v>6.7901742858389014E-2</v>
      </c>
      <c r="O6">
        <v>0.41264692588648288</v>
      </c>
      <c r="P6">
        <v>5.5413146127406859E-2</v>
      </c>
    </row>
    <row r="7" spans="2:18" hidden="1" x14ac:dyDescent="0.55000000000000004">
      <c r="B7" s="2">
        <v>5</v>
      </c>
      <c r="C7" s="1" t="s">
        <v>2</v>
      </c>
      <c r="D7" s="1" t="s">
        <v>6</v>
      </c>
      <c r="E7" s="1" t="s">
        <v>6</v>
      </c>
      <c r="F7" s="4">
        <v>100.66822363360602</v>
      </c>
      <c r="G7" s="4">
        <v>100.97200194458978</v>
      </c>
      <c r="H7" s="1">
        <v>23</v>
      </c>
      <c r="I7" s="4">
        <v>50</v>
      </c>
      <c r="J7" s="4">
        <v>9.4830442207920806E-2</v>
      </c>
    </row>
    <row r="8" spans="2:18" hidden="1" x14ac:dyDescent="0.55000000000000004">
      <c r="B8" s="2">
        <v>6</v>
      </c>
      <c r="C8" s="1" t="s">
        <v>2</v>
      </c>
      <c r="D8" s="1" t="s">
        <v>5</v>
      </c>
      <c r="E8" s="1" t="s">
        <v>6</v>
      </c>
      <c r="F8" s="4">
        <v>107.79656630760884</v>
      </c>
      <c r="G8" s="4">
        <v>92.167334093255789</v>
      </c>
      <c r="H8" s="1">
        <v>23</v>
      </c>
      <c r="I8" s="4">
        <v>50</v>
      </c>
      <c r="J8" s="4">
        <v>0.58288914870814268</v>
      </c>
    </row>
    <row r="9" spans="2:18" hidden="1" x14ac:dyDescent="0.55000000000000004">
      <c r="B9" s="2">
        <v>7</v>
      </c>
      <c r="C9" s="1" t="s">
        <v>2</v>
      </c>
      <c r="D9" s="1" t="s">
        <v>5</v>
      </c>
      <c r="E9" s="1" t="s">
        <v>6</v>
      </c>
      <c r="F9" s="4">
        <v>101.20708481889842</v>
      </c>
      <c r="G9" s="4">
        <v>87.195726483145336</v>
      </c>
      <c r="H9" s="1">
        <v>23</v>
      </c>
      <c r="I9" s="4">
        <v>50</v>
      </c>
      <c r="J9" s="4">
        <v>0.82224876775666511</v>
      </c>
    </row>
    <row r="10" spans="2:18" hidden="1" x14ac:dyDescent="0.55000000000000004">
      <c r="B10" s="2">
        <v>8</v>
      </c>
      <c r="C10" s="1" t="s">
        <v>2</v>
      </c>
      <c r="D10" s="1" t="s">
        <v>6</v>
      </c>
      <c r="E10" s="1" t="s">
        <v>6</v>
      </c>
      <c r="F10" s="4">
        <v>95.030340553492493</v>
      </c>
      <c r="G10" s="4">
        <v>95.012612631293607</v>
      </c>
      <c r="H10" s="1">
        <v>23</v>
      </c>
      <c r="I10" s="4">
        <v>50</v>
      </c>
      <c r="J10" s="4">
        <v>0.73043552558563751</v>
      </c>
    </row>
    <row r="11" spans="2:18" hidden="1" x14ac:dyDescent="0.55000000000000004">
      <c r="B11" s="2">
        <v>9</v>
      </c>
      <c r="C11" s="1" t="s">
        <v>2</v>
      </c>
      <c r="D11" s="1" t="s">
        <v>6</v>
      </c>
      <c r="E11" s="1" t="s">
        <v>6</v>
      </c>
      <c r="F11" s="4">
        <v>97.66539502907051</v>
      </c>
      <c r="G11" s="4">
        <v>97.730806478546768</v>
      </c>
      <c r="H11" s="1">
        <v>23</v>
      </c>
      <c r="I11" s="4">
        <v>50</v>
      </c>
      <c r="J11" s="4">
        <v>0.1214333195681061</v>
      </c>
    </row>
    <row r="12" spans="2:18" hidden="1" x14ac:dyDescent="0.55000000000000004">
      <c r="B12" s="2">
        <v>10</v>
      </c>
      <c r="C12" s="1" t="s">
        <v>2</v>
      </c>
      <c r="D12" s="1" t="s">
        <v>5</v>
      </c>
      <c r="E12" s="1" t="s">
        <v>6</v>
      </c>
      <c r="F12" s="4">
        <v>99.580449048108107</v>
      </c>
      <c r="G12" s="4">
        <v>90.583061300095096</v>
      </c>
      <c r="H12" s="1">
        <v>23</v>
      </c>
      <c r="I12" s="4">
        <v>50</v>
      </c>
      <c r="J12" s="4">
        <v>0.85971092177165187</v>
      </c>
    </row>
    <row r="13" spans="2:18" hidden="1" x14ac:dyDescent="0.55000000000000004">
      <c r="B13" s="2">
        <v>11</v>
      </c>
      <c r="C13" s="1" t="s">
        <v>2</v>
      </c>
      <c r="D13" s="1" t="s">
        <v>5</v>
      </c>
      <c r="E13" s="1" t="s">
        <v>6</v>
      </c>
      <c r="F13" s="4">
        <v>101.74253260037158</v>
      </c>
      <c r="G13" s="4">
        <v>86.367296223709076</v>
      </c>
      <c r="H13" s="1">
        <v>23</v>
      </c>
      <c r="I13" s="4">
        <v>50</v>
      </c>
      <c r="J13" s="4">
        <v>0.9499536604911637</v>
      </c>
    </row>
    <row r="14" spans="2:18" hidden="1" x14ac:dyDescent="0.55000000000000004">
      <c r="B14" s="2">
        <v>12</v>
      </c>
      <c r="C14" s="1" t="s">
        <v>2</v>
      </c>
      <c r="D14" s="1" t="s">
        <v>6</v>
      </c>
      <c r="E14" s="1" t="s">
        <v>6</v>
      </c>
      <c r="F14" s="4">
        <v>105.23659828312908</v>
      </c>
      <c r="G14" s="4">
        <v>105.38388148088087</v>
      </c>
      <c r="H14" s="1">
        <v>23</v>
      </c>
      <c r="I14" s="4">
        <v>50</v>
      </c>
      <c r="J14" s="4">
        <v>0.43171894637213148</v>
      </c>
    </row>
    <row r="15" spans="2:18" hidden="1" x14ac:dyDescent="0.55000000000000004">
      <c r="B15" s="2">
        <v>13</v>
      </c>
      <c r="C15" s="1" t="s">
        <v>2</v>
      </c>
      <c r="D15" s="1" t="s">
        <v>6</v>
      </c>
      <c r="E15" s="1" t="s">
        <v>6</v>
      </c>
      <c r="F15" s="4">
        <v>94.973420780324844</v>
      </c>
      <c r="G15" s="4">
        <v>94.939982413798532</v>
      </c>
      <c r="H15" s="1">
        <v>23</v>
      </c>
      <c r="I15" s="4">
        <v>50</v>
      </c>
      <c r="J15" s="4">
        <v>0.52635350443062423</v>
      </c>
    </row>
    <row r="16" spans="2:18" hidden="1" x14ac:dyDescent="0.55000000000000004">
      <c r="B16" s="2">
        <v>14</v>
      </c>
      <c r="C16" s="1" t="s">
        <v>2</v>
      </c>
      <c r="D16" s="1" t="s">
        <v>5</v>
      </c>
      <c r="E16" s="1" t="s">
        <v>6</v>
      </c>
      <c r="F16" s="4">
        <v>103.38780792980651</v>
      </c>
      <c r="G16" s="4">
        <v>79.648725306192858</v>
      </c>
      <c r="H16" s="1">
        <v>23</v>
      </c>
      <c r="I16" s="4">
        <v>50</v>
      </c>
      <c r="J16" s="4">
        <v>0.15928816677053315</v>
      </c>
    </row>
    <row r="17" spans="2:10" hidden="1" x14ac:dyDescent="0.55000000000000004">
      <c r="B17" s="2">
        <v>15</v>
      </c>
      <c r="C17" s="1" t="s">
        <v>2</v>
      </c>
      <c r="D17" s="1" t="s">
        <v>5</v>
      </c>
      <c r="E17" s="1" t="s">
        <v>6</v>
      </c>
      <c r="F17" s="4">
        <v>89.051666678924406</v>
      </c>
      <c r="G17" s="4">
        <v>70.826027619610898</v>
      </c>
      <c r="H17" s="1">
        <v>23</v>
      </c>
      <c r="I17" s="4">
        <v>50</v>
      </c>
      <c r="J17" s="4">
        <v>0.69450607092879291</v>
      </c>
    </row>
    <row r="18" spans="2:10" hidden="1" x14ac:dyDescent="0.55000000000000004">
      <c r="B18" s="2">
        <v>16</v>
      </c>
      <c r="C18" s="1" t="s">
        <v>2</v>
      </c>
      <c r="D18" s="1" t="s">
        <v>5</v>
      </c>
      <c r="E18" s="1" t="s">
        <v>6</v>
      </c>
      <c r="F18" s="4">
        <v>97.442394369619194</v>
      </c>
      <c r="G18" s="4">
        <v>85.689344114278711</v>
      </c>
      <c r="H18" s="1">
        <v>23</v>
      </c>
      <c r="I18" s="4">
        <v>50</v>
      </c>
      <c r="J18" s="4">
        <v>0.55996680614268624</v>
      </c>
    </row>
    <row r="19" spans="2:10" hidden="1" x14ac:dyDescent="0.55000000000000004">
      <c r="B19" s="2">
        <v>17</v>
      </c>
      <c r="C19" s="1" t="s">
        <v>2</v>
      </c>
      <c r="D19" s="1" t="s">
        <v>5</v>
      </c>
      <c r="E19" s="1" t="s">
        <v>6</v>
      </c>
      <c r="F19" s="4">
        <v>97.901648216808582</v>
      </c>
      <c r="G19" s="4">
        <v>94.085226602320347</v>
      </c>
      <c r="H19" s="1">
        <v>23</v>
      </c>
      <c r="I19" s="4">
        <v>50</v>
      </c>
      <c r="J19" s="4">
        <v>7.7590288810811092E-2</v>
      </c>
    </row>
    <row r="20" spans="2:10" hidden="1" x14ac:dyDescent="0.55000000000000004">
      <c r="B20" s="2">
        <v>18</v>
      </c>
      <c r="C20" s="1" t="s">
        <v>2</v>
      </c>
      <c r="D20" s="1" t="s">
        <v>6</v>
      </c>
      <c r="E20" s="1" t="s">
        <v>6</v>
      </c>
      <c r="F20" s="4">
        <v>105.53113795715328</v>
      </c>
      <c r="G20" s="4">
        <v>105.87266054950371</v>
      </c>
      <c r="H20" s="1">
        <v>23</v>
      </c>
      <c r="I20" s="4">
        <v>50</v>
      </c>
      <c r="J20" s="4">
        <v>1.5757908110772156E-2</v>
      </c>
    </row>
    <row r="21" spans="2:10" hidden="1" x14ac:dyDescent="0.55000000000000004">
      <c r="B21" s="2">
        <v>19</v>
      </c>
      <c r="C21" s="1" t="s">
        <v>2</v>
      </c>
      <c r="D21" s="1" t="s">
        <v>6</v>
      </c>
      <c r="E21" s="1" t="s">
        <v>6</v>
      </c>
      <c r="F21" s="4">
        <v>92.398759712846086</v>
      </c>
      <c r="G21" s="4">
        <v>92.484859200858054</v>
      </c>
      <c r="H21" s="1">
        <v>23</v>
      </c>
      <c r="I21" s="4">
        <v>50</v>
      </c>
      <c r="J21" s="4">
        <v>0.71314875447679138</v>
      </c>
    </row>
    <row r="22" spans="2:10" hidden="1" x14ac:dyDescent="0.55000000000000004">
      <c r="B22" s="2">
        <v>20</v>
      </c>
      <c r="C22" s="1" t="s">
        <v>2</v>
      </c>
      <c r="D22" s="1" t="s">
        <v>5</v>
      </c>
      <c r="E22" s="1" t="s">
        <v>6</v>
      </c>
      <c r="F22" s="4">
        <v>99.160936411786679</v>
      </c>
      <c r="G22" s="4">
        <v>91.894902066514618</v>
      </c>
      <c r="H22" s="1">
        <v>23</v>
      </c>
      <c r="I22" s="4">
        <v>50</v>
      </c>
      <c r="J22" s="4">
        <v>0.56409274589029235</v>
      </c>
    </row>
    <row r="23" spans="2:10" hidden="1" x14ac:dyDescent="0.55000000000000004">
      <c r="B23" s="2">
        <v>21</v>
      </c>
      <c r="C23" s="1" t="s">
        <v>2</v>
      </c>
      <c r="D23" s="1" t="s">
        <v>6</v>
      </c>
      <c r="E23" s="1" t="s">
        <v>6</v>
      </c>
      <c r="F23" s="4">
        <v>114.7050388736032</v>
      </c>
      <c r="G23" s="4">
        <v>114.8835783127536</v>
      </c>
      <c r="H23" s="1">
        <v>23</v>
      </c>
      <c r="I23" s="4">
        <v>50</v>
      </c>
      <c r="J23" s="4">
        <v>0.96198203663170601</v>
      </c>
    </row>
    <row r="24" spans="2:10" hidden="1" x14ac:dyDescent="0.55000000000000004">
      <c r="B24" s="2">
        <v>22</v>
      </c>
      <c r="C24" s="1" t="s">
        <v>2</v>
      </c>
      <c r="D24" s="1" t="s">
        <v>5</v>
      </c>
      <c r="E24" s="1" t="s">
        <v>6</v>
      </c>
      <c r="F24" s="4">
        <v>95.18313819075972</v>
      </c>
      <c r="G24" s="4">
        <v>82.537396706487442</v>
      </c>
      <c r="H24" s="1">
        <v>23</v>
      </c>
      <c r="I24" s="4">
        <v>50</v>
      </c>
      <c r="J24" s="4">
        <v>0.89952577287766067</v>
      </c>
    </row>
    <row r="25" spans="2:10" hidden="1" x14ac:dyDescent="0.55000000000000004">
      <c r="B25" s="2">
        <v>23</v>
      </c>
      <c r="C25" s="1" t="s">
        <v>2</v>
      </c>
      <c r="D25" s="1" t="s">
        <v>6</v>
      </c>
      <c r="E25" s="1" t="s">
        <v>6</v>
      </c>
      <c r="F25" s="4">
        <v>94.911885856987993</v>
      </c>
      <c r="G25" s="4">
        <v>94.856921621107929</v>
      </c>
      <c r="H25" s="1">
        <v>23</v>
      </c>
      <c r="I25" s="4">
        <v>50</v>
      </c>
      <c r="J25" s="4">
        <v>0.55066408863412852</v>
      </c>
    </row>
    <row r="26" spans="2:10" hidden="1" x14ac:dyDescent="0.55000000000000004">
      <c r="B26" s="2">
        <v>24</v>
      </c>
      <c r="C26" s="1" t="s">
        <v>2</v>
      </c>
      <c r="D26" s="1" t="s">
        <v>5</v>
      </c>
      <c r="E26" s="1" t="s">
        <v>6</v>
      </c>
      <c r="F26" s="4">
        <v>100.52747854566485</v>
      </c>
      <c r="G26" s="4">
        <v>89.747359591457865</v>
      </c>
      <c r="H26" s="1">
        <v>23</v>
      </c>
      <c r="I26" s="4">
        <v>50</v>
      </c>
      <c r="J26" s="4">
        <v>0.94500236583163577</v>
      </c>
    </row>
    <row r="27" spans="2:10" hidden="1" x14ac:dyDescent="0.55000000000000004">
      <c r="B27" s="2">
        <v>25</v>
      </c>
      <c r="C27" s="1" t="s">
        <v>2</v>
      </c>
      <c r="D27" s="1" t="s">
        <v>5</v>
      </c>
      <c r="E27" s="1" t="s">
        <v>6</v>
      </c>
      <c r="F27" s="4">
        <v>98.530483655322755</v>
      </c>
      <c r="G27" s="4">
        <v>90.269077217466204</v>
      </c>
      <c r="H27" s="1">
        <v>23</v>
      </c>
      <c r="I27" s="4">
        <v>50</v>
      </c>
      <c r="J27" s="4">
        <v>0.76378071916600943</v>
      </c>
    </row>
    <row r="28" spans="2:10" hidden="1" x14ac:dyDescent="0.55000000000000004">
      <c r="B28" s="2">
        <v>26</v>
      </c>
      <c r="C28" s="1" t="s">
        <v>2</v>
      </c>
      <c r="D28" s="1" t="s">
        <v>6</v>
      </c>
      <c r="E28" s="1" t="s">
        <v>6</v>
      </c>
      <c r="F28" s="4">
        <v>117.58731184585902</v>
      </c>
      <c r="G28" s="4">
        <v>117.6989022106488</v>
      </c>
      <c r="H28" s="1">
        <v>23</v>
      </c>
      <c r="I28" s="4">
        <v>50</v>
      </c>
      <c r="J28" s="4">
        <v>0.6034504794475769</v>
      </c>
    </row>
    <row r="29" spans="2:10" hidden="1" x14ac:dyDescent="0.55000000000000004">
      <c r="B29" s="2">
        <v>27</v>
      </c>
      <c r="C29" s="1" t="s">
        <v>2</v>
      </c>
      <c r="D29" s="1" t="s">
        <v>5</v>
      </c>
      <c r="E29" s="1" t="s">
        <v>6</v>
      </c>
      <c r="F29" s="4">
        <v>96.521218927386471</v>
      </c>
      <c r="G29" s="4">
        <v>85.315025017448178</v>
      </c>
      <c r="H29" s="1">
        <v>23</v>
      </c>
      <c r="I29" s="4">
        <v>50</v>
      </c>
      <c r="J29" s="4">
        <v>0.8480977936257591</v>
      </c>
    </row>
    <row r="30" spans="2:10" hidden="1" x14ac:dyDescent="0.55000000000000004">
      <c r="B30" s="2">
        <v>28</v>
      </c>
      <c r="C30" s="1" t="s">
        <v>2</v>
      </c>
      <c r="D30" s="1" t="s">
        <v>5</v>
      </c>
      <c r="E30" s="1" t="s">
        <v>6</v>
      </c>
      <c r="F30" s="4">
        <v>107.48901177503082</v>
      </c>
      <c r="G30" s="4">
        <v>90.952754594338629</v>
      </c>
      <c r="H30" s="1">
        <v>23</v>
      </c>
      <c r="I30" s="4">
        <v>50</v>
      </c>
      <c r="J30" s="4">
        <v>0.60111796169941556</v>
      </c>
    </row>
    <row r="31" spans="2:10" hidden="1" x14ac:dyDescent="0.55000000000000004">
      <c r="B31" s="2">
        <v>29</v>
      </c>
      <c r="C31" s="1" t="s">
        <v>2</v>
      </c>
      <c r="D31" s="1" t="s">
        <v>5</v>
      </c>
      <c r="E31" s="1" t="s">
        <v>6</v>
      </c>
      <c r="F31" s="4">
        <v>103.0203791793858</v>
      </c>
      <c r="G31" s="4">
        <v>85.630019880070037</v>
      </c>
      <c r="H31" s="1">
        <v>23</v>
      </c>
      <c r="I31" s="4">
        <v>50</v>
      </c>
      <c r="J31" s="4">
        <v>0.18163789117645046</v>
      </c>
    </row>
    <row r="32" spans="2:10" hidden="1" x14ac:dyDescent="0.55000000000000004">
      <c r="B32" s="2">
        <v>30</v>
      </c>
      <c r="C32" s="1" t="s">
        <v>2</v>
      </c>
      <c r="D32" s="1" t="s">
        <v>5</v>
      </c>
      <c r="E32" s="1" t="s">
        <v>6</v>
      </c>
      <c r="F32" s="4">
        <v>106.05653072367903</v>
      </c>
      <c r="G32" s="4">
        <v>97.762219264360439</v>
      </c>
      <c r="H32" s="1">
        <v>23</v>
      </c>
      <c r="I32" s="4">
        <v>50</v>
      </c>
      <c r="J32" s="4">
        <v>0.18261579456551957</v>
      </c>
    </row>
    <row r="33" spans="2:10" hidden="1" x14ac:dyDescent="0.55000000000000004">
      <c r="B33" s="2">
        <v>31</v>
      </c>
      <c r="C33" s="1" t="s">
        <v>2</v>
      </c>
      <c r="D33" s="1" t="s">
        <v>6</v>
      </c>
      <c r="E33" s="1" t="s">
        <v>6</v>
      </c>
      <c r="F33" s="4">
        <v>88.700162424313604</v>
      </c>
      <c r="G33" s="4">
        <v>88.770322998895551</v>
      </c>
      <c r="H33" s="1">
        <v>23</v>
      </c>
      <c r="I33" s="4">
        <v>50</v>
      </c>
      <c r="J33" s="4">
        <v>0.46478781502328603</v>
      </c>
    </row>
    <row r="34" spans="2:10" hidden="1" x14ac:dyDescent="0.55000000000000004">
      <c r="B34" s="2">
        <v>32</v>
      </c>
      <c r="C34" s="1" t="s">
        <v>2</v>
      </c>
      <c r="D34" s="1" t="s">
        <v>5</v>
      </c>
      <c r="E34" s="1" t="s">
        <v>6</v>
      </c>
      <c r="F34" s="4">
        <v>103.0076766632242</v>
      </c>
      <c r="G34" s="4">
        <v>98.913399982171541</v>
      </c>
      <c r="H34" s="1">
        <v>23</v>
      </c>
      <c r="I34" s="4">
        <v>50</v>
      </c>
      <c r="J34" s="4">
        <v>0.62332157725761128</v>
      </c>
    </row>
    <row r="35" spans="2:10" hidden="1" x14ac:dyDescent="0.55000000000000004">
      <c r="B35" s="2">
        <v>33</v>
      </c>
      <c r="C35" s="1" t="s">
        <v>2</v>
      </c>
      <c r="D35" s="1" t="s">
        <v>5</v>
      </c>
      <c r="E35" s="1" t="s">
        <v>6</v>
      </c>
      <c r="F35" s="4">
        <v>104.38672230509367</v>
      </c>
      <c r="G35" s="4">
        <v>102.4962217884034</v>
      </c>
      <c r="H35" s="1">
        <v>23</v>
      </c>
      <c r="I35" s="4">
        <v>50</v>
      </c>
      <c r="J35" s="4">
        <v>0.10139392697516691</v>
      </c>
    </row>
    <row r="36" spans="2:10" hidden="1" x14ac:dyDescent="0.55000000000000004">
      <c r="B36" s="2">
        <v>34</v>
      </c>
      <c r="C36" s="1" t="s">
        <v>2</v>
      </c>
      <c r="D36" s="1" t="s">
        <v>6</v>
      </c>
      <c r="E36" s="1" t="s">
        <v>6</v>
      </c>
      <c r="F36" s="4">
        <v>91.622557754001747</v>
      </c>
      <c r="G36" s="4">
        <v>91.745951355384477</v>
      </c>
      <c r="H36" s="1">
        <v>23</v>
      </c>
      <c r="I36" s="4">
        <v>50</v>
      </c>
      <c r="J36" s="4">
        <v>0.69443067975298367</v>
      </c>
    </row>
    <row r="37" spans="2:10" hidden="1" x14ac:dyDescent="0.55000000000000004">
      <c r="B37" s="2">
        <v>35</v>
      </c>
      <c r="C37" s="1" t="s">
        <v>2</v>
      </c>
      <c r="D37" s="1" t="s">
        <v>5</v>
      </c>
      <c r="E37" s="1" t="s">
        <v>6</v>
      </c>
      <c r="F37" s="4">
        <v>93.472275416830243</v>
      </c>
      <c r="G37" s="4">
        <v>78.306054504605427</v>
      </c>
      <c r="H37" s="1">
        <v>23</v>
      </c>
      <c r="I37" s="4">
        <v>50</v>
      </c>
      <c r="J37" s="4">
        <v>0.39714809758155067</v>
      </c>
    </row>
    <row r="38" spans="2:10" hidden="1" x14ac:dyDescent="0.55000000000000004">
      <c r="B38" s="2">
        <v>36</v>
      </c>
      <c r="C38" s="1" t="s">
        <v>2</v>
      </c>
      <c r="D38" s="1" t="s">
        <v>5</v>
      </c>
      <c r="E38" s="1" t="s">
        <v>6</v>
      </c>
      <c r="F38" s="4">
        <v>85.140309899222544</v>
      </c>
      <c r="G38" s="4">
        <v>76.721583126817507</v>
      </c>
      <c r="H38" s="1">
        <v>23</v>
      </c>
      <c r="I38" s="4">
        <v>50</v>
      </c>
      <c r="J38" s="4">
        <v>0.8613680684642846</v>
      </c>
    </row>
    <row r="39" spans="2:10" hidden="1" x14ac:dyDescent="0.55000000000000004">
      <c r="B39" s="2">
        <v>37</v>
      </c>
      <c r="C39" s="1" t="s">
        <v>2</v>
      </c>
      <c r="D39" s="1" t="s">
        <v>6</v>
      </c>
      <c r="E39" s="1" t="s">
        <v>6</v>
      </c>
      <c r="F39" s="4">
        <v>87.787604479645012</v>
      </c>
      <c r="G39" s="4">
        <v>87.771898215793087</v>
      </c>
      <c r="H39" s="1">
        <v>23</v>
      </c>
      <c r="I39" s="4">
        <v>50</v>
      </c>
      <c r="J39" s="4">
        <v>0.70120178776743602</v>
      </c>
    </row>
    <row r="40" spans="2:10" hidden="1" x14ac:dyDescent="0.55000000000000004">
      <c r="B40" s="2">
        <v>38</v>
      </c>
      <c r="C40" s="1" t="s">
        <v>2</v>
      </c>
      <c r="D40" s="1" t="s">
        <v>5</v>
      </c>
      <c r="E40" s="1" t="s">
        <v>6</v>
      </c>
      <c r="F40" s="4">
        <v>100.92723273260803</v>
      </c>
      <c r="G40" s="4">
        <v>86.237860389219435</v>
      </c>
      <c r="H40" s="1">
        <v>23</v>
      </c>
      <c r="I40" s="4">
        <v>50</v>
      </c>
      <c r="J40" s="4">
        <v>0.39903877741484617</v>
      </c>
    </row>
    <row r="41" spans="2:10" hidden="1" x14ac:dyDescent="0.55000000000000004">
      <c r="B41" s="2">
        <v>39</v>
      </c>
      <c r="C41" s="1" t="s">
        <v>2</v>
      </c>
      <c r="D41" s="1" t="s">
        <v>6</v>
      </c>
      <c r="E41" s="1" t="s">
        <v>6</v>
      </c>
      <c r="F41" s="4">
        <v>101.24004674830968</v>
      </c>
      <c r="G41" s="4">
        <v>101.33885215192369</v>
      </c>
      <c r="H41" s="1">
        <v>23</v>
      </c>
      <c r="I41" s="4">
        <v>50</v>
      </c>
      <c r="J41" s="4">
        <v>0.78380048792589885</v>
      </c>
    </row>
    <row r="42" spans="2:10" hidden="1" x14ac:dyDescent="0.55000000000000004">
      <c r="B42" s="2">
        <v>40</v>
      </c>
      <c r="C42" s="1" t="s">
        <v>2</v>
      </c>
      <c r="D42" s="1" t="s">
        <v>6</v>
      </c>
      <c r="E42" s="1" t="s">
        <v>6</v>
      </c>
      <c r="F42" s="4">
        <v>78.401069118685328</v>
      </c>
      <c r="G42" s="4">
        <v>78.646443516616941</v>
      </c>
      <c r="H42" s="1">
        <v>23</v>
      </c>
      <c r="I42" s="4">
        <v>50</v>
      </c>
      <c r="J42" s="4">
        <v>0.59459730702644731</v>
      </c>
    </row>
    <row r="43" spans="2:10" hidden="1" x14ac:dyDescent="0.55000000000000004">
      <c r="B43" s="2">
        <v>41</v>
      </c>
      <c r="C43" s="1" t="s">
        <v>2</v>
      </c>
      <c r="D43" s="1" t="s">
        <v>6</v>
      </c>
      <c r="E43" s="1" t="s">
        <v>6</v>
      </c>
      <c r="F43" s="4">
        <v>107.88488112151748</v>
      </c>
      <c r="G43" s="4">
        <v>107.69466091016669</v>
      </c>
      <c r="H43" s="1">
        <v>23</v>
      </c>
      <c r="I43" s="4">
        <v>50</v>
      </c>
      <c r="J43" s="4">
        <v>0.46417882486745021</v>
      </c>
    </row>
    <row r="44" spans="2:10" hidden="1" x14ac:dyDescent="0.55000000000000004">
      <c r="B44" s="2">
        <v>42</v>
      </c>
      <c r="C44" s="1" t="s">
        <v>2</v>
      </c>
      <c r="D44" s="1" t="s">
        <v>6</v>
      </c>
      <c r="E44" s="1" t="s">
        <v>6</v>
      </c>
      <c r="F44" s="4">
        <v>91.629784559340351</v>
      </c>
      <c r="G44" s="4">
        <v>91.274512381189254</v>
      </c>
      <c r="H44" s="1">
        <v>23</v>
      </c>
      <c r="I44" s="4">
        <v>50</v>
      </c>
      <c r="J44" s="4">
        <v>0.84571586641314767</v>
      </c>
    </row>
    <row r="45" spans="2:10" hidden="1" x14ac:dyDescent="0.55000000000000004">
      <c r="B45" s="2">
        <v>43</v>
      </c>
      <c r="C45" s="1" t="s">
        <v>2</v>
      </c>
      <c r="D45" s="1" t="s">
        <v>6</v>
      </c>
      <c r="E45" s="1" t="s">
        <v>6</v>
      </c>
      <c r="F45" s="4">
        <v>97.28030815258407</v>
      </c>
      <c r="G45" s="4">
        <v>97.046309650889057</v>
      </c>
      <c r="H45" s="1">
        <v>23</v>
      </c>
      <c r="I45" s="4">
        <v>50</v>
      </c>
      <c r="J45" s="4">
        <v>0.21251315952603178</v>
      </c>
    </row>
    <row r="46" spans="2:10" hidden="1" x14ac:dyDescent="0.55000000000000004">
      <c r="B46" s="2">
        <v>44</v>
      </c>
      <c r="C46" s="1" t="s">
        <v>2</v>
      </c>
      <c r="D46" s="1" t="s">
        <v>5</v>
      </c>
      <c r="E46" s="1" t="s">
        <v>6</v>
      </c>
      <c r="F46" s="4">
        <v>95.153134357924728</v>
      </c>
      <c r="G46" s="4">
        <v>82.063962617691502</v>
      </c>
      <c r="H46" s="1">
        <v>23</v>
      </c>
      <c r="I46" s="4">
        <v>50</v>
      </c>
      <c r="J46" s="4">
        <v>0.14522503862572012</v>
      </c>
    </row>
    <row r="47" spans="2:10" hidden="1" x14ac:dyDescent="0.55000000000000004">
      <c r="B47" s="2">
        <v>45</v>
      </c>
      <c r="C47" s="1" t="s">
        <v>2</v>
      </c>
      <c r="D47" s="1" t="s">
        <v>5</v>
      </c>
      <c r="E47" s="1" t="s">
        <v>6</v>
      </c>
      <c r="F47" s="4">
        <v>94.096893375288673</v>
      </c>
      <c r="G47" s="4">
        <v>77.954563351538496</v>
      </c>
      <c r="H47" s="1">
        <v>23</v>
      </c>
      <c r="I47" s="4">
        <v>50</v>
      </c>
      <c r="J47" s="4">
        <v>0.70974338657381564</v>
      </c>
    </row>
    <row r="48" spans="2:10" hidden="1" x14ac:dyDescent="0.55000000000000004">
      <c r="B48" s="2">
        <v>46</v>
      </c>
      <c r="C48" s="1" t="s">
        <v>2</v>
      </c>
      <c r="D48" s="1" t="s">
        <v>5</v>
      </c>
      <c r="E48" s="1" t="s">
        <v>6</v>
      </c>
      <c r="F48" s="4">
        <v>110.33406848766101</v>
      </c>
      <c r="G48" s="4">
        <v>108.14118119940861</v>
      </c>
      <c r="H48" s="1">
        <v>23</v>
      </c>
      <c r="I48" s="4">
        <v>50</v>
      </c>
      <c r="J48" s="4">
        <v>0.89258420613170952</v>
      </c>
    </row>
    <row r="49" spans="2:10" hidden="1" x14ac:dyDescent="0.55000000000000004">
      <c r="B49" s="2">
        <v>47</v>
      </c>
      <c r="C49" s="1" t="s">
        <v>2</v>
      </c>
      <c r="D49" s="1" t="s">
        <v>5</v>
      </c>
      <c r="E49" s="1" t="s">
        <v>6</v>
      </c>
      <c r="F49" s="4">
        <v>113.41007173555199</v>
      </c>
      <c r="G49" s="4">
        <v>101.99764738180805</v>
      </c>
      <c r="H49" s="1">
        <v>23</v>
      </c>
      <c r="I49" s="4">
        <v>50</v>
      </c>
      <c r="J49" s="4">
        <v>0.76860559018622376</v>
      </c>
    </row>
    <row r="50" spans="2:10" hidden="1" x14ac:dyDescent="0.55000000000000004">
      <c r="B50" s="2">
        <v>48</v>
      </c>
      <c r="C50" s="1" t="s">
        <v>2</v>
      </c>
      <c r="D50" s="1" t="s">
        <v>6</v>
      </c>
      <c r="E50" s="1" t="s">
        <v>6</v>
      </c>
      <c r="F50" s="4">
        <v>102.91377778762957</v>
      </c>
      <c r="G50" s="4">
        <v>102.58280997872086</v>
      </c>
      <c r="H50" s="1">
        <v>23</v>
      </c>
      <c r="I50" s="4">
        <v>50</v>
      </c>
      <c r="J50" s="4">
        <v>0.91552797413861242</v>
      </c>
    </row>
    <row r="51" spans="2:10" hidden="1" x14ac:dyDescent="0.55000000000000004">
      <c r="B51" s="2">
        <v>49</v>
      </c>
      <c r="C51" s="1" t="s">
        <v>2</v>
      </c>
      <c r="D51" s="1" t="s">
        <v>6</v>
      </c>
      <c r="E51" s="1" t="s">
        <v>6</v>
      </c>
      <c r="F51" s="4">
        <v>110.59197788716381</v>
      </c>
      <c r="G51" s="4">
        <v>110.48345704741092</v>
      </c>
      <c r="H51" s="1">
        <v>23</v>
      </c>
      <c r="I51" s="4">
        <v>50</v>
      </c>
      <c r="J51" s="4">
        <v>0.56918848305540937</v>
      </c>
    </row>
    <row r="52" spans="2:10" hidden="1" x14ac:dyDescent="0.55000000000000004">
      <c r="B52" s="2">
        <v>50</v>
      </c>
      <c r="C52" s="1" t="s">
        <v>2</v>
      </c>
      <c r="D52" s="1" t="s">
        <v>6</v>
      </c>
      <c r="E52" s="1" t="s">
        <v>6</v>
      </c>
      <c r="F52" s="4">
        <v>105.29976927302334</v>
      </c>
      <c r="G52" s="4">
        <v>105.1263706395583</v>
      </c>
      <c r="H52" s="1">
        <v>23</v>
      </c>
      <c r="I52" s="4">
        <v>50</v>
      </c>
      <c r="J52" s="4">
        <v>0.79781114062249525</v>
      </c>
    </row>
    <row r="53" spans="2:10" hidden="1" x14ac:dyDescent="0.55000000000000004">
      <c r="B53" s="2">
        <v>51</v>
      </c>
      <c r="C53" s="1" t="s">
        <v>4</v>
      </c>
      <c r="D53" s="1" t="s">
        <v>6</v>
      </c>
      <c r="E53" s="1" t="s">
        <v>6</v>
      </c>
      <c r="F53" s="4">
        <v>115.40938251460445</v>
      </c>
      <c r="G53" s="4">
        <v>115.45331630715738</v>
      </c>
      <c r="H53" s="1">
        <v>23</v>
      </c>
      <c r="I53" s="4">
        <v>50</v>
      </c>
      <c r="J53" s="4">
        <v>0.48460587794350274</v>
      </c>
    </row>
    <row r="54" spans="2:10" hidden="1" x14ac:dyDescent="0.55000000000000004">
      <c r="B54" s="2">
        <v>52</v>
      </c>
      <c r="C54" s="1" t="s">
        <v>4</v>
      </c>
      <c r="D54" s="1" t="s">
        <v>5</v>
      </c>
      <c r="E54" s="1" t="s">
        <v>6</v>
      </c>
      <c r="F54" s="4">
        <v>110.12828252421427</v>
      </c>
      <c r="G54" s="4">
        <v>104.77517004345002</v>
      </c>
      <c r="H54" s="1">
        <v>23</v>
      </c>
      <c r="I54" s="4">
        <v>50</v>
      </c>
      <c r="J54" s="4">
        <v>0.21829983242541229</v>
      </c>
    </row>
    <row r="55" spans="2:10" hidden="1" x14ac:dyDescent="0.55000000000000004">
      <c r="B55" s="2">
        <v>53</v>
      </c>
      <c r="C55" s="1" t="s">
        <v>4</v>
      </c>
      <c r="D55" s="1" t="s">
        <v>6</v>
      </c>
      <c r="E55" s="1" t="s">
        <v>6</v>
      </c>
      <c r="F55" s="4">
        <v>100.41659075516749</v>
      </c>
      <c r="G55" s="4">
        <v>100.33346397393922</v>
      </c>
      <c r="H55" s="1">
        <v>23</v>
      </c>
      <c r="I55" s="4">
        <v>50</v>
      </c>
      <c r="J55" s="4">
        <v>8.7726648351457603E-2</v>
      </c>
    </row>
    <row r="56" spans="2:10" hidden="1" x14ac:dyDescent="0.55000000000000004">
      <c r="B56" s="2">
        <v>54</v>
      </c>
      <c r="C56" s="1" t="s">
        <v>4</v>
      </c>
      <c r="D56" s="1" t="s">
        <v>6</v>
      </c>
      <c r="E56" s="1" t="s">
        <v>6</v>
      </c>
      <c r="F56" s="4">
        <v>105.23932741424277</v>
      </c>
      <c r="G56" s="4">
        <v>105.2504483559046</v>
      </c>
      <c r="H56" s="1">
        <v>23</v>
      </c>
      <c r="I56" s="4">
        <v>50</v>
      </c>
      <c r="J56" s="4">
        <v>8.359876397867827E-2</v>
      </c>
    </row>
    <row r="57" spans="2:10" hidden="1" x14ac:dyDescent="0.55000000000000004">
      <c r="B57" s="2">
        <v>55</v>
      </c>
      <c r="C57" s="1" t="s">
        <v>4</v>
      </c>
      <c r="D57" s="1" t="s">
        <v>5</v>
      </c>
      <c r="E57" s="1" t="s">
        <v>6</v>
      </c>
      <c r="F57" s="4">
        <v>104.92650649458102</v>
      </c>
      <c r="G57" s="4">
        <v>98.612762284135343</v>
      </c>
      <c r="H57" s="1">
        <v>23</v>
      </c>
      <c r="I57" s="4">
        <v>50</v>
      </c>
      <c r="J57" s="4">
        <v>0.74140730186749537</v>
      </c>
    </row>
    <row r="58" spans="2:10" hidden="1" x14ac:dyDescent="0.55000000000000004">
      <c r="B58" s="2">
        <v>56</v>
      </c>
      <c r="C58" s="1" t="s">
        <v>4</v>
      </c>
      <c r="D58" s="1" t="s">
        <v>6</v>
      </c>
      <c r="E58" s="1" t="s">
        <v>6</v>
      </c>
      <c r="F58" s="4">
        <v>106.40810561313097</v>
      </c>
      <c r="G58" s="4">
        <v>106.63714965881462</v>
      </c>
      <c r="H58" s="1">
        <v>23</v>
      </c>
      <c r="I58" s="4">
        <v>50</v>
      </c>
      <c r="J58" s="4">
        <v>0.76566648380426461</v>
      </c>
    </row>
    <row r="59" spans="2:10" hidden="1" x14ac:dyDescent="0.55000000000000004">
      <c r="B59" s="2">
        <v>57</v>
      </c>
      <c r="C59" s="1" t="s">
        <v>4</v>
      </c>
      <c r="D59" s="1" t="s">
        <v>6</v>
      </c>
      <c r="E59" s="1" t="s">
        <v>6</v>
      </c>
      <c r="F59" s="4">
        <v>106.10399670611696</v>
      </c>
      <c r="G59" s="4">
        <v>106.1100646335006</v>
      </c>
      <c r="H59" s="1">
        <v>23</v>
      </c>
      <c r="I59" s="4">
        <v>50</v>
      </c>
      <c r="J59" s="4">
        <v>0.96381042236824244</v>
      </c>
    </row>
    <row r="60" spans="2:10" hidden="1" x14ac:dyDescent="0.55000000000000004">
      <c r="B60" s="2">
        <v>58</v>
      </c>
      <c r="C60" s="1" t="s">
        <v>4</v>
      </c>
      <c r="D60" s="1" t="s">
        <v>6</v>
      </c>
      <c r="E60" s="1" t="s">
        <v>6</v>
      </c>
      <c r="F60" s="4">
        <v>93.090839540803387</v>
      </c>
      <c r="G60" s="4">
        <v>93.098611873605066</v>
      </c>
      <c r="H60" s="1">
        <v>23</v>
      </c>
      <c r="I60" s="4">
        <v>50</v>
      </c>
      <c r="J60" s="4">
        <v>0.65107504211466649</v>
      </c>
    </row>
    <row r="61" spans="2:10" hidden="1" x14ac:dyDescent="0.55000000000000004">
      <c r="B61" s="2">
        <v>59</v>
      </c>
      <c r="C61" s="1" t="s">
        <v>4</v>
      </c>
      <c r="D61" s="1" t="s">
        <v>6</v>
      </c>
      <c r="E61" s="1" t="s">
        <v>6</v>
      </c>
      <c r="F61" s="4">
        <v>119.86200578942984</v>
      </c>
      <c r="G61" s="4">
        <v>120.2022417819085</v>
      </c>
      <c r="H61" s="1">
        <v>23</v>
      </c>
      <c r="I61" s="4">
        <v>50</v>
      </c>
      <c r="J61" s="4">
        <v>0.84330586954865794</v>
      </c>
    </row>
    <row r="62" spans="2:10" hidden="1" x14ac:dyDescent="0.55000000000000004">
      <c r="B62" s="2">
        <v>60</v>
      </c>
      <c r="C62" s="1" t="s">
        <v>4</v>
      </c>
      <c r="D62" s="1" t="s">
        <v>5</v>
      </c>
      <c r="E62" s="1" t="s">
        <v>6</v>
      </c>
      <c r="F62" s="4">
        <v>107.81908545711262</v>
      </c>
      <c r="G62" s="4">
        <v>100.9029138098303</v>
      </c>
      <c r="H62" s="1">
        <v>23</v>
      </c>
      <c r="I62" s="4">
        <v>50</v>
      </c>
      <c r="J62" s="4">
        <v>0.24031879871050998</v>
      </c>
    </row>
    <row r="63" spans="2:10" hidden="1" x14ac:dyDescent="0.55000000000000004">
      <c r="B63" s="2">
        <v>61</v>
      </c>
      <c r="C63" s="1" t="s">
        <v>4</v>
      </c>
      <c r="D63" s="1" t="s">
        <v>6</v>
      </c>
      <c r="E63" s="1" t="s">
        <v>6</v>
      </c>
      <c r="F63" s="4">
        <v>123.18672200383834</v>
      </c>
      <c r="G63" s="4">
        <v>122.74217097892947</v>
      </c>
      <c r="H63" s="1">
        <v>23</v>
      </c>
      <c r="I63" s="4">
        <v>50</v>
      </c>
      <c r="J63" s="4">
        <v>0.21484032230634298</v>
      </c>
    </row>
    <row r="64" spans="2:10" hidden="1" x14ac:dyDescent="0.55000000000000004">
      <c r="B64" s="2">
        <v>62</v>
      </c>
      <c r="C64" s="1" t="s">
        <v>4</v>
      </c>
      <c r="D64" s="1" t="s">
        <v>5</v>
      </c>
      <c r="E64" s="1" t="s">
        <v>6</v>
      </c>
      <c r="F64" s="4">
        <v>92.19377085467967</v>
      </c>
      <c r="G64" s="4">
        <v>83.243573489654679</v>
      </c>
      <c r="H64" s="1">
        <v>23</v>
      </c>
      <c r="I64" s="4">
        <v>50</v>
      </c>
      <c r="J64" s="4">
        <v>4.9281505723532959E-3</v>
      </c>
    </row>
    <row r="65" spans="2:10" hidden="1" x14ac:dyDescent="0.55000000000000004">
      <c r="B65" s="2">
        <v>63</v>
      </c>
      <c r="C65" s="1" t="s">
        <v>4</v>
      </c>
      <c r="D65" s="1" t="s">
        <v>5</v>
      </c>
      <c r="E65" s="1" t="s">
        <v>6</v>
      </c>
      <c r="F65" s="4">
        <v>101.84662151310225</v>
      </c>
      <c r="G65" s="4">
        <v>95.213823617886504</v>
      </c>
      <c r="H65" s="1">
        <v>23</v>
      </c>
      <c r="I65" s="4">
        <v>50</v>
      </c>
      <c r="J65" s="4">
        <v>0.84538405623227164</v>
      </c>
    </row>
    <row r="66" spans="2:10" hidden="1" x14ac:dyDescent="0.55000000000000004">
      <c r="B66" s="2">
        <v>64</v>
      </c>
      <c r="C66" s="1" t="s">
        <v>4</v>
      </c>
      <c r="D66" s="1" t="s">
        <v>6</v>
      </c>
      <c r="E66" s="1" t="s">
        <v>6</v>
      </c>
      <c r="F66" s="4">
        <v>111.57402485425737</v>
      </c>
      <c r="G66" s="4">
        <v>111.26316109958726</v>
      </c>
      <c r="H66" s="1">
        <v>23</v>
      </c>
      <c r="I66" s="4">
        <v>50</v>
      </c>
      <c r="J66" s="4">
        <v>0.34550098203075552</v>
      </c>
    </row>
    <row r="67" spans="2:10" hidden="1" x14ac:dyDescent="0.55000000000000004">
      <c r="B67" s="2">
        <v>65</v>
      </c>
      <c r="C67" s="1" t="s">
        <v>4</v>
      </c>
      <c r="D67" s="1" t="s">
        <v>5</v>
      </c>
      <c r="E67" s="1" t="s">
        <v>6</v>
      </c>
      <c r="F67" s="4">
        <v>92.361754343209569</v>
      </c>
      <c r="G67" s="4">
        <v>84.588687710368603</v>
      </c>
      <c r="H67" s="1">
        <v>23</v>
      </c>
      <c r="I67" s="4">
        <v>50</v>
      </c>
      <c r="J67" s="4">
        <v>0.8340780675418612</v>
      </c>
    </row>
    <row r="68" spans="2:10" hidden="1" x14ac:dyDescent="0.55000000000000004">
      <c r="B68" s="2">
        <v>66</v>
      </c>
      <c r="C68" s="1" t="s">
        <v>4</v>
      </c>
      <c r="D68" s="1" t="s">
        <v>5</v>
      </c>
      <c r="E68" s="1" t="s">
        <v>6</v>
      </c>
      <c r="F68" s="4">
        <v>120.59654662756236</v>
      </c>
      <c r="G68" s="4">
        <v>113.05763561526962</v>
      </c>
      <c r="H68" s="1">
        <v>23</v>
      </c>
      <c r="I68" s="4">
        <v>50</v>
      </c>
      <c r="J68" s="4">
        <v>0.69845392503095938</v>
      </c>
    </row>
    <row r="69" spans="2:10" hidden="1" x14ac:dyDescent="0.55000000000000004">
      <c r="B69" s="2">
        <v>67</v>
      </c>
      <c r="C69" s="1" t="s">
        <v>4</v>
      </c>
      <c r="D69" s="1" t="s">
        <v>5</v>
      </c>
      <c r="E69" s="1" t="s">
        <v>6</v>
      </c>
      <c r="F69" s="4">
        <v>105.70059141914921</v>
      </c>
      <c r="G69" s="4">
        <v>98.058755614130504</v>
      </c>
      <c r="H69" s="1">
        <v>23</v>
      </c>
      <c r="I69" s="4">
        <v>50</v>
      </c>
      <c r="J69" s="4">
        <v>0.30318439566071775</v>
      </c>
    </row>
    <row r="70" spans="2:10" hidden="1" x14ac:dyDescent="0.55000000000000004">
      <c r="B70" s="2">
        <v>68</v>
      </c>
      <c r="C70" s="1" t="s">
        <v>4</v>
      </c>
      <c r="D70" s="1" t="s">
        <v>5</v>
      </c>
      <c r="E70" s="1" t="s">
        <v>6</v>
      </c>
      <c r="F70" s="4">
        <v>116.6178247801307</v>
      </c>
      <c r="G70" s="4">
        <v>109.30585158242057</v>
      </c>
      <c r="H70" s="1">
        <v>23</v>
      </c>
      <c r="I70" s="4">
        <v>50</v>
      </c>
      <c r="J70" s="4">
        <v>0.18824492194546971</v>
      </c>
    </row>
    <row r="71" spans="2:10" hidden="1" x14ac:dyDescent="0.55000000000000004">
      <c r="B71" s="2">
        <v>69</v>
      </c>
      <c r="C71" s="1" t="s">
        <v>4</v>
      </c>
      <c r="D71" s="1" t="s">
        <v>6</v>
      </c>
      <c r="E71" s="1" t="s">
        <v>6</v>
      </c>
      <c r="F71" s="4">
        <v>103.01116478695835</v>
      </c>
      <c r="G71" s="4">
        <v>103.17390982565841</v>
      </c>
      <c r="H71" s="1">
        <v>23</v>
      </c>
      <c r="I71" s="4">
        <v>50</v>
      </c>
      <c r="J71" s="4">
        <v>7.087831676754075E-2</v>
      </c>
    </row>
    <row r="72" spans="2:10" hidden="1" x14ac:dyDescent="0.55000000000000004">
      <c r="B72" s="2">
        <v>70</v>
      </c>
      <c r="C72" s="1" t="s">
        <v>4</v>
      </c>
      <c r="D72" s="1" t="s">
        <v>5</v>
      </c>
      <c r="E72" s="1" t="s">
        <v>6</v>
      </c>
      <c r="F72" s="4">
        <v>119.63637013382198</v>
      </c>
      <c r="G72" s="4">
        <v>112.25004440985984</v>
      </c>
      <c r="H72" s="1">
        <v>23</v>
      </c>
      <c r="I72" s="4">
        <v>50</v>
      </c>
      <c r="J72" s="4">
        <v>0.33848887549679463</v>
      </c>
    </row>
    <row r="73" spans="2:10" hidden="1" x14ac:dyDescent="0.55000000000000004">
      <c r="B73" s="2">
        <v>71</v>
      </c>
      <c r="C73" s="1" t="s">
        <v>4</v>
      </c>
      <c r="D73" s="1" t="s">
        <v>5</v>
      </c>
      <c r="E73" s="1" t="s">
        <v>6</v>
      </c>
      <c r="F73" s="4">
        <v>115.28782171411834</v>
      </c>
      <c r="G73" s="4">
        <v>108.33088146437541</v>
      </c>
      <c r="H73" s="1">
        <v>23</v>
      </c>
      <c r="I73" s="4">
        <v>50</v>
      </c>
      <c r="J73" s="4">
        <v>8.1642808774794573E-2</v>
      </c>
    </row>
    <row r="74" spans="2:10" hidden="1" x14ac:dyDescent="0.55000000000000004">
      <c r="B74" s="2">
        <v>72</v>
      </c>
      <c r="C74" s="1" t="s">
        <v>4</v>
      </c>
      <c r="D74" s="1" t="s">
        <v>6</v>
      </c>
      <c r="E74" s="1" t="s">
        <v>6</v>
      </c>
      <c r="F74" s="4">
        <v>119.8245240740294</v>
      </c>
      <c r="G74" s="4">
        <v>119.88264982203515</v>
      </c>
      <c r="H74" s="1">
        <v>23</v>
      </c>
      <c r="I74" s="4">
        <v>50</v>
      </c>
      <c r="J74" s="4">
        <v>0.89258894388093701</v>
      </c>
    </row>
    <row r="75" spans="2:10" hidden="1" x14ac:dyDescent="0.55000000000000004">
      <c r="B75" s="2">
        <v>73</v>
      </c>
      <c r="C75" s="1" t="s">
        <v>4</v>
      </c>
      <c r="D75" s="1" t="s">
        <v>6</v>
      </c>
      <c r="E75" s="1" t="s">
        <v>6</v>
      </c>
      <c r="F75" s="4">
        <v>110.97621468678079</v>
      </c>
      <c r="G75" s="4">
        <v>110.70966310896372</v>
      </c>
      <c r="H75" s="1">
        <v>23</v>
      </c>
      <c r="I75" s="4">
        <v>50</v>
      </c>
      <c r="J75" s="4">
        <v>0.46951098162762583</v>
      </c>
    </row>
    <row r="76" spans="2:10" hidden="1" x14ac:dyDescent="0.55000000000000004">
      <c r="B76" s="2">
        <v>74</v>
      </c>
      <c r="C76" s="1" t="s">
        <v>4</v>
      </c>
      <c r="D76" s="1" t="s">
        <v>6</v>
      </c>
      <c r="E76" s="1" t="s">
        <v>6</v>
      </c>
      <c r="F76" s="4">
        <v>109.58513146835968</v>
      </c>
      <c r="G76" s="4">
        <v>109.55346568726611</v>
      </c>
      <c r="H76" s="1">
        <v>23</v>
      </c>
      <c r="I76" s="4">
        <v>50</v>
      </c>
      <c r="J76" s="4">
        <v>2.1910426925927595E-2</v>
      </c>
    </row>
    <row r="77" spans="2:10" hidden="1" x14ac:dyDescent="0.55000000000000004">
      <c r="B77" s="2">
        <v>75</v>
      </c>
      <c r="C77" s="1" t="s">
        <v>4</v>
      </c>
      <c r="D77" s="1" t="s">
        <v>5</v>
      </c>
      <c r="E77" s="1" t="s">
        <v>6</v>
      </c>
      <c r="F77" s="4">
        <v>99.007251991855654</v>
      </c>
      <c r="G77" s="4">
        <v>89.994194686121162</v>
      </c>
      <c r="H77" s="1">
        <v>23</v>
      </c>
      <c r="I77" s="4">
        <v>50</v>
      </c>
      <c r="J77" s="4">
        <v>0.53639299684978858</v>
      </c>
    </row>
    <row r="78" spans="2:10" hidden="1" x14ac:dyDescent="0.55000000000000004">
      <c r="B78" s="2">
        <v>76</v>
      </c>
      <c r="C78" s="1" t="s">
        <v>4</v>
      </c>
      <c r="D78" s="1" t="s">
        <v>6</v>
      </c>
      <c r="E78" s="1" t="s">
        <v>6</v>
      </c>
      <c r="F78" s="4">
        <v>111.25606020604125</v>
      </c>
      <c r="G78" s="4">
        <v>111.39869411142324</v>
      </c>
      <c r="H78" s="1">
        <v>23</v>
      </c>
      <c r="I78" s="4">
        <v>50</v>
      </c>
      <c r="J78" s="4">
        <v>0.59208066347076305</v>
      </c>
    </row>
    <row r="79" spans="2:10" hidden="1" x14ac:dyDescent="0.55000000000000004">
      <c r="B79" s="2">
        <v>77</v>
      </c>
      <c r="C79" s="1" t="s">
        <v>4</v>
      </c>
      <c r="D79" s="1" t="s">
        <v>6</v>
      </c>
      <c r="E79" s="1" t="s">
        <v>6</v>
      </c>
      <c r="F79" s="4">
        <v>106.11214385871914</v>
      </c>
      <c r="G79" s="4">
        <v>106.09016325577485</v>
      </c>
      <c r="H79" s="1">
        <v>23</v>
      </c>
      <c r="I79" s="4">
        <v>50</v>
      </c>
      <c r="J79" s="4">
        <v>0.3438208448345883</v>
      </c>
    </row>
    <row r="80" spans="2:10" hidden="1" x14ac:dyDescent="0.55000000000000004">
      <c r="B80" s="2">
        <v>78</v>
      </c>
      <c r="C80" s="1" t="s">
        <v>4</v>
      </c>
      <c r="D80" s="1" t="s">
        <v>5</v>
      </c>
      <c r="E80" s="1" t="s">
        <v>6</v>
      </c>
      <c r="F80" s="4">
        <v>117.34383397641042</v>
      </c>
      <c r="G80" s="4">
        <v>108.61834168812423</v>
      </c>
      <c r="H80" s="1">
        <v>23</v>
      </c>
      <c r="I80" s="4">
        <v>50</v>
      </c>
      <c r="J80" s="4">
        <v>0.64261570619152297</v>
      </c>
    </row>
    <row r="81" spans="2:10" hidden="1" x14ac:dyDescent="0.55000000000000004">
      <c r="B81" s="2">
        <v>79</v>
      </c>
      <c r="C81" s="1" t="s">
        <v>4</v>
      </c>
      <c r="D81" s="1" t="s">
        <v>6</v>
      </c>
      <c r="E81" s="1" t="s">
        <v>6</v>
      </c>
      <c r="F81" s="4">
        <v>99.054603360968557</v>
      </c>
      <c r="G81" s="4">
        <v>99.185372263331871</v>
      </c>
      <c r="H81" s="1">
        <v>23</v>
      </c>
      <c r="I81" s="4">
        <v>50</v>
      </c>
      <c r="J81" s="4">
        <v>3.9624465081320559E-2</v>
      </c>
    </row>
    <row r="82" spans="2:10" hidden="1" x14ac:dyDescent="0.55000000000000004">
      <c r="B82" s="2">
        <v>80</v>
      </c>
      <c r="C82" s="1" t="s">
        <v>4</v>
      </c>
      <c r="D82" s="1" t="s">
        <v>5</v>
      </c>
      <c r="E82" s="1" t="s">
        <v>6</v>
      </c>
      <c r="F82" s="4">
        <v>113.84334303240661</v>
      </c>
      <c r="G82" s="4">
        <v>106.79231272740824</v>
      </c>
      <c r="H82" s="1">
        <v>23</v>
      </c>
      <c r="I82" s="4">
        <v>50</v>
      </c>
      <c r="J82" s="4">
        <v>0.33258414964458216</v>
      </c>
    </row>
    <row r="83" spans="2:10" hidden="1" x14ac:dyDescent="0.55000000000000004">
      <c r="B83" s="2">
        <v>81</v>
      </c>
      <c r="C83" s="1" t="s">
        <v>4</v>
      </c>
      <c r="D83" s="1" t="s">
        <v>6</v>
      </c>
      <c r="E83" s="1" t="s">
        <v>6</v>
      </c>
      <c r="F83" s="4">
        <v>121.30183982436853</v>
      </c>
      <c r="G83" s="4">
        <v>121.1584677862984</v>
      </c>
      <c r="H83" s="1">
        <v>23</v>
      </c>
      <c r="I83" s="4">
        <v>50</v>
      </c>
      <c r="J83" s="4">
        <v>0.38758493654789683</v>
      </c>
    </row>
    <row r="84" spans="2:10" hidden="1" x14ac:dyDescent="0.55000000000000004">
      <c r="B84" s="2">
        <v>82</v>
      </c>
      <c r="C84" s="1" t="s">
        <v>4</v>
      </c>
      <c r="D84" s="1" t="s">
        <v>5</v>
      </c>
      <c r="E84" s="1" t="s">
        <v>6</v>
      </c>
      <c r="F84" s="4">
        <v>110.18516699543019</v>
      </c>
      <c r="G84" s="4">
        <v>100.58238622533881</v>
      </c>
      <c r="H84" s="1">
        <v>23</v>
      </c>
      <c r="I84" s="4">
        <v>50</v>
      </c>
      <c r="J84" s="4">
        <v>0.65826366494811583</v>
      </c>
    </row>
    <row r="85" spans="2:10" hidden="1" x14ac:dyDescent="0.55000000000000004">
      <c r="B85" s="2">
        <v>83</v>
      </c>
      <c r="C85" s="1" t="s">
        <v>4</v>
      </c>
      <c r="D85" s="1" t="s">
        <v>6</v>
      </c>
      <c r="E85" s="1" t="s">
        <v>6</v>
      </c>
      <c r="F85" s="4">
        <v>116.62642805856883</v>
      </c>
      <c r="G85" s="4">
        <v>116.90591730799242</v>
      </c>
      <c r="H85" s="1">
        <v>23</v>
      </c>
      <c r="I85" s="4">
        <v>50</v>
      </c>
      <c r="J85" s="4">
        <v>0.9520453510220348</v>
      </c>
    </row>
    <row r="86" spans="2:10" hidden="1" x14ac:dyDescent="0.55000000000000004">
      <c r="B86" s="2">
        <v>84</v>
      </c>
      <c r="C86" s="1" t="s">
        <v>4</v>
      </c>
      <c r="D86" s="1" t="s">
        <v>5</v>
      </c>
      <c r="E86" s="1" t="s">
        <v>6</v>
      </c>
      <c r="F86" s="4">
        <v>108.83505290114593</v>
      </c>
      <c r="G86" s="4">
        <v>100.40405638368345</v>
      </c>
      <c r="H86" s="1">
        <v>23</v>
      </c>
      <c r="I86" s="4">
        <v>50</v>
      </c>
      <c r="J86" s="4">
        <v>0.75273360249835486</v>
      </c>
    </row>
    <row r="87" spans="2:10" hidden="1" x14ac:dyDescent="0.55000000000000004">
      <c r="B87" s="2">
        <v>85</v>
      </c>
      <c r="C87" s="1" t="s">
        <v>4</v>
      </c>
      <c r="D87" s="1" t="s">
        <v>5</v>
      </c>
      <c r="E87" s="1" t="s">
        <v>6</v>
      </c>
      <c r="F87" s="4">
        <v>110.8944200156561</v>
      </c>
      <c r="G87" s="4">
        <v>104.08486395709896</v>
      </c>
      <c r="H87" s="1">
        <v>23</v>
      </c>
      <c r="I87" s="4">
        <v>50</v>
      </c>
      <c r="J87" s="4">
        <v>0.83299542632230961</v>
      </c>
    </row>
    <row r="88" spans="2:10" hidden="1" x14ac:dyDescent="0.55000000000000004">
      <c r="B88" s="2">
        <v>86</v>
      </c>
      <c r="C88" s="1" t="s">
        <v>4</v>
      </c>
      <c r="D88" s="1" t="s">
        <v>5</v>
      </c>
      <c r="E88" s="1" t="s">
        <v>6</v>
      </c>
      <c r="F88" s="4">
        <v>99.663424036915941</v>
      </c>
      <c r="G88" s="4">
        <v>93.212887517638777</v>
      </c>
      <c r="H88" s="1">
        <v>23</v>
      </c>
      <c r="I88" s="4">
        <v>50</v>
      </c>
      <c r="J88" s="4">
        <v>0.10472006334095252</v>
      </c>
    </row>
    <row r="89" spans="2:10" hidden="1" x14ac:dyDescent="0.55000000000000004">
      <c r="B89" s="2">
        <v>87</v>
      </c>
      <c r="C89" s="1" t="s">
        <v>4</v>
      </c>
      <c r="D89" s="1" t="s">
        <v>5</v>
      </c>
      <c r="E89" s="1" t="s">
        <v>6</v>
      </c>
      <c r="F89" s="4">
        <v>110.32629902833104</v>
      </c>
      <c r="G89" s="4">
        <v>103.57363479622107</v>
      </c>
      <c r="H89" s="1">
        <v>23</v>
      </c>
      <c r="I89" s="4">
        <v>50</v>
      </c>
      <c r="J89" s="4">
        <v>0.82964517789313508</v>
      </c>
    </row>
    <row r="90" spans="2:10" hidden="1" x14ac:dyDescent="0.55000000000000004">
      <c r="B90" s="2">
        <v>88</v>
      </c>
      <c r="C90" s="1" t="s">
        <v>4</v>
      </c>
      <c r="D90" s="1" t="s">
        <v>6</v>
      </c>
      <c r="E90" s="1" t="s">
        <v>6</v>
      </c>
      <c r="F90" s="4">
        <v>82.11948270355353</v>
      </c>
      <c r="G90" s="4">
        <v>82.244420649331403</v>
      </c>
      <c r="H90" s="1">
        <v>23</v>
      </c>
      <c r="I90" s="4">
        <v>50</v>
      </c>
      <c r="J90" s="4">
        <v>0.80631327342943915</v>
      </c>
    </row>
    <row r="91" spans="2:10" hidden="1" x14ac:dyDescent="0.55000000000000004">
      <c r="B91" s="2">
        <v>89</v>
      </c>
      <c r="C91" s="1" t="s">
        <v>4</v>
      </c>
      <c r="D91" s="1" t="s">
        <v>5</v>
      </c>
      <c r="E91" s="1" t="s">
        <v>6</v>
      </c>
      <c r="F91" s="4">
        <v>110.74928966129502</v>
      </c>
      <c r="G91" s="4">
        <v>104.56560397258484</v>
      </c>
      <c r="H91" s="1">
        <v>23</v>
      </c>
      <c r="I91" s="4">
        <v>50</v>
      </c>
      <c r="J91" s="4">
        <v>0.87266347633977071</v>
      </c>
    </row>
    <row r="92" spans="2:10" hidden="1" x14ac:dyDescent="0.55000000000000004">
      <c r="B92" s="2">
        <v>90</v>
      </c>
      <c r="C92" s="1" t="s">
        <v>4</v>
      </c>
      <c r="D92" s="1" t="s">
        <v>5</v>
      </c>
      <c r="E92" s="1" t="s">
        <v>6</v>
      </c>
      <c r="F92" s="4">
        <v>104.39192381425892</v>
      </c>
      <c r="G92" s="4">
        <v>99.351841237403292</v>
      </c>
      <c r="H92" s="1">
        <v>23</v>
      </c>
      <c r="I92" s="4">
        <v>50</v>
      </c>
      <c r="J92" s="4">
        <v>0.12414406111424414</v>
      </c>
    </row>
    <row r="93" spans="2:10" hidden="1" x14ac:dyDescent="0.55000000000000004">
      <c r="B93" s="2">
        <v>91</v>
      </c>
      <c r="C93" s="1" t="s">
        <v>4</v>
      </c>
      <c r="D93" s="1" t="s">
        <v>6</v>
      </c>
      <c r="E93" s="1" t="s">
        <v>6</v>
      </c>
      <c r="F93" s="4">
        <v>131.42260754139778</v>
      </c>
      <c r="G93" s="4">
        <v>131.43811269689564</v>
      </c>
      <c r="H93" s="1">
        <v>23</v>
      </c>
      <c r="I93" s="4">
        <v>50</v>
      </c>
      <c r="J93" s="4">
        <v>0.1902373199603038</v>
      </c>
    </row>
    <row r="94" spans="2:10" hidden="1" x14ac:dyDescent="0.55000000000000004">
      <c r="B94" s="2">
        <v>92</v>
      </c>
      <c r="C94" s="1" t="s">
        <v>4</v>
      </c>
      <c r="D94" s="1" t="s">
        <v>5</v>
      </c>
      <c r="E94" s="1" t="s">
        <v>6</v>
      </c>
      <c r="F94" s="4">
        <v>118.7728298068902</v>
      </c>
      <c r="G94" s="4">
        <v>109.0742912207063</v>
      </c>
      <c r="H94" s="1">
        <v>23</v>
      </c>
      <c r="I94" s="4">
        <v>50</v>
      </c>
      <c r="J94" s="4">
        <v>4.5542031187641552E-2</v>
      </c>
    </row>
    <row r="95" spans="2:10" hidden="1" x14ac:dyDescent="0.55000000000000004">
      <c r="B95" s="2">
        <v>93</v>
      </c>
      <c r="C95" s="1" t="s">
        <v>4</v>
      </c>
      <c r="D95" s="1" t="s">
        <v>5</v>
      </c>
      <c r="E95" s="1" t="s">
        <v>6</v>
      </c>
      <c r="F95" s="4">
        <v>112.25946383066147</v>
      </c>
      <c r="G95" s="4">
        <v>107.8082089315112</v>
      </c>
      <c r="H95" s="1">
        <v>23</v>
      </c>
      <c r="I95" s="4">
        <v>50</v>
      </c>
      <c r="J95" s="4">
        <v>0.1812480726712391</v>
      </c>
    </row>
    <row r="96" spans="2:10" hidden="1" x14ac:dyDescent="0.55000000000000004">
      <c r="B96" s="2">
        <v>94</v>
      </c>
      <c r="C96" s="1" t="s">
        <v>4</v>
      </c>
      <c r="D96" s="1" t="s">
        <v>5</v>
      </c>
      <c r="E96" s="1" t="s">
        <v>6</v>
      </c>
      <c r="F96" s="4">
        <v>115.09702373167217</v>
      </c>
      <c r="G96" s="4">
        <v>108.24082769863533</v>
      </c>
      <c r="H96" s="1">
        <v>23</v>
      </c>
      <c r="I96" s="4">
        <v>50</v>
      </c>
      <c r="J96" s="4">
        <v>0.4832439279479096</v>
      </c>
    </row>
    <row r="97" spans="2:12" hidden="1" x14ac:dyDescent="0.55000000000000004">
      <c r="B97" s="2">
        <v>95</v>
      </c>
      <c r="C97" s="1" t="s">
        <v>4</v>
      </c>
      <c r="D97" s="1" t="s">
        <v>6</v>
      </c>
      <c r="E97" s="1" t="s">
        <v>6</v>
      </c>
      <c r="F97" s="4">
        <v>111.08497061349512</v>
      </c>
      <c r="G97" s="4">
        <v>111.51586831788426</v>
      </c>
      <c r="H97" s="1">
        <v>23</v>
      </c>
      <c r="I97" s="4">
        <v>50</v>
      </c>
      <c r="J97" s="4">
        <v>0.68084869451078478</v>
      </c>
    </row>
    <row r="98" spans="2:12" hidden="1" x14ac:dyDescent="0.55000000000000004">
      <c r="B98" s="2">
        <v>96</v>
      </c>
      <c r="C98" s="1" t="s">
        <v>4</v>
      </c>
      <c r="D98" s="1" t="s">
        <v>6</v>
      </c>
      <c r="E98" s="1" t="s">
        <v>6</v>
      </c>
      <c r="F98" s="4">
        <v>116.2377071267001</v>
      </c>
      <c r="G98" s="4">
        <v>116.15911616262053</v>
      </c>
      <c r="H98" s="1">
        <v>23</v>
      </c>
      <c r="I98" s="4">
        <v>50</v>
      </c>
      <c r="J98" s="4">
        <v>0.64774257521786249</v>
      </c>
    </row>
    <row r="99" spans="2:12" hidden="1" x14ac:dyDescent="0.55000000000000004">
      <c r="B99" s="2">
        <v>97</v>
      </c>
      <c r="C99" s="1" t="s">
        <v>4</v>
      </c>
      <c r="D99" s="1" t="s">
        <v>6</v>
      </c>
      <c r="E99" s="1" t="s">
        <v>6</v>
      </c>
      <c r="F99" s="4">
        <v>121.59695618467764</v>
      </c>
      <c r="G99" s="4">
        <v>121.446235305431</v>
      </c>
      <c r="H99" s="1">
        <v>23</v>
      </c>
      <c r="I99" s="4">
        <v>50</v>
      </c>
      <c r="J99" s="4">
        <v>0.46609567499430937</v>
      </c>
    </row>
    <row r="100" spans="2:12" hidden="1" x14ac:dyDescent="0.55000000000000004">
      <c r="B100" s="2">
        <v>98</v>
      </c>
      <c r="C100" s="1" t="s">
        <v>4</v>
      </c>
      <c r="D100" s="1" t="s">
        <v>5</v>
      </c>
      <c r="E100" s="1" t="s">
        <v>6</v>
      </c>
      <c r="F100" s="4">
        <v>108.1736115869631</v>
      </c>
      <c r="G100" s="4">
        <v>100.98347859359355</v>
      </c>
      <c r="H100" s="1">
        <v>23</v>
      </c>
      <c r="I100" s="4">
        <v>50</v>
      </c>
      <c r="J100" s="4">
        <v>0.16446359215146156</v>
      </c>
    </row>
    <row r="101" spans="2:12" hidden="1" x14ac:dyDescent="0.55000000000000004">
      <c r="B101" s="2">
        <v>99</v>
      </c>
      <c r="C101" s="1" t="s">
        <v>4</v>
      </c>
      <c r="D101" s="1" t="s">
        <v>6</v>
      </c>
      <c r="E101" s="1" t="s">
        <v>6</v>
      </c>
      <c r="F101" s="4">
        <v>98.863466082622992</v>
      </c>
      <c r="G101" s="4">
        <v>98.9437576727818</v>
      </c>
      <c r="H101" s="1">
        <v>23</v>
      </c>
      <c r="I101" s="4">
        <v>50</v>
      </c>
      <c r="J101" s="4">
        <v>1.2129451360102128E-2</v>
      </c>
    </row>
    <row r="102" spans="2:12" hidden="1" x14ac:dyDescent="0.55000000000000004">
      <c r="B102" s="2">
        <v>100</v>
      </c>
      <c r="C102" s="1" t="s">
        <v>4</v>
      </c>
      <c r="D102" s="1" t="s">
        <v>6</v>
      </c>
      <c r="E102" s="1" t="s">
        <v>6</v>
      </c>
      <c r="F102" s="4">
        <v>119.68974576270929</v>
      </c>
      <c r="G102" s="4">
        <v>119.67888526542426</v>
      </c>
      <c r="H102" s="1">
        <v>23</v>
      </c>
      <c r="I102" s="4">
        <v>50</v>
      </c>
      <c r="J102" s="4">
        <v>0.58594662395731889</v>
      </c>
      <c r="K102" s="1">
        <f>0.02031*I102+0.7712</f>
        <v>1.7867000000000002</v>
      </c>
      <c r="L102" s="4">
        <f>J102-K102</f>
        <v>-1.2007533760426812</v>
      </c>
    </row>
    <row r="103" spans="2:12" x14ac:dyDescent="0.55000000000000004">
      <c r="B103" s="2">
        <v>101</v>
      </c>
      <c r="C103" s="1" t="s">
        <v>3</v>
      </c>
      <c r="D103" s="1" t="s">
        <v>6</v>
      </c>
      <c r="E103" s="1" t="s">
        <v>5</v>
      </c>
      <c r="F103" s="4">
        <v>71.747522465715448</v>
      </c>
      <c r="G103" s="4">
        <v>71.871381424226385</v>
      </c>
      <c r="H103" s="1">
        <v>23</v>
      </c>
      <c r="I103" s="4">
        <v>72.698707980362897</v>
      </c>
      <c r="J103" s="4">
        <v>2.2190524695421905</v>
      </c>
      <c r="K103" s="1">
        <f t="shared" ref="K103:K152" si="0">0.02031*I103+0.7712</f>
        <v>2.2477107590811705</v>
      </c>
      <c r="L103" s="4">
        <f t="shared" ref="L103:L152" si="1">J103-K103</f>
        <v>-2.8658289538979975E-2</v>
      </c>
    </row>
    <row r="104" spans="2:12" x14ac:dyDescent="0.55000000000000004">
      <c r="B104" s="2">
        <v>102</v>
      </c>
      <c r="C104" s="1" t="s">
        <v>3</v>
      </c>
      <c r="D104" s="1" t="s">
        <v>6</v>
      </c>
      <c r="E104" s="1" t="s">
        <v>5</v>
      </c>
      <c r="F104" s="4">
        <v>98.795915017558897</v>
      </c>
      <c r="G104" s="4">
        <v>98.812412119798424</v>
      </c>
      <c r="H104" s="1">
        <v>23</v>
      </c>
      <c r="I104" s="4">
        <v>76.020560453565736</v>
      </c>
      <c r="J104" s="4">
        <v>2.3174022211581269</v>
      </c>
      <c r="K104" s="1">
        <f t="shared" si="0"/>
        <v>2.3151775828119203</v>
      </c>
      <c r="L104" s="4">
        <f t="shared" si="1"/>
        <v>2.2246383462065644E-3</v>
      </c>
    </row>
    <row r="105" spans="2:12" x14ac:dyDescent="0.55000000000000004">
      <c r="B105" s="2">
        <v>103</v>
      </c>
      <c r="C105" s="1" t="s">
        <v>3</v>
      </c>
      <c r="D105" s="1" t="s">
        <v>6</v>
      </c>
      <c r="E105" s="1" t="s">
        <v>5</v>
      </c>
      <c r="F105" s="4">
        <v>87.745677800432787</v>
      </c>
      <c r="G105" s="4">
        <v>87.722693098909005</v>
      </c>
      <c r="H105" s="1">
        <v>23</v>
      </c>
      <c r="I105" s="4">
        <v>71.739649477832998</v>
      </c>
      <c r="J105" s="4">
        <v>2.2163413512067072</v>
      </c>
      <c r="K105" s="1">
        <f t="shared" si="0"/>
        <v>2.2282322808947881</v>
      </c>
      <c r="L105" s="4">
        <f t="shared" si="1"/>
        <v>-1.189092968808092E-2</v>
      </c>
    </row>
    <row r="106" spans="2:12" x14ac:dyDescent="0.55000000000000004">
      <c r="B106" s="2">
        <v>104</v>
      </c>
      <c r="C106" s="1" t="s">
        <v>3</v>
      </c>
      <c r="D106" s="1" t="s">
        <v>6</v>
      </c>
      <c r="E106" s="1" t="s">
        <v>5</v>
      </c>
      <c r="F106" s="4">
        <v>98.726516875330532</v>
      </c>
      <c r="G106" s="4">
        <v>98.366838335668888</v>
      </c>
      <c r="H106" s="1">
        <v>23</v>
      </c>
      <c r="I106" s="4">
        <v>75.155788909421929</v>
      </c>
      <c r="J106" s="4">
        <v>2.2759181567498219</v>
      </c>
      <c r="K106" s="1">
        <f t="shared" si="0"/>
        <v>2.2976140727503593</v>
      </c>
      <c r="L106" s="4">
        <f t="shared" si="1"/>
        <v>-2.1695916000537441E-2</v>
      </c>
    </row>
    <row r="107" spans="2:12" x14ac:dyDescent="0.55000000000000004">
      <c r="B107" s="2">
        <v>105</v>
      </c>
      <c r="C107" s="1" t="s">
        <v>3</v>
      </c>
      <c r="D107" s="1" t="s">
        <v>6</v>
      </c>
      <c r="E107" s="1" t="s">
        <v>5</v>
      </c>
      <c r="F107" s="4">
        <v>86.792711029679481</v>
      </c>
      <c r="G107" s="4">
        <v>86.9959044917439</v>
      </c>
      <c r="H107" s="1">
        <v>23</v>
      </c>
      <c r="I107" s="4">
        <v>67.255879926105251</v>
      </c>
      <c r="J107" s="4">
        <v>2.1811584022303174</v>
      </c>
      <c r="K107" s="1">
        <f t="shared" si="0"/>
        <v>2.1371669212991979</v>
      </c>
      <c r="L107" s="4">
        <f t="shared" si="1"/>
        <v>4.3991480931119487E-2</v>
      </c>
    </row>
    <row r="108" spans="2:12" x14ac:dyDescent="0.55000000000000004">
      <c r="B108" s="2">
        <v>106</v>
      </c>
      <c r="C108" s="1" t="s">
        <v>3</v>
      </c>
      <c r="D108" s="1" t="s">
        <v>6</v>
      </c>
      <c r="E108" s="1" t="s">
        <v>5</v>
      </c>
      <c r="F108" s="4">
        <v>91.417218920699057</v>
      </c>
      <c r="G108" s="4">
        <v>91.66375925548995</v>
      </c>
      <c r="H108" s="1">
        <v>23</v>
      </c>
      <c r="I108" s="4">
        <v>78.708793449503119</v>
      </c>
      <c r="J108" s="4">
        <v>2.4090545202104323</v>
      </c>
      <c r="K108" s="1">
        <f t="shared" si="0"/>
        <v>2.3697755949594086</v>
      </c>
      <c r="L108" s="4">
        <f t="shared" si="1"/>
        <v>3.9278925251023722E-2</v>
      </c>
    </row>
    <row r="109" spans="2:12" x14ac:dyDescent="0.55000000000000004">
      <c r="B109" s="2">
        <v>107</v>
      </c>
      <c r="C109" s="1" t="s">
        <v>3</v>
      </c>
      <c r="D109" s="1" t="s">
        <v>6</v>
      </c>
      <c r="E109" s="1" t="s">
        <v>5</v>
      </c>
      <c r="F109" s="4">
        <v>109.34773181394283</v>
      </c>
      <c r="G109" s="4">
        <v>109.34605560162706</v>
      </c>
      <c r="H109" s="1">
        <v>23</v>
      </c>
      <c r="I109" s="4">
        <v>70.725786903408391</v>
      </c>
      <c r="J109" s="4">
        <v>2.1833746640789431</v>
      </c>
      <c r="K109" s="1">
        <f t="shared" si="0"/>
        <v>2.2076407320082247</v>
      </c>
      <c r="L109" s="4">
        <f t="shared" si="1"/>
        <v>-2.4266067929281654E-2</v>
      </c>
    </row>
    <row r="110" spans="2:12" x14ac:dyDescent="0.55000000000000004">
      <c r="B110" s="2">
        <v>108</v>
      </c>
      <c r="C110" s="1" t="s">
        <v>3</v>
      </c>
      <c r="D110" s="1" t="s">
        <v>6</v>
      </c>
      <c r="E110" s="1" t="s">
        <v>5</v>
      </c>
      <c r="F110" s="4">
        <v>95.947275126918541</v>
      </c>
      <c r="G110" s="4">
        <v>95.785702654726094</v>
      </c>
      <c r="H110" s="1">
        <v>23</v>
      </c>
      <c r="I110" s="4">
        <v>82.772632983867638</v>
      </c>
      <c r="J110" s="4">
        <v>2.4484304895048714</v>
      </c>
      <c r="K110" s="1">
        <f t="shared" si="0"/>
        <v>2.4523121759023518</v>
      </c>
      <c r="L110" s="4">
        <f t="shared" si="1"/>
        <v>-3.8816863974804328E-3</v>
      </c>
    </row>
    <row r="111" spans="2:12" x14ac:dyDescent="0.55000000000000004">
      <c r="B111" s="2">
        <v>109</v>
      </c>
      <c r="C111" s="1" t="s">
        <v>3</v>
      </c>
      <c r="D111" s="1" t="s">
        <v>6</v>
      </c>
      <c r="E111" s="1" t="s">
        <v>5</v>
      </c>
      <c r="F111" s="4">
        <v>82.976251563577932</v>
      </c>
      <c r="G111" s="4">
        <v>82.828292740237998</v>
      </c>
      <c r="H111" s="1">
        <v>23</v>
      </c>
      <c r="I111" s="4">
        <v>74.634974418630421</v>
      </c>
      <c r="J111" s="4">
        <v>2.3104939258941783</v>
      </c>
      <c r="K111" s="1">
        <f t="shared" si="0"/>
        <v>2.2870363304423837</v>
      </c>
      <c r="L111" s="4">
        <f t="shared" si="1"/>
        <v>2.3457595451794599E-2</v>
      </c>
    </row>
    <row r="112" spans="2:12" x14ac:dyDescent="0.55000000000000004">
      <c r="B112" s="2">
        <v>110</v>
      </c>
      <c r="C112" s="1" t="s">
        <v>3</v>
      </c>
      <c r="D112" s="1" t="s">
        <v>6</v>
      </c>
      <c r="E112" s="1" t="s">
        <v>5</v>
      </c>
      <c r="F112" s="4">
        <v>89.158943693456123</v>
      </c>
      <c r="G112" s="4">
        <v>89.130877514085455</v>
      </c>
      <c r="H112" s="1">
        <v>23</v>
      </c>
      <c r="I112" s="4">
        <v>74.050809251295121</v>
      </c>
      <c r="J112" s="4">
        <v>2.1924964530076956</v>
      </c>
      <c r="K112" s="1">
        <f t="shared" si="0"/>
        <v>2.2751719358938041</v>
      </c>
      <c r="L112" s="4">
        <f t="shared" si="1"/>
        <v>-8.2675482886108487E-2</v>
      </c>
    </row>
    <row r="113" spans="2:12" x14ac:dyDescent="0.55000000000000004">
      <c r="B113" s="2">
        <v>111</v>
      </c>
      <c r="C113" s="1" t="s">
        <v>3</v>
      </c>
      <c r="D113" s="1" t="s">
        <v>6</v>
      </c>
      <c r="E113" s="1" t="s">
        <v>5</v>
      </c>
      <c r="F113" s="4">
        <v>85.53805194184045</v>
      </c>
      <c r="G113" s="4">
        <v>85.847761866185863</v>
      </c>
      <c r="H113" s="1">
        <v>23</v>
      </c>
      <c r="I113" s="4">
        <v>67.56126310642459</v>
      </c>
      <c r="J113" s="4">
        <v>2.1601438975316718</v>
      </c>
      <c r="K113" s="1">
        <f t="shared" si="0"/>
        <v>2.1433692536914837</v>
      </c>
      <c r="L113" s="4">
        <f t="shared" si="1"/>
        <v>1.6774643840188119E-2</v>
      </c>
    </row>
    <row r="114" spans="2:12" x14ac:dyDescent="0.55000000000000004">
      <c r="B114" s="2">
        <v>112</v>
      </c>
      <c r="C114" s="1" t="s">
        <v>3</v>
      </c>
      <c r="D114" s="1" t="s">
        <v>6</v>
      </c>
      <c r="E114" s="1" t="s">
        <v>5</v>
      </c>
      <c r="F114" s="4">
        <v>88.80164879868056</v>
      </c>
      <c r="G114" s="4">
        <v>88.660904633647348</v>
      </c>
      <c r="H114" s="1">
        <v>23</v>
      </c>
      <c r="I114" s="4">
        <v>71.970169344804518</v>
      </c>
      <c r="J114" s="4">
        <v>2.2353993267555037</v>
      </c>
      <c r="K114" s="1">
        <f t="shared" si="0"/>
        <v>2.2329141393929799</v>
      </c>
      <c r="L114" s="4">
        <f t="shared" si="1"/>
        <v>2.4851873625237886E-3</v>
      </c>
    </row>
    <row r="115" spans="2:12" x14ac:dyDescent="0.55000000000000004">
      <c r="B115" s="2">
        <v>113</v>
      </c>
      <c r="C115" s="1" t="s">
        <v>3</v>
      </c>
      <c r="D115" s="1" t="s">
        <v>6</v>
      </c>
      <c r="E115" s="1" t="s">
        <v>5</v>
      </c>
      <c r="F115" s="4">
        <v>99.99180151645524</v>
      </c>
      <c r="G115" s="4">
        <v>100.19758733307383</v>
      </c>
      <c r="H115" s="1">
        <v>23</v>
      </c>
      <c r="I115" s="4">
        <v>78.56630876697983</v>
      </c>
      <c r="J115" s="4">
        <v>2.3418514187715087</v>
      </c>
      <c r="K115" s="1">
        <f t="shared" si="0"/>
        <v>2.3668817310573607</v>
      </c>
      <c r="L115" s="4">
        <f t="shared" si="1"/>
        <v>-2.5030312285851952E-2</v>
      </c>
    </row>
    <row r="116" spans="2:12" x14ac:dyDescent="0.55000000000000004">
      <c r="B116" s="2">
        <v>114</v>
      </c>
      <c r="C116" s="1" t="s">
        <v>3</v>
      </c>
      <c r="D116" s="1" t="s">
        <v>6</v>
      </c>
      <c r="E116" s="1" t="s">
        <v>5</v>
      </c>
      <c r="F116" s="4">
        <v>102.97682759270405</v>
      </c>
      <c r="G116" s="4">
        <v>102.9241484463449</v>
      </c>
      <c r="H116" s="1">
        <v>23</v>
      </c>
      <c r="I116" s="4">
        <v>76.874457915996132</v>
      </c>
      <c r="J116" s="4">
        <v>2.3295161614587729</v>
      </c>
      <c r="K116" s="1">
        <f t="shared" si="0"/>
        <v>2.3325202402738814</v>
      </c>
      <c r="L116" s="4">
        <f t="shared" si="1"/>
        <v>-3.0040788151084463E-3</v>
      </c>
    </row>
    <row r="117" spans="2:12" x14ac:dyDescent="0.55000000000000004">
      <c r="B117" s="2">
        <v>115</v>
      </c>
      <c r="C117" s="1" t="s">
        <v>3</v>
      </c>
      <c r="D117" s="1" t="s">
        <v>6</v>
      </c>
      <c r="E117" s="1" t="s">
        <v>5</v>
      </c>
      <c r="F117" s="4">
        <v>98.544549938072876</v>
      </c>
      <c r="G117" s="4">
        <v>98.062612924998234</v>
      </c>
      <c r="H117" s="1">
        <v>23</v>
      </c>
      <c r="I117" s="4">
        <v>80.542613834750384</v>
      </c>
      <c r="J117" s="4">
        <v>2.4842646603879408</v>
      </c>
      <c r="K117" s="1">
        <f t="shared" si="0"/>
        <v>2.4070204869837806</v>
      </c>
      <c r="L117" s="4">
        <f t="shared" si="1"/>
        <v>7.7244173404160232E-2</v>
      </c>
    </row>
    <row r="118" spans="2:12" x14ac:dyDescent="0.55000000000000004">
      <c r="B118" s="2">
        <v>116</v>
      </c>
      <c r="C118" s="1" t="s">
        <v>3</v>
      </c>
      <c r="D118" s="1" t="s">
        <v>6</v>
      </c>
      <c r="E118" s="1" t="s">
        <v>5</v>
      </c>
      <c r="F118" s="4">
        <v>93.731445648701879</v>
      </c>
      <c r="G118" s="4">
        <v>93.828594331432583</v>
      </c>
      <c r="H118" s="1">
        <v>23</v>
      </c>
      <c r="I118" s="4">
        <v>75.652229656850892</v>
      </c>
      <c r="J118" s="4">
        <v>2.2822195818638287</v>
      </c>
      <c r="K118" s="1">
        <f t="shared" si="0"/>
        <v>2.3076967843306417</v>
      </c>
      <c r="L118" s="4">
        <f t="shared" si="1"/>
        <v>-2.5477202466813065E-2</v>
      </c>
    </row>
    <row r="119" spans="2:12" x14ac:dyDescent="0.55000000000000004">
      <c r="B119" s="2">
        <v>117</v>
      </c>
      <c r="C119" s="1" t="s">
        <v>3</v>
      </c>
      <c r="D119" s="1" t="s">
        <v>6</v>
      </c>
      <c r="E119" s="1" t="s">
        <v>5</v>
      </c>
      <c r="F119" s="4">
        <v>82.215820059899926</v>
      </c>
      <c r="G119" s="4">
        <v>82.282042027035075</v>
      </c>
      <c r="H119" s="1">
        <v>23</v>
      </c>
      <c r="I119" s="4">
        <v>72.864573383283698</v>
      </c>
      <c r="J119" s="4">
        <v>2.3111896894078239</v>
      </c>
      <c r="K119" s="1">
        <f t="shared" si="0"/>
        <v>2.251079485414492</v>
      </c>
      <c r="L119" s="4">
        <f t="shared" si="1"/>
        <v>6.011020399333189E-2</v>
      </c>
    </row>
    <row r="120" spans="2:12" x14ac:dyDescent="0.55000000000000004">
      <c r="B120" s="2">
        <v>118</v>
      </c>
      <c r="C120" s="1" t="s">
        <v>3</v>
      </c>
      <c r="D120" s="1" t="s">
        <v>6</v>
      </c>
      <c r="E120" s="1" t="s">
        <v>5</v>
      </c>
      <c r="F120" s="4">
        <v>84.508613921404034</v>
      </c>
      <c r="G120" s="4">
        <v>84.40689427077028</v>
      </c>
      <c r="H120" s="1">
        <v>23</v>
      </c>
      <c r="I120" s="4">
        <v>78.672264326110124</v>
      </c>
      <c r="J120" s="4">
        <v>2.3689800272492469</v>
      </c>
      <c r="K120" s="1">
        <f t="shared" si="0"/>
        <v>2.3690336884632965</v>
      </c>
      <c r="L120" s="4">
        <f t="shared" si="1"/>
        <v>-5.3661214049594008E-5</v>
      </c>
    </row>
    <row r="121" spans="2:12" x14ac:dyDescent="0.55000000000000004">
      <c r="B121" s="2">
        <v>119</v>
      </c>
      <c r="C121" s="1" t="s">
        <v>3</v>
      </c>
      <c r="D121" s="1" t="s">
        <v>6</v>
      </c>
      <c r="E121" s="1" t="s">
        <v>5</v>
      </c>
      <c r="F121" s="4">
        <v>83.285325289204124</v>
      </c>
      <c r="G121" s="4">
        <v>83.517653400242992</v>
      </c>
      <c r="H121" s="1">
        <v>23</v>
      </c>
      <c r="I121" s="4">
        <v>70.140505908294784</v>
      </c>
      <c r="J121" s="4">
        <v>2.1856764082819344</v>
      </c>
      <c r="K121" s="1">
        <f t="shared" si="0"/>
        <v>2.1957536749974671</v>
      </c>
      <c r="L121" s="4">
        <f t="shared" si="1"/>
        <v>-1.0077266715532662E-2</v>
      </c>
    </row>
    <row r="122" spans="2:12" x14ac:dyDescent="0.55000000000000004">
      <c r="B122" s="2">
        <v>120</v>
      </c>
      <c r="C122" s="1" t="s">
        <v>3</v>
      </c>
      <c r="D122" s="1" t="s">
        <v>6</v>
      </c>
      <c r="E122" s="1" t="s">
        <v>5</v>
      </c>
      <c r="F122" s="4">
        <v>94.137353602339815</v>
      </c>
      <c r="G122" s="4">
        <v>94.171076506991923</v>
      </c>
      <c r="H122" s="1">
        <v>23</v>
      </c>
      <c r="I122" s="4">
        <v>80.982867901327054</v>
      </c>
      <c r="J122" s="4">
        <v>2.4509043230463181</v>
      </c>
      <c r="K122" s="1">
        <f t="shared" si="0"/>
        <v>2.4159620470759524</v>
      </c>
      <c r="L122" s="4">
        <f t="shared" si="1"/>
        <v>3.4942275970365699E-2</v>
      </c>
    </row>
    <row r="123" spans="2:12" x14ac:dyDescent="0.55000000000000004">
      <c r="B123" s="2">
        <v>121</v>
      </c>
      <c r="C123" s="1" t="s">
        <v>3</v>
      </c>
      <c r="D123" s="1" t="s">
        <v>6</v>
      </c>
      <c r="E123" s="1" t="s">
        <v>5</v>
      </c>
      <c r="F123" s="4">
        <v>90.734501789989849</v>
      </c>
      <c r="G123" s="4">
        <v>90.46362847278175</v>
      </c>
      <c r="H123" s="1">
        <v>23</v>
      </c>
      <c r="I123" s="4">
        <v>85.883941856607763</v>
      </c>
      <c r="J123" s="4">
        <v>2.5623640928038522</v>
      </c>
      <c r="K123" s="1">
        <f t="shared" si="0"/>
        <v>2.5155028591077038</v>
      </c>
      <c r="L123" s="4">
        <f t="shared" si="1"/>
        <v>4.6861233696148474E-2</v>
      </c>
    </row>
    <row r="124" spans="2:12" x14ac:dyDescent="0.55000000000000004">
      <c r="B124" s="2">
        <v>122</v>
      </c>
      <c r="C124" s="1" t="s">
        <v>3</v>
      </c>
      <c r="D124" s="1" t="s">
        <v>6</v>
      </c>
      <c r="E124" s="1" t="s">
        <v>5</v>
      </c>
      <c r="F124" s="4">
        <v>91.692597945227391</v>
      </c>
      <c r="G124" s="4">
        <v>91.516377847482644</v>
      </c>
      <c r="H124" s="1">
        <v>23</v>
      </c>
      <c r="I124" s="4">
        <v>76.399639573649893</v>
      </c>
      <c r="J124" s="4">
        <v>2.3555755386531074</v>
      </c>
      <c r="K124" s="1">
        <f t="shared" si="0"/>
        <v>2.3228766797408293</v>
      </c>
      <c r="L124" s="4">
        <f t="shared" si="1"/>
        <v>3.2698858912278084E-2</v>
      </c>
    </row>
    <row r="125" spans="2:12" x14ac:dyDescent="0.55000000000000004">
      <c r="B125" s="2">
        <v>123</v>
      </c>
      <c r="C125" s="1" t="s">
        <v>3</v>
      </c>
      <c r="D125" s="1" t="s">
        <v>6</v>
      </c>
      <c r="E125" s="1" t="s">
        <v>5</v>
      </c>
      <c r="F125" s="4">
        <v>100.04175453842333</v>
      </c>
      <c r="G125" s="4">
        <v>99.745667087732727</v>
      </c>
      <c r="H125" s="1">
        <v>23</v>
      </c>
      <c r="I125" s="4">
        <v>73.55892114571688</v>
      </c>
      <c r="J125" s="4">
        <v>2.2116199644992869</v>
      </c>
      <c r="K125" s="1">
        <f t="shared" si="0"/>
        <v>2.26518168846951</v>
      </c>
      <c r="L125" s="4">
        <f t="shared" si="1"/>
        <v>-5.3561723970223074E-2</v>
      </c>
    </row>
    <row r="126" spans="2:12" x14ac:dyDescent="0.55000000000000004">
      <c r="B126" s="2">
        <v>124</v>
      </c>
      <c r="C126" s="1" t="s">
        <v>3</v>
      </c>
      <c r="D126" s="1" t="s">
        <v>6</v>
      </c>
      <c r="E126" s="1" t="s">
        <v>5</v>
      </c>
      <c r="F126" s="4">
        <v>98.388744289015023</v>
      </c>
      <c r="G126" s="4">
        <v>98.152922256966519</v>
      </c>
      <c r="H126" s="1">
        <v>23</v>
      </c>
      <c r="I126" s="4">
        <v>75.276082481668524</v>
      </c>
      <c r="J126" s="4">
        <v>2.2649172640029147</v>
      </c>
      <c r="K126" s="1">
        <f t="shared" si="0"/>
        <v>2.3000572352026878</v>
      </c>
      <c r="L126" s="4">
        <f t="shared" si="1"/>
        <v>-3.5139971199773079E-2</v>
      </c>
    </row>
    <row r="127" spans="2:12" x14ac:dyDescent="0.55000000000000004">
      <c r="B127" s="2">
        <v>125</v>
      </c>
      <c r="C127" s="1" t="s">
        <v>3</v>
      </c>
      <c r="D127" s="1" t="s">
        <v>6</v>
      </c>
      <c r="E127" s="1" t="s">
        <v>5</v>
      </c>
      <c r="F127" s="4">
        <v>85.358626144635068</v>
      </c>
      <c r="G127" s="4">
        <v>85.270261206356977</v>
      </c>
      <c r="H127" s="1">
        <v>23</v>
      </c>
      <c r="I127" s="4">
        <v>66.58356005842991</v>
      </c>
      <c r="J127" s="4">
        <v>2.1377639840968325</v>
      </c>
      <c r="K127" s="1">
        <f t="shared" si="0"/>
        <v>2.1235121047867116</v>
      </c>
      <c r="L127" s="4">
        <f t="shared" si="1"/>
        <v>1.4251879310120952E-2</v>
      </c>
    </row>
    <row r="128" spans="2:12" x14ac:dyDescent="0.55000000000000004">
      <c r="B128" s="2">
        <v>126</v>
      </c>
      <c r="C128" s="1" t="s">
        <v>3</v>
      </c>
      <c r="D128" s="1" t="s">
        <v>6</v>
      </c>
      <c r="E128" s="1" t="s">
        <v>5</v>
      </c>
      <c r="F128" s="4">
        <v>75.787934902967052</v>
      </c>
      <c r="G128" s="4">
        <v>75.760725343535015</v>
      </c>
      <c r="H128" s="1">
        <v>23</v>
      </c>
      <c r="I128" s="4">
        <v>68.712409627872205</v>
      </c>
      <c r="J128" s="4">
        <v>2.1819794683135489</v>
      </c>
      <c r="K128" s="1">
        <f t="shared" si="0"/>
        <v>2.1667490395420845</v>
      </c>
      <c r="L128" s="4">
        <f t="shared" si="1"/>
        <v>1.523042877146441E-2</v>
      </c>
    </row>
    <row r="129" spans="2:12" x14ac:dyDescent="0.55000000000000004">
      <c r="B129" s="2">
        <v>127</v>
      </c>
      <c r="C129" s="1" t="s">
        <v>3</v>
      </c>
      <c r="D129" s="1" t="s">
        <v>6</v>
      </c>
      <c r="E129" s="1" t="s">
        <v>5</v>
      </c>
      <c r="F129" s="4">
        <v>89.069129633132633</v>
      </c>
      <c r="G129" s="4">
        <v>89.060825856429844</v>
      </c>
      <c r="H129" s="1">
        <v>23</v>
      </c>
      <c r="I129" s="4">
        <v>74.171481586124827</v>
      </c>
      <c r="J129" s="4">
        <v>2.2816411588789416</v>
      </c>
      <c r="K129" s="1">
        <f t="shared" si="0"/>
        <v>2.2776227910141955</v>
      </c>
      <c r="L129" s="4">
        <f t="shared" si="1"/>
        <v>4.0183678647460752E-3</v>
      </c>
    </row>
    <row r="130" spans="2:12" x14ac:dyDescent="0.55000000000000004">
      <c r="B130" s="2">
        <v>128</v>
      </c>
      <c r="C130" s="1" t="s">
        <v>3</v>
      </c>
      <c r="D130" s="1" t="s">
        <v>6</v>
      </c>
      <c r="E130" s="1" t="s">
        <v>5</v>
      </c>
      <c r="F130" s="4">
        <v>74.016932178586146</v>
      </c>
      <c r="G130" s="4">
        <v>74.127993609912068</v>
      </c>
      <c r="H130" s="1">
        <v>23</v>
      </c>
      <c r="I130" s="4">
        <v>74.859505836030436</v>
      </c>
      <c r="J130" s="4">
        <v>2.3331431466615453</v>
      </c>
      <c r="K130" s="1">
        <f t="shared" si="0"/>
        <v>2.2915965635297781</v>
      </c>
      <c r="L130" s="4">
        <f t="shared" si="1"/>
        <v>4.1546583131767179E-2</v>
      </c>
    </row>
    <row r="131" spans="2:12" x14ac:dyDescent="0.55000000000000004">
      <c r="B131" s="2">
        <v>129</v>
      </c>
      <c r="C131" s="1" t="s">
        <v>3</v>
      </c>
      <c r="D131" s="1" t="s">
        <v>6</v>
      </c>
      <c r="E131" s="1" t="s">
        <v>5</v>
      </c>
      <c r="F131" s="4">
        <v>95.750353111991998</v>
      </c>
      <c r="G131" s="4">
        <v>95.862259491513655</v>
      </c>
      <c r="H131" s="1">
        <v>23</v>
      </c>
      <c r="I131" s="4">
        <v>74.167961398506037</v>
      </c>
      <c r="J131" s="4">
        <v>2.2746871081818685</v>
      </c>
      <c r="K131" s="1">
        <f t="shared" si="0"/>
        <v>2.2775512960036579</v>
      </c>
      <c r="L131" s="4">
        <f t="shared" si="1"/>
        <v>-2.8641878217894323E-3</v>
      </c>
    </row>
    <row r="132" spans="2:12" x14ac:dyDescent="0.55000000000000004">
      <c r="B132" s="2">
        <v>130</v>
      </c>
      <c r="C132" s="1" t="s">
        <v>3</v>
      </c>
      <c r="D132" s="1" t="s">
        <v>6</v>
      </c>
      <c r="E132" s="1" t="s">
        <v>5</v>
      </c>
      <c r="F132" s="4">
        <v>99.569784658432582</v>
      </c>
      <c r="G132" s="4">
        <v>99.413368763736074</v>
      </c>
      <c r="H132" s="1">
        <v>23</v>
      </c>
      <c r="I132" s="4">
        <v>66.988860228445631</v>
      </c>
      <c r="J132" s="4">
        <v>2.1640359229453838</v>
      </c>
      <c r="K132" s="1">
        <f t="shared" si="0"/>
        <v>2.131743751239731</v>
      </c>
      <c r="L132" s="4">
        <f t="shared" si="1"/>
        <v>3.2292171705652795E-2</v>
      </c>
    </row>
    <row r="133" spans="2:12" x14ac:dyDescent="0.55000000000000004">
      <c r="B133" s="2">
        <v>131</v>
      </c>
      <c r="C133" s="1" t="s">
        <v>3</v>
      </c>
      <c r="D133" s="1" t="s">
        <v>6</v>
      </c>
      <c r="E133" s="1" t="s">
        <v>5</v>
      </c>
      <c r="F133" s="4">
        <v>91.551477848046076</v>
      </c>
      <c r="G133" s="4">
        <v>91.62102806951259</v>
      </c>
      <c r="H133" s="1">
        <v>23</v>
      </c>
      <c r="I133" s="4">
        <v>66.587161560489676</v>
      </c>
      <c r="J133" s="4">
        <v>2.1315088346777138</v>
      </c>
      <c r="K133" s="1">
        <f t="shared" si="0"/>
        <v>2.1235852512935454</v>
      </c>
      <c r="L133" s="4">
        <f t="shared" si="1"/>
        <v>7.9235833841684311E-3</v>
      </c>
    </row>
    <row r="134" spans="2:12" x14ac:dyDescent="0.55000000000000004">
      <c r="B134" s="2">
        <v>132</v>
      </c>
      <c r="C134" s="1" t="s">
        <v>3</v>
      </c>
      <c r="D134" s="1" t="s">
        <v>6</v>
      </c>
      <c r="E134" s="1" t="s">
        <v>5</v>
      </c>
      <c r="F134" s="4">
        <v>98.109306652256166</v>
      </c>
      <c r="G134" s="4">
        <v>97.230663907186056</v>
      </c>
      <c r="H134" s="1">
        <v>23</v>
      </c>
      <c r="I134" s="4">
        <v>70.450421475955807</v>
      </c>
      <c r="J134" s="4">
        <v>2.1537014017778051</v>
      </c>
      <c r="K134" s="1">
        <f t="shared" si="0"/>
        <v>2.2020480601766628</v>
      </c>
      <c r="L134" s="4">
        <f t="shared" si="1"/>
        <v>-4.8346658398857656E-2</v>
      </c>
    </row>
    <row r="135" spans="2:12" x14ac:dyDescent="0.55000000000000004">
      <c r="B135" s="2">
        <v>133</v>
      </c>
      <c r="C135" s="1" t="s">
        <v>3</v>
      </c>
      <c r="D135" s="1" t="s">
        <v>6</v>
      </c>
      <c r="E135" s="1" t="s">
        <v>5</v>
      </c>
      <c r="F135" s="4">
        <v>87.083475386204654</v>
      </c>
      <c r="G135" s="4">
        <v>87.1792294530498</v>
      </c>
      <c r="H135" s="1">
        <v>23</v>
      </c>
      <c r="I135" s="4">
        <v>69.895961143191727</v>
      </c>
      <c r="J135" s="4">
        <v>2.1455062696231715</v>
      </c>
      <c r="K135" s="1">
        <f t="shared" si="0"/>
        <v>2.1907869708182242</v>
      </c>
      <c r="L135" s="4">
        <f t="shared" si="1"/>
        <v>-4.5280701195052675E-2</v>
      </c>
    </row>
    <row r="136" spans="2:12" x14ac:dyDescent="0.55000000000000004">
      <c r="B136" s="2">
        <v>134</v>
      </c>
      <c r="C136" s="1" t="s">
        <v>3</v>
      </c>
      <c r="D136" s="1" t="s">
        <v>6</v>
      </c>
      <c r="E136" s="1" t="s">
        <v>5</v>
      </c>
      <c r="F136" s="4">
        <v>97.810398106964527</v>
      </c>
      <c r="G136" s="4">
        <v>97.84244074099071</v>
      </c>
      <c r="H136" s="1">
        <v>23</v>
      </c>
      <c r="I136" s="4">
        <v>66.632161821309083</v>
      </c>
      <c r="J136" s="4">
        <v>2.1022923974321261</v>
      </c>
      <c r="K136" s="1">
        <f t="shared" si="0"/>
        <v>2.1244992065907877</v>
      </c>
      <c r="L136" s="4">
        <f t="shared" si="1"/>
        <v>-2.2206809158661578E-2</v>
      </c>
    </row>
    <row r="137" spans="2:12" x14ac:dyDescent="0.55000000000000004">
      <c r="B137" s="2">
        <v>135</v>
      </c>
      <c r="C137" s="1" t="s">
        <v>3</v>
      </c>
      <c r="D137" s="1" t="s">
        <v>6</v>
      </c>
      <c r="E137" s="1" t="s">
        <v>5</v>
      </c>
      <c r="F137" s="4">
        <v>71.109978161027527</v>
      </c>
      <c r="G137" s="4">
        <v>71.055931471181694</v>
      </c>
      <c r="H137" s="1">
        <v>23</v>
      </c>
      <c r="I137" s="4">
        <v>67.700515021253182</v>
      </c>
      <c r="J137" s="4">
        <v>2.2064922216983076</v>
      </c>
      <c r="K137" s="1">
        <f t="shared" si="0"/>
        <v>2.1461974600816522</v>
      </c>
      <c r="L137" s="4">
        <f t="shared" si="1"/>
        <v>6.0294761616655368E-2</v>
      </c>
    </row>
    <row r="138" spans="2:12" x14ac:dyDescent="0.55000000000000004">
      <c r="B138" s="2">
        <v>136</v>
      </c>
      <c r="C138" s="1" t="s">
        <v>3</v>
      </c>
      <c r="D138" s="1" t="s">
        <v>6</v>
      </c>
      <c r="E138" s="1" t="s">
        <v>5</v>
      </c>
      <c r="F138" s="4">
        <v>89.306543583380503</v>
      </c>
      <c r="G138" s="4">
        <v>89.006655910903419</v>
      </c>
      <c r="H138" s="1">
        <v>23</v>
      </c>
      <c r="I138" s="4">
        <v>71.426055151854783</v>
      </c>
      <c r="J138" s="4">
        <v>2.2406729346683507</v>
      </c>
      <c r="K138" s="1">
        <f t="shared" si="0"/>
        <v>2.2218631801341706</v>
      </c>
      <c r="L138" s="4">
        <f t="shared" si="1"/>
        <v>1.8809754534180101E-2</v>
      </c>
    </row>
    <row r="139" spans="2:12" x14ac:dyDescent="0.55000000000000004">
      <c r="B139" s="2">
        <v>137</v>
      </c>
      <c r="C139" s="1" t="s">
        <v>3</v>
      </c>
      <c r="D139" s="1" t="s">
        <v>6</v>
      </c>
      <c r="E139" s="1" t="s">
        <v>5</v>
      </c>
      <c r="F139" s="4">
        <v>105.5858399487099</v>
      </c>
      <c r="G139" s="4">
        <v>105.62363352204345</v>
      </c>
      <c r="H139" s="1">
        <v>23</v>
      </c>
      <c r="I139" s="4">
        <v>68.699402207561192</v>
      </c>
      <c r="J139" s="4">
        <v>2.1672672917504392</v>
      </c>
      <c r="K139" s="1">
        <f t="shared" si="0"/>
        <v>2.1664848588355681</v>
      </c>
      <c r="L139" s="4">
        <f t="shared" si="1"/>
        <v>7.8243291487112288E-4</v>
      </c>
    </row>
    <row r="140" spans="2:12" x14ac:dyDescent="0.55000000000000004">
      <c r="B140" s="2">
        <v>138</v>
      </c>
      <c r="C140" s="1" t="s">
        <v>3</v>
      </c>
      <c r="D140" s="1" t="s">
        <v>6</v>
      </c>
      <c r="E140" s="1" t="s">
        <v>5</v>
      </c>
      <c r="F140" s="4">
        <v>95.073449411904392</v>
      </c>
      <c r="G140" s="4">
        <v>94.971837720120362</v>
      </c>
      <c r="H140" s="1">
        <v>23</v>
      </c>
      <c r="I140" s="4">
        <v>80.714435388423084</v>
      </c>
      <c r="J140" s="4">
        <v>2.4078703982526095</v>
      </c>
      <c r="K140" s="1">
        <f t="shared" si="0"/>
        <v>2.4105101827388729</v>
      </c>
      <c r="L140" s="4">
        <f t="shared" si="1"/>
        <v>-2.6397844862633413E-3</v>
      </c>
    </row>
    <row r="141" spans="2:12" x14ac:dyDescent="0.55000000000000004">
      <c r="B141" s="2">
        <v>139</v>
      </c>
      <c r="C141" s="1" t="s">
        <v>3</v>
      </c>
      <c r="D141" s="1" t="s">
        <v>6</v>
      </c>
      <c r="E141" s="1" t="s">
        <v>5</v>
      </c>
      <c r="F141" s="4">
        <v>80.138209176274415</v>
      </c>
      <c r="G141" s="4">
        <v>79.834937254832766</v>
      </c>
      <c r="H141" s="1">
        <v>23</v>
      </c>
      <c r="I141" s="4">
        <v>74.084376844407188</v>
      </c>
      <c r="J141" s="4">
        <v>2.2750104894521175</v>
      </c>
      <c r="K141" s="1">
        <f t="shared" si="0"/>
        <v>2.2758536937099101</v>
      </c>
      <c r="L141" s="4">
        <f t="shared" si="1"/>
        <v>-8.4320425779260688E-4</v>
      </c>
    </row>
    <row r="142" spans="2:12" x14ac:dyDescent="0.55000000000000004">
      <c r="B142" s="2">
        <v>140</v>
      </c>
      <c r="C142" s="1" t="s">
        <v>3</v>
      </c>
      <c r="D142" s="1" t="s">
        <v>6</v>
      </c>
      <c r="E142" s="1" t="s">
        <v>5</v>
      </c>
      <c r="F142" s="4">
        <v>90.422976199997834</v>
      </c>
      <c r="G142" s="4">
        <v>90.250872153550318</v>
      </c>
      <c r="H142" s="1">
        <v>23</v>
      </c>
      <c r="I142" s="4">
        <v>76.844839363082542</v>
      </c>
      <c r="J142" s="4">
        <v>2.3060795469951096</v>
      </c>
      <c r="K142" s="1">
        <f t="shared" si="0"/>
        <v>2.3319186874642064</v>
      </c>
      <c r="L142" s="4">
        <f t="shared" si="1"/>
        <v>-2.5839140469096744E-2</v>
      </c>
    </row>
    <row r="143" spans="2:12" x14ac:dyDescent="0.55000000000000004">
      <c r="B143" s="2">
        <v>141</v>
      </c>
      <c r="C143" s="1" t="s">
        <v>3</v>
      </c>
      <c r="D143" s="1" t="s">
        <v>6</v>
      </c>
      <c r="E143" s="1" t="s">
        <v>5</v>
      </c>
      <c r="F143" s="4">
        <v>98.290367972122809</v>
      </c>
      <c r="G143" s="4">
        <v>98.213308506599688</v>
      </c>
      <c r="H143" s="1">
        <v>23</v>
      </c>
      <c r="I143" s="4">
        <v>74.527545553316671</v>
      </c>
      <c r="J143" s="4">
        <v>2.2477125142576533</v>
      </c>
      <c r="K143" s="1">
        <f t="shared" si="0"/>
        <v>2.2848544501878618</v>
      </c>
      <c r="L143" s="4">
        <f t="shared" si="1"/>
        <v>-3.7141935930208536E-2</v>
      </c>
    </row>
    <row r="144" spans="2:12" x14ac:dyDescent="0.55000000000000004">
      <c r="B144" s="2">
        <v>142</v>
      </c>
      <c r="C144" s="1" t="s">
        <v>3</v>
      </c>
      <c r="D144" s="1" t="s">
        <v>6</v>
      </c>
      <c r="E144" s="1" t="s">
        <v>5</v>
      </c>
      <c r="F144" s="4">
        <v>87.550020223606566</v>
      </c>
      <c r="G144" s="4">
        <v>87.585968308857758</v>
      </c>
      <c r="H144" s="1">
        <v>23</v>
      </c>
      <c r="I144" s="4">
        <v>72.278097612010981</v>
      </c>
      <c r="J144" s="4">
        <v>2.2822525877294795</v>
      </c>
      <c r="K144" s="1">
        <f t="shared" si="0"/>
        <v>2.2391681624999431</v>
      </c>
      <c r="L144" s="4">
        <f t="shared" si="1"/>
        <v>4.3084425229536372E-2</v>
      </c>
    </row>
    <row r="145" spans="2:12" x14ac:dyDescent="0.55000000000000004">
      <c r="B145" s="2">
        <v>143</v>
      </c>
      <c r="C145" s="1" t="s">
        <v>3</v>
      </c>
      <c r="D145" s="1" t="s">
        <v>6</v>
      </c>
      <c r="E145" s="1" t="s">
        <v>5</v>
      </c>
      <c r="F145" s="4">
        <v>77.863268801009895</v>
      </c>
      <c r="G145" s="4">
        <v>77.833268652344941</v>
      </c>
      <c r="H145" s="1">
        <v>23</v>
      </c>
      <c r="I145" s="4">
        <v>78.650116617815158</v>
      </c>
      <c r="J145" s="4">
        <v>2.3431647946104017</v>
      </c>
      <c r="K145" s="1">
        <f t="shared" si="0"/>
        <v>2.3685838685078258</v>
      </c>
      <c r="L145" s="4">
        <f t="shared" si="1"/>
        <v>-2.5419073897424038E-2</v>
      </c>
    </row>
    <row r="146" spans="2:12" x14ac:dyDescent="0.55000000000000004">
      <c r="B146" s="2">
        <v>144</v>
      </c>
      <c r="C146" s="1" t="s">
        <v>3</v>
      </c>
      <c r="D146" s="1" t="s">
        <v>6</v>
      </c>
      <c r="E146" s="1" t="s">
        <v>5</v>
      </c>
      <c r="F146" s="4">
        <v>104.59554820246392</v>
      </c>
      <c r="G146" s="4">
        <v>104.30356232878448</v>
      </c>
      <c r="H146" s="1">
        <v>23</v>
      </c>
      <c r="I146" s="4">
        <v>76.345788930647004</v>
      </c>
      <c r="J146" s="4">
        <v>2.296282406516164</v>
      </c>
      <c r="K146" s="1">
        <f t="shared" si="0"/>
        <v>2.3217829731814406</v>
      </c>
      <c r="L146" s="4">
        <f t="shared" si="1"/>
        <v>-2.5500566665276558E-2</v>
      </c>
    </row>
    <row r="147" spans="2:12" x14ac:dyDescent="0.55000000000000004">
      <c r="B147" s="2">
        <v>145</v>
      </c>
      <c r="C147" s="1" t="s">
        <v>3</v>
      </c>
      <c r="D147" s="1" t="s">
        <v>6</v>
      </c>
      <c r="E147" s="1" t="s">
        <v>5</v>
      </c>
      <c r="F147" s="4">
        <v>100.41446497610697</v>
      </c>
      <c r="G147" s="4">
        <v>100.29177785383845</v>
      </c>
      <c r="H147" s="1">
        <v>23</v>
      </c>
      <c r="I147" s="4">
        <v>75.169369135554717</v>
      </c>
      <c r="J147" s="4">
        <v>2.3238161544433309</v>
      </c>
      <c r="K147" s="1">
        <f t="shared" si="0"/>
        <v>2.2978898871431164</v>
      </c>
      <c r="L147" s="4">
        <f t="shared" si="1"/>
        <v>2.5926267300214523E-2</v>
      </c>
    </row>
    <row r="148" spans="2:12" x14ac:dyDescent="0.55000000000000004">
      <c r="B148" s="2">
        <v>146</v>
      </c>
      <c r="C148" s="1" t="s">
        <v>3</v>
      </c>
      <c r="D148" s="1" t="s">
        <v>6</v>
      </c>
      <c r="E148" s="1" t="s">
        <v>5</v>
      </c>
      <c r="F148" s="4">
        <v>110.00811663781177</v>
      </c>
      <c r="G148" s="4">
        <v>109.91602587876362</v>
      </c>
      <c r="H148" s="1">
        <v>23</v>
      </c>
      <c r="I148" s="4">
        <v>70.535229012256536</v>
      </c>
      <c r="J148" s="4">
        <v>2.2216996778032874</v>
      </c>
      <c r="K148" s="1">
        <f t="shared" si="0"/>
        <v>2.2037705012389304</v>
      </c>
      <c r="L148" s="4">
        <f t="shared" si="1"/>
        <v>1.7929176564356997E-2</v>
      </c>
    </row>
    <row r="149" spans="2:12" x14ac:dyDescent="0.55000000000000004">
      <c r="B149" s="2">
        <v>147</v>
      </c>
      <c r="C149" s="1" t="s">
        <v>3</v>
      </c>
      <c r="D149" s="1" t="s">
        <v>6</v>
      </c>
      <c r="E149" s="1" t="s">
        <v>5</v>
      </c>
      <c r="F149" s="4">
        <v>91.168640422119793</v>
      </c>
      <c r="G149" s="4">
        <v>91.022281849508985</v>
      </c>
      <c r="H149" s="1">
        <v>23</v>
      </c>
      <c r="I149" s="4">
        <v>69.973414814991187</v>
      </c>
      <c r="J149" s="4">
        <v>2.2126810698232848</v>
      </c>
      <c r="K149" s="1">
        <f t="shared" si="0"/>
        <v>2.1923600548924713</v>
      </c>
      <c r="L149" s="4">
        <f t="shared" si="1"/>
        <v>2.0321014930813508E-2</v>
      </c>
    </row>
    <row r="150" spans="2:12" x14ac:dyDescent="0.55000000000000004">
      <c r="B150" s="2">
        <v>148</v>
      </c>
      <c r="C150" s="1" t="s">
        <v>3</v>
      </c>
      <c r="D150" s="1" t="s">
        <v>6</v>
      </c>
      <c r="E150" s="1" t="s">
        <v>5</v>
      </c>
      <c r="F150" s="4">
        <v>93.041684307632053</v>
      </c>
      <c r="G150" s="4">
        <v>93.285556365131015</v>
      </c>
      <c r="H150" s="1">
        <v>23</v>
      </c>
      <c r="I150" s="4">
        <v>73.436317265733578</v>
      </c>
      <c r="J150" s="4">
        <v>2.2358273409934961</v>
      </c>
      <c r="K150" s="1">
        <f t="shared" si="0"/>
        <v>2.262691603667049</v>
      </c>
      <c r="L150" s="4">
        <f t="shared" si="1"/>
        <v>-2.6864262673552908E-2</v>
      </c>
    </row>
    <row r="151" spans="2:12" x14ac:dyDescent="0.55000000000000004">
      <c r="B151" s="2">
        <v>149</v>
      </c>
      <c r="C151" s="1" t="s">
        <v>3</v>
      </c>
      <c r="D151" s="1" t="s">
        <v>6</v>
      </c>
      <c r="E151" s="1" t="s">
        <v>5</v>
      </c>
      <c r="F151" s="4">
        <v>83.067466641750286</v>
      </c>
      <c r="G151" s="4">
        <v>82.690827546883739</v>
      </c>
      <c r="H151" s="1">
        <v>23</v>
      </c>
      <c r="I151" s="4">
        <v>77.509990493974087</v>
      </c>
      <c r="J151" s="4">
        <v>2.3064659045177018</v>
      </c>
      <c r="K151" s="1">
        <f t="shared" si="0"/>
        <v>2.3454279069326138</v>
      </c>
      <c r="L151" s="4">
        <f t="shared" si="1"/>
        <v>-3.8962002414911989E-2</v>
      </c>
    </row>
    <row r="152" spans="2:12" x14ac:dyDescent="0.55000000000000004">
      <c r="B152" s="2">
        <v>150</v>
      </c>
      <c r="C152" s="1" t="s">
        <v>3</v>
      </c>
      <c r="D152" s="1" t="s">
        <v>6</v>
      </c>
      <c r="E152" s="1" t="s">
        <v>5</v>
      </c>
      <c r="F152" s="4">
        <v>96.033667201479602</v>
      </c>
      <c r="G152" s="4">
        <v>96.267119781024348</v>
      </c>
      <c r="H152" s="1">
        <v>23</v>
      </c>
      <c r="I152" s="4">
        <v>76.385405737622833</v>
      </c>
      <c r="J152" s="4">
        <v>2.2819386185086055</v>
      </c>
      <c r="K152" s="1">
        <f t="shared" si="0"/>
        <v>2.32258759053112</v>
      </c>
      <c r="L152" s="4">
        <f t="shared" si="1"/>
        <v>-4.0648972022514496E-2</v>
      </c>
    </row>
  </sheetData>
  <autoFilter ref="B2:J152" xr:uid="{3AE77DA0-D758-4331-A313-A0E682D30AFE}">
    <filterColumn colId="3">
      <filters>
        <filter val="Yes"/>
      </filters>
    </filterColumn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E89EB70995544A22A6B760A96204F" ma:contentTypeVersion="10" ma:contentTypeDescription="Create a new document." ma:contentTypeScope="" ma:versionID="59ebd3549481f81b98d52054812d6647">
  <xsd:schema xmlns:xsd="http://www.w3.org/2001/XMLSchema" xmlns:xs="http://www.w3.org/2001/XMLSchema" xmlns:p="http://schemas.microsoft.com/office/2006/metadata/properties" xmlns:ns3="56e1f608-b452-4968-8b88-de19139ebd9a" xmlns:ns4="7a40aaaa-740e-457c-b0a3-ad127687856b" targetNamespace="http://schemas.microsoft.com/office/2006/metadata/properties" ma:root="true" ma:fieldsID="f166ec0d55fee8aac6d62c175d7e197b" ns3:_="" ns4:_="">
    <xsd:import namespace="56e1f608-b452-4968-8b88-de19139ebd9a"/>
    <xsd:import namespace="7a40aaaa-740e-457c-b0a3-ad12768785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f608-b452-4968-8b88-de19139e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aaaa-740e-457c-b0a3-ad127687856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6D991-62C1-491A-9C90-5B606119D7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4403A3-A4B4-4301-B112-0DAF64222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1f608-b452-4968-8b88-de19139ebd9a"/>
    <ds:schemaRef ds:uri="7a40aaaa-740e-457c-b0a3-ad12768785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23D9C4-0446-4AEE-B5E4-F94B972C4000}">
  <ds:schemaRefs>
    <ds:schemaRef ds:uri="http://purl.org/dc/elements/1.1/"/>
    <ds:schemaRef ds:uri="http://schemas.microsoft.com/office/2006/metadata/properties"/>
    <ds:schemaRef ds:uri="7a40aaaa-740e-457c-b0a3-ad12768785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6e1f608-b452-4968-8b88-de19139ebd9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Materials Data </vt:lpstr>
      <vt:lpstr>Task 1</vt:lpstr>
      <vt:lpstr>Task 2 - Q1</vt:lpstr>
      <vt:lpstr>Task 3 - Q1</vt:lpstr>
      <vt:lpstr>Task 2 - Q2</vt:lpstr>
      <vt:lpstr>Task 2 - Q3</vt:lpstr>
      <vt:lpstr>Task 3 - Q2</vt:lpstr>
      <vt:lpstr>Task 4 - Q1&amp;2</vt:lpstr>
    </vt:vector>
  </TitlesOfParts>
  <Company>Heriot-Watt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Repetti, Audrey</dc:creator>
  <cp:lastModifiedBy>Grossmann--Le Mauguen, Arthur</cp:lastModifiedBy>
  <dcterms:created xsi:type="dcterms:W3CDTF">2019-12-11T15:43:29Z</dcterms:created>
  <dcterms:modified xsi:type="dcterms:W3CDTF">2025-04-17T12:37:45Z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0x010100156E89EB70995544A22A6B760A96204F</vt:lpwstr>
  </property>
</Properties>
</file>