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T323\Desktop\perso\PERSO_Simulateur_Emprunt_Excel\"/>
    </mc:Choice>
  </mc:AlternateContent>
  <xr:revisionPtr revIDLastSave="0" documentId="13_ncr:1_{8E0CD47D-27A6-4244-AE8E-F958EFA46A43}" xr6:coauthVersionLast="47" xr6:coauthVersionMax="47" xr10:uidLastSave="{00000000-0000-0000-0000-000000000000}"/>
  <bookViews>
    <workbookView xWindow="28680" yWindow="-120" windowWidth="29040" windowHeight="15720" activeTab="2" xr2:uid="{F89BFB8C-79E5-40C5-B6A8-2FF47DA8AABB}"/>
  </bookViews>
  <sheets>
    <sheet name="Simulateur autorisation" sheetId="9" r:id="rId1"/>
    <sheet name="Je connais la durée" sheetId="2" r:id="rId2"/>
    <sheet name="Je connais les mensualités " sheetId="8" r:id="rId3"/>
    <sheet name="à cacher" sheetId="3" state="hidden" r:id="rId4"/>
  </sheets>
  <calcPr calcId="191029" iterateCount="2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9" l="1"/>
  <c r="C12" i="9"/>
  <c r="E4" i="8"/>
  <c r="E2" i="8" s="1"/>
  <c r="B8" i="2"/>
  <c r="E2" i="2"/>
  <c r="C7" i="9"/>
  <c r="C8" i="9"/>
  <c r="C9" i="9"/>
  <c r="C10" i="9" s="1"/>
  <c r="D8" i="8"/>
  <c r="C8" i="8"/>
  <c r="B8" i="8"/>
  <c r="A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D8" i="2"/>
  <c r="E5" i="2"/>
  <c r="C8" i="2" s="1"/>
  <c r="E3" i="2" l="1"/>
  <c r="E8" i="8"/>
  <c r="F8" i="8" s="1"/>
  <c r="E5" i="8"/>
  <c r="E3" i="8"/>
  <c r="E8" i="2"/>
  <c r="F8" i="2" s="1"/>
  <c r="C9" i="2" l="1"/>
  <c r="E9" i="2" s="1"/>
  <c r="F9" i="2" s="1"/>
  <c r="D9" i="2"/>
  <c r="D9" i="8"/>
  <c r="A9" i="8"/>
  <c r="B9" i="8" s="1"/>
  <c r="A9" i="2"/>
  <c r="B9" i="2" s="1"/>
  <c r="E4" i="2"/>
  <c r="C9" i="8" l="1"/>
  <c r="E9" i="8" s="1"/>
  <c r="F9" i="8" s="1"/>
  <c r="D10" i="8" s="1"/>
  <c r="D10" i="2"/>
  <c r="C10" i="2"/>
  <c r="A10" i="2"/>
  <c r="B10" i="2" s="1"/>
  <c r="A10" i="8" l="1"/>
  <c r="C10" i="8" s="1"/>
  <c r="E10" i="8" s="1"/>
  <c r="F10" i="8" s="1"/>
  <c r="D11" i="8" s="1"/>
  <c r="B10" i="8"/>
  <c r="E10" i="2"/>
  <c r="F10" i="2" s="1"/>
  <c r="D11" i="2" s="1"/>
  <c r="A11" i="8" l="1"/>
  <c r="C11" i="8" s="1"/>
  <c r="E11" i="8" s="1"/>
  <c r="F11" i="8" s="1"/>
  <c r="B11" i="8"/>
  <c r="A11" i="2"/>
  <c r="B11" i="2" s="1"/>
  <c r="C11" i="2"/>
  <c r="E11" i="2" s="1"/>
  <c r="F11" i="2" s="1"/>
  <c r="D12" i="2" s="1"/>
  <c r="D12" i="8" l="1"/>
  <c r="A12" i="8"/>
  <c r="C12" i="8" s="1"/>
  <c r="E12" i="8" s="1"/>
  <c r="F12" i="8" s="1"/>
  <c r="C12" i="2"/>
  <c r="E12" i="2" s="1"/>
  <c r="F12" i="2" s="1"/>
  <c r="A12" i="2"/>
  <c r="B12" i="2" s="1"/>
  <c r="B12" i="8" l="1"/>
  <c r="D13" i="8"/>
  <c r="A13" i="8"/>
  <c r="C13" i="8" s="1"/>
  <c r="E13" i="8" s="1"/>
  <c r="F13" i="8" s="1"/>
  <c r="D13" i="2"/>
  <c r="B13" i="8" l="1"/>
  <c r="A14" i="8"/>
  <c r="C14" i="8" s="1"/>
  <c r="D14" i="8"/>
  <c r="C13" i="2"/>
  <c r="E13" i="2" s="1"/>
  <c r="F13" i="2" s="1"/>
  <c r="A13" i="2"/>
  <c r="B14" i="8" l="1"/>
  <c r="E14" i="8"/>
  <c r="F14" i="8" s="1"/>
  <c r="A15" i="8" s="1"/>
  <c r="C15" i="8" s="1"/>
  <c r="D14" i="2"/>
  <c r="A14" i="2"/>
  <c r="B14" i="2" s="1"/>
  <c r="B13" i="2"/>
  <c r="C14" i="2"/>
  <c r="E14" i="2" s="1"/>
  <c r="F14" i="2" s="1"/>
  <c r="D15" i="8" l="1"/>
  <c r="E15" i="8" s="1"/>
  <c r="F15" i="8" s="1"/>
  <c r="B15" i="8"/>
  <c r="D15" i="2"/>
  <c r="C15" i="2"/>
  <c r="E15" i="2" s="1"/>
  <c r="F15" i="2" s="1"/>
  <c r="A15" i="2"/>
  <c r="B15" i="2" s="1"/>
  <c r="A16" i="8" l="1"/>
  <c r="C16" i="8" s="1"/>
  <c r="D16" i="8"/>
  <c r="E16" i="8" s="1"/>
  <c r="F16" i="8" s="1"/>
  <c r="D16" i="2"/>
  <c r="C16" i="2"/>
  <c r="A16" i="2"/>
  <c r="B16" i="8" l="1"/>
  <c r="A17" i="8"/>
  <c r="C17" i="8" s="1"/>
  <c r="D17" i="8"/>
  <c r="E16" i="2"/>
  <c r="F16" i="2" s="1"/>
  <c r="D17" i="2" s="1"/>
  <c r="B16" i="2"/>
  <c r="B17" i="8" l="1"/>
  <c r="E17" i="8"/>
  <c r="F17" i="8" s="1"/>
  <c r="D18" i="8" s="1"/>
  <c r="A17" i="2"/>
  <c r="C17" i="2"/>
  <c r="E17" i="2" s="1"/>
  <c r="F17" i="2" s="1"/>
  <c r="D18" i="2" s="1"/>
  <c r="B17" i="2"/>
  <c r="A18" i="8" l="1"/>
  <c r="C18" i="8" s="1"/>
  <c r="B18" i="8"/>
  <c r="E18" i="8"/>
  <c r="F18" i="8" s="1"/>
  <c r="C18" i="2"/>
  <c r="E18" i="2" s="1"/>
  <c r="F18" i="2" s="1"/>
  <c r="A18" i="2"/>
  <c r="D19" i="8" l="1"/>
  <c r="A19" i="8"/>
  <c r="C19" i="8" s="1"/>
  <c r="B18" i="2"/>
  <c r="D19" i="2"/>
  <c r="E19" i="8" l="1"/>
  <c r="F19" i="8" s="1"/>
  <c r="B19" i="8"/>
  <c r="A20" i="8"/>
  <c r="C20" i="8" s="1"/>
  <c r="D20" i="8"/>
  <c r="C19" i="2"/>
  <c r="E19" i="2" s="1"/>
  <c r="F19" i="2" s="1"/>
  <c r="A19" i="2"/>
  <c r="B19" i="2" s="1"/>
  <c r="B20" i="8" l="1"/>
  <c r="E20" i="8"/>
  <c r="F20" i="8" s="1"/>
  <c r="D20" i="2"/>
  <c r="A21" i="8" l="1"/>
  <c r="C21" i="8" s="1"/>
  <c r="D21" i="8"/>
  <c r="C20" i="2"/>
  <c r="A20" i="2"/>
  <c r="E21" i="8" l="1"/>
  <c r="F21" i="8" s="1"/>
  <c r="B21" i="8"/>
  <c r="D22" i="8"/>
  <c r="A22" i="8"/>
  <c r="C22" i="8" s="1"/>
  <c r="E20" i="2"/>
  <c r="F20" i="2" s="1"/>
  <c r="C21" i="2" s="1"/>
  <c r="B20" i="2"/>
  <c r="E22" i="8" l="1"/>
  <c r="F22" i="8" s="1"/>
  <c r="B22" i="8"/>
  <c r="A21" i="2"/>
  <c r="D21" i="2"/>
  <c r="E21" i="2" s="1"/>
  <c r="F21" i="2" s="1"/>
  <c r="B21" i="2"/>
  <c r="A23" i="8" l="1"/>
  <c r="C23" i="8" s="1"/>
  <c r="D23" i="8"/>
  <c r="D22" i="2"/>
  <c r="C22" i="2"/>
  <c r="E22" i="2" s="1"/>
  <c r="F22" i="2" s="1"/>
  <c r="A22" i="2"/>
  <c r="B22" i="2" s="1"/>
  <c r="E23" i="8" l="1"/>
  <c r="F23" i="8" s="1"/>
  <c r="D24" i="8"/>
  <c r="A24" i="8"/>
  <c r="C24" i="8" s="1"/>
  <c r="E24" i="8" s="1"/>
  <c r="F24" i="8" s="1"/>
  <c r="B23" i="8"/>
  <c r="D23" i="2"/>
  <c r="A23" i="2"/>
  <c r="C23" i="2"/>
  <c r="E23" i="2" s="1"/>
  <c r="F23" i="2" s="1"/>
  <c r="B23" i="2"/>
  <c r="A25" i="8" l="1"/>
  <c r="C25" i="8" s="1"/>
  <c r="D25" i="8"/>
  <c r="B24" i="8"/>
  <c r="D24" i="2"/>
  <c r="C24" i="2"/>
  <c r="E24" i="2" s="1"/>
  <c r="F24" i="2" s="1"/>
  <c r="A24" i="2"/>
  <c r="B24" i="2"/>
  <c r="E25" i="8" l="1"/>
  <c r="F25" i="8" s="1"/>
  <c r="B25" i="8"/>
  <c r="D25" i="2"/>
  <c r="C25" i="2"/>
  <c r="E25" i="2" s="1"/>
  <c r="F25" i="2" s="1"/>
  <c r="A25" i="2"/>
  <c r="D26" i="8" l="1"/>
  <c r="A26" i="8"/>
  <c r="C26" i="8" s="1"/>
  <c r="B25" i="2"/>
  <c r="D26" i="2"/>
  <c r="E26" i="8" l="1"/>
  <c r="F26" i="8" s="1"/>
  <c r="D27" i="8" s="1"/>
  <c r="B26" i="8"/>
  <c r="C26" i="2"/>
  <c r="E26" i="2" s="1"/>
  <c r="F26" i="2" s="1"/>
  <c r="A26" i="2"/>
  <c r="B26" i="2" s="1"/>
  <c r="A27" i="8" l="1"/>
  <c r="C27" i="8" s="1"/>
  <c r="E27" i="8" s="1"/>
  <c r="F27" i="8" s="1"/>
  <c r="A28" i="8" s="1"/>
  <c r="C28" i="8" s="1"/>
  <c r="D28" i="8"/>
  <c r="B27" i="8"/>
  <c r="D27" i="2"/>
  <c r="E28" i="8" l="1"/>
  <c r="F28" i="8" s="1"/>
  <c r="A29" i="8" s="1"/>
  <c r="C29" i="8" s="1"/>
  <c r="B28" i="8"/>
  <c r="C27" i="2"/>
  <c r="E27" i="2" s="1"/>
  <c r="F27" i="2" s="1"/>
  <c r="D28" i="2" s="1"/>
  <c r="A27" i="2"/>
  <c r="B27" i="2" s="1"/>
  <c r="D29" i="8" l="1"/>
  <c r="E29" i="8" s="1"/>
  <c r="F29" i="8" s="1"/>
  <c r="A30" i="8" s="1"/>
  <c r="C30" i="8" s="1"/>
  <c r="B29" i="8"/>
  <c r="A28" i="2"/>
  <c r="C28" i="2"/>
  <c r="E28" i="2" s="1"/>
  <c r="F28" i="2" s="1"/>
  <c r="B28" i="2"/>
  <c r="D30" i="8" l="1"/>
  <c r="E30" i="8" s="1"/>
  <c r="F30" i="8" s="1"/>
  <c r="D31" i="8" s="1"/>
  <c r="B30" i="8"/>
  <c r="D29" i="2"/>
  <c r="C29" i="2"/>
  <c r="E29" i="2" s="1"/>
  <c r="F29" i="2" s="1"/>
  <c r="A29" i="2"/>
  <c r="B29" i="2" s="1"/>
  <c r="A31" i="8" l="1"/>
  <c r="C31" i="8" s="1"/>
  <c r="E31" i="8" s="1"/>
  <c r="F31" i="8" s="1"/>
  <c r="A32" i="8" s="1"/>
  <c r="C32" i="8" s="1"/>
  <c r="B31" i="8"/>
  <c r="D32" i="8"/>
  <c r="D30" i="2"/>
  <c r="E32" i="8" l="1"/>
  <c r="F32" i="8" s="1"/>
  <c r="B32" i="8"/>
  <c r="C30" i="2"/>
  <c r="E30" i="2" s="1"/>
  <c r="F30" i="2" s="1"/>
  <c r="D31" i="2" s="1"/>
  <c r="A30" i="2"/>
  <c r="B30" i="2" s="1"/>
  <c r="A33" i="8" l="1"/>
  <c r="C33" i="8" s="1"/>
  <c r="D33" i="8"/>
  <c r="E33" i="8" s="1"/>
  <c r="F33" i="8" s="1"/>
  <c r="C31" i="2"/>
  <c r="E31" i="2" s="1"/>
  <c r="F31" i="2" s="1"/>
  <c r="A31" i="2"/>
  <c r="B31" i="2" s="1"/>
  <c r="B33" i="8" l="1"/>
  <c r="A34" i="8"/>
  <c r="C34" i="8" s="1"/>
  <c r="D34" i="8"/>
  <c r="D32" i="2"/>
  <c r="C32" i="2"/>
  <c r="A32" i="2"/>
  <c r="E34" i="8" l="1"/>
  <c r="F34" i="8" s="1"/>
  <c r="A35" i="8" s="1"/>
  <c r="C35" i="8" s="1"/>
  <c r="B34" i="8"/>
  <c r="E32" i="2"/>
  <c r="F32" i="2" s="1"/>
  <c r="C33" i="2" s="1"/>
  <c r="B32" i="2"/>
  <c r="D35" i="8" l="1"/>
  <c r="B35" i="8"/>
  <c r="E35" i="8"/>
  <c r="F35" i="8" s="1"/>
  <c r="A33" i="2"/>
  <c r="B33" i="2" s="1"/>
  <c r="D33" i="2"/>
  <c r="E33" i="2" s="1"/>
  <c r="F33" i="2" s="1"/>
  <c r="A36" i="8" l="1"/>
  <c r="C36" i="8" s="1"/>
  <c r="D36" i="8"/>
  <c r="E36" i="8" s="1"/>
  <c r="F36" i="8" s="1"/>
  <c r="D34" i="2"/>
  <c r="A34" i="2"/>
  <c r="B34" i="2" s="1"/>
  <c r="C34" i="2"/>
  <c r="B36" i="8" l="1"/>
  <c r="A37" i="8"/>
  <c r="C37" i="8" s="1"/>
  <c r="D37" i="8"/>
  <c r="E34" i="2"/>
  <c r="F34" i="2" s="1"/>
  <c r="C35" i="2" s="1"/>
  <c r="B37" i="8" l="1"/>
  <c r="E37" i="8"/>
  <c r="F37" i="8" s="1"/>
  <c r="B35" i="2"/>
  <c r="A35" i="2"/>
  <c r="D35" i="2"/>
  <c r="E35" i="2" s="1"/>
  <c r="F35" i="2" s="1"/>
  <c r="A38" i="8" l="1"/>
  <c r="C38" i="8" s="1"/>
  <c r="D38" i="8"/>
  <c r="E38" i="8" s="1"/>
  <c r="F38" i="8" s="1"/>
  <c r="A36" i="2"/>
  <c r="B36" i="2" s="1"/>
  <c r="D36" i="2"/>
  <c r="C36" i="2"/>
  <c r="E36" i="2" s="1"/>
  <c r="F36" i="2" s="1"/>
  <c r="C37" i="2" s="1"/>
  <c r="D39" i="8" l="1"/>
  <c r="A39" i="8"/>
  <c r="C39" i="8" s="1"/>
  <c r="E39" i="8" s="1"/>
  <c r="F39" i="8" s="1"/>
  <c r="B38" i="8"/>
  <c r="A37" i="2"/>
  <c r="D37" i="2"/>
  <c r="E37" i="2" s="1"/>
  <c r="F37" i="2" s="1"/>
  <c r="B37" i="2"/>
  <c r="B39" i="8" l="1"/>
  <c r="D40" i="8"/>
  <c r="A40" i="8"/>
  <c r="C40" i="8" s="1"/>
  <c r="E40" i="8" s="1"/>
  <c r="F40" i="8" s="1"/>
  <c r="D38" i="2"/>
  <c r="A38" i="2"/>
  <c r="B38" i="2" s="1"/>
  <c r="C38" i="2"/>
  <c r="E38" i="2" s="1"/>
  <c r="F38" i="2" s="1"/>
  <c r="C39" i="2" s="1"/>
  <c r="A41" i="8" l="1"/>
  <c r="C41" i="8" s="1"/>
  <c r="B41" i="8"/>
  <c r="D41" i="8"/>
  <c r="E41" i="8" s="1"/>
  <c r="F41" i="8" s="1"/>
  <c r="B40" i="8"/>
  <c r="A39" i="2"/>
  <c r="B39" i="2" s="1"/>
  <c r="D39" i="2"/>
  <c r="E39" i="2" s="1"/>
  <c r="F39" i="2" s="1"/>
  <c r="D42" i="8" l="1"/>
  <c r="A42" i="8"/>
  <c r="C42" i="8" s="1"/>
  <c r="E42" i="8" s="1"/>
  <c r="F42" i="8" s="1"/>
  <c r="D40" i="2"/>
  <c r="A40" i="2"/>
  <c r="B40" i="2" s="1"/>
  <c r="C40" i="2"/>
  <c r="D43" i="8" l="1"/>
  <c r="A43" i="8"/>
  <c r="C43" i="8" s="1"/>
  <c r="E43" i="8" s="1"/>
  <c r="F43" i="8" s="1"/>
  <c r="B42" i="8"/>
  <c r="E40" i="2"/>
  <c r="F40" i="2" s="1"/>
  <c r="C41" i="2" s="1"/>
  <c r="A44" i="8" l="1"/>
  <c r="C44" i="8" s="1"/>
  <c r="D44" i="8"/>
  <c r="E44" i="8" s="1"/>
  <c r="F44" i="8" s="1"/>
  <c r="B43" i="8"/>
  <c r="A41" i="2"/>
  <c r="D41" i="2"/>
  <c r="E41" i="2" s="1"/>
  <c r="F41" i="2" s="1"/>
  <c r="B41" i="2"/>
  <c r="D45" i="8" l="1"/>
  <c r="A45" i="8"/>
  <c r="C45" i="8" s="1"/>
  <c r="B44" i="8"/>
  <c r="D42" i="2"/>
  <c r="C42" i="2"/>
  <c r="E42" i="2" s="1"/>
  <c r="F42" i="2" s="1"/>
  <c r="A42" i="2"/>
  <c r="E45" i="8" l="1"/>
  <c r="F45" i="8" s="1"/>
  <c r="A46" i="8" s="1"/>
  <c r="C46" i="8" s="1"/>
  <c r="B45" i="8"/>
  <c r="B42" i="2"/>
  <c r="D43" i="2"/>
  <c r="D46" i="8" l="1"/>
  <c r="E46" i="8" s="1"/>
  <c r="F46" i="8" s="1"/>
  <c r="D47" i="8" s="1"/>
  <c r="A47" i="8"/>
  <c r="C47" i="8" s="1"/>
  <c r="B46" i="8"/>
  <c r="C43" i="2"/>
  <c r="E43" i="2" s="1"/>
  <c r="F43" i="2" s="1"/>
  <c r="A43" i="2"/>
  <c r="E47" i="8" l="1"/>
  <c r="F47" i="8" s="1"/>
  <c r="D48" i="8"/>
  <c r="A48" i="8"/>
  <c r="C48" i="8" s="1"/>
  <c r="E48" i="8" s="1"/>
  <c r="F48" i="8" s="1"/>
  <c r="B47" i="8"/>
  <c r="B43" i="2"/>
  <c r="D44" i="2"/>
  <c r="A49" i="8" l="1"/>
  <c r="C49" i="8" s="1"/>
  <c r="B49" i="8"/>
  <c r="D49" i="8"/>
  <c r="B48" i="8"/>
  <c r="C44" i="2"/>
  <c r="E44" i="2" s="1"/>
  <c r="F44" i="2" s="1"/>
  <c r="A44" i="2"/>
  <c r="B44" i="2" s="1"/>
  <c r="E49" i="8" l="1"/>
  <c r="F49" i="8" s="1"/>
  <c r="D45" i="2"/>
  <c r="A50" i="8" l="1"/>
  <c r="C50" i="8" s="1"/>
  <c r="D50" i="8"/>
  <c r="E50" i="8" s="1"/>
  <c r="F50" i="8" s="1"/>
  <c r="C45" i="2"/>
  <c r="A45" i="2"/>
  <c r="D51" i="8" l="1"/>
  <c r="A51" i="8"/>
  <c r="C51" i="8" s="1"/>
  <c r="E51" i="8" s="1"/>
  <c r="F51" i="8" s="1"/>
  <c r="B50" i="8"/>
  <c r="E45" i="2"/>
  <c r="F45" i="2" s="1"/>
  <c r="A46" i="2" s="1"/>
  <c r="B46" i="2" s="1"/>
  <c r="B45" i="2"/>
  <c r="C46" i="2"/>
  <c r="A52" i="8" l="1"/>
  <c r="C52" i="8" s="1"/>
  <c r="D52" i="8"/>
  <c r="B51" i="8"/>
  <c r="D46" i="2"/>
  <c r="E46" i="2" s="1"/>
  <c r="F46" i="2" s="1"/>
  <c r="E52" i="8" l="1"/>
  <c r="F52" i="8" s="1"/>
  <c r="A53" i="8" s="1"/>
  <c r="C53" i="8" s="1"/>
  <c r="B52" i="8"/>
  <c r="D47" i="2"/>
  <c r="C47" i="2"/>
  <c r="A47" i="2"/>
  <c r="B47" i="2"/>
  <c r="D53" i="8" l="1"/>
  <c r="E53" i="8"/>
  <c r="F53" i="8" s="1"/>
  <c r="B53" i="8"/>
  <c r="E47" i="2"/>
  <c r="F47" i="2" s="1"/>
  <c r="D54" i="8" l="1"/>
  <c r="A54" i="8"/>
  <c r="C54" i="8" s="1"/>
  <c r="C48" i="2"/>
  <c r="A48" i="2"/>
  <c r="B48" i="2" s="1"/>
  <c r="D48" i="2"/>
  <c r="E54" i="8" l="1"/>
  <c r="F54" i="8" s="1"/>
  <c r="A55" i="8" s="1"/>
  <c r="C55" i="8" s="1"/>
  <c r="B54" i="8"/>
  <c r="E48" i="2"/>
  <c r="F48" i="2" s="1"/>
  <c r="A49" i="2" s="1"/>
  <c r="D55" i="8" l="1"/>
  <c r="E55" i="8" s="1"/>
  <c r="F55" i="8" s="1"/>
  <c r="B55" i="8"/>
  <c r="B49" i="2"/>
  <c r="C49" i="2"/>
  <c r="D49" i="2"/>
  <c r="D56" i="8" l="1"/>
  <c r="A56" i="8"/>
  <c r="C56" i="8" s="1"/>
  <c r="E56" i="8" s="1"/>
  <c r="F56" i="8" s="1"/>
  <c r="A57" i="8" s="1"/>
  <c r="C57" i="8" s="1"/>
  <c r="B56" i="8"/>
  <c r="E49" i="2"/>
  <c r="F49" i="2" s="1"/>
  <c r="D57" i="8" l="1"/>
  <c r="E57" i="8"/>
  <c r="F57" i="8" s="1"/>
  <c r="B57" i="8"/>
  <c r="A50" i="2"/>
  <c r="B50" i="2" s="1"/>
  <c r="C50" i="2"/>
  <c r="E50" i="2" s="1"/>
  <c r="F50" i="2" s="1"/>
  <c r="D50" i="2"/>
  <c r="A58" i="8" l="1"/>
  <c r="C58" i="8" s="1"/>
  <c r="D58" i="8"/>
  <c r="D51" i="2"/>
  <c r="A51" i="2"/>
  <c r="B51" i="2" s="1"/>
  <c r="C51" i="2"/>
  <c r="E51" i="2" s="1"/>
  <c r="F51" i="2" s="1"/>
  <c r="E58" i="8" l="1"/>
  <c r="F58" i="8" s="1"/>
  <c r="B58" i="8"/>
  <c r="A52" i="2"/>
  <c r="B52" i="2" s="1"/>
  <c r="D52" i="2"/>
  <c r="C52" i="2"/>
  <c r="E52" i="2" s="1"/>
  <c r="F52" i="2" s="1"/>
  <c r="A59" i="8" l="1"/>
  <c r="C59" i="8" s="1"/>
  <c r="D59" i="8"/>
  <c r="A53" i="2"/>
  <c r="B53" i="2" s="1"/>
  <c r="C53" i="2"/>
  <c r="D53" i="2"/>
  <c r="E59" i="8" l="1"/>
  <c r="F59" i="8" s="1"/>
  <c r="B59" i="8"/>
  <c r="E53" i="2"/>
  <c r="F53" i="2" s="1"/>
  <c r="D54" i="2" s="1"/>
  <c r="A60" i="8" l="1"/>
  <c r="C60" i="8" s="1"/>
  <c r="D60" i="8"/>
  <c r="A54" i="2"/>
  <c r="B54" i="2" s="1"/>
  <c r="C54" i="2"/>
  <c r="E54" i="2" s="1"/>
  <c r="F54" i="2" s="1"/>
  <c r="D55" i="2" s="1"/>
  <c r="E60" i="8" l="1"/>
  <c r="F60" i="8" s="1"/>
  <c r="B60" i="8"/>
  <c r="A55" i="2"/>
  <c r="B55" i="2" s="1"/>
  <c r="C55" i="2"/>
  <c r="E55" i="2" s="1"/>
  <c r="F55" i="2" s="1"/>
  <c r="A61" i="8" l="1"/>
  <c r="C61" i="8" s="1"/>
  <c r="D61" i="8"/>
  <c r="C56" i="2"/>
  <c r="A56" i="2"/>
  <c r="B56" i="2"/>
  <c r="D56" i="2"/>
  <c r="E61" i="8" l="1"/>
  <c r="F61" i="8" s="1"/>
  <c r="B61" i="8"/>
  <c r="E56" i="2"/>
  <c r="F56" i="2" s="1"/>
  <c r="D57" i="2" s="1"/>
  <c r="A62" i="8" l="1"/>
  <c r="C62" i="8" s="1"/>
  <c r="D62" i="8"/>
  <c r="E62" i="8" s="1"/>
  <c r="F62" i="8" s="1"/>
  <c r="A57" i="2"/>
  <c r="B57" i="2" s="1"/>
  <c r="C57" i="2"/>
  <c r="E57" i="2" s="1"/>
  <c r="F57" i="2" s="1"/>
  <c r="C58" i="2" s="1"/>
  <c r="A63" i="8" l="1"/>
  <c r="C63" i="8" s="1"/>
  <c r="D63" i="8"/>
  <c r="B62" i="8"/>
  <c r="D58" i="2"/>
  <c r="E58" i="2" s="1"/>
  <c r="F58" i="2" s="1"/>
  <c r="A58" i="2"/>
  <c r="B58" i="2" s="1"/>
  <c r="E63" i="8" l="1"/>
  <c r="F63" i="8" s="1"/>
  <c r="B63" i="8"/>
  <c r="C59" i="2"/>
  <c r="A59" i="2"/>
  <c r="B59" i="2" s="1"/>
  <c r="D59" i="2"/>
  <c r="D64" i="8" l="1"/>
  <c r="A64" i="8"/>
  <c r="C64" i="8" s="1"/>
  <c r="E64" i="8" s="1"/>
  <c r="F64" i="8" s="1"/>
  <c r="E59" i="2"/>
  <c r="F59" i="2" s="1"/>
  <c r="C60" i="2" s="1"/>
  <c r="A65" i="8" l="1"/>
  <c r="C65" i="8" s="1"/>
  <c r="D65" i="8"/>
  <c r="B64" i="8"/>
  <c r="A60" i="2"/>
  <c r="B60" i="2" s="1"/>
  <c r="D60" i="2"/>
  <c r="E60" i="2"/>
  <c r="F60" i="2" s="1"/>
  <c r="C61" i="2" s="1"/>
  <c r="E65" i="8" l="1"/>
  <c r="F65" i="8" s="1"/>
  <c r="A66" i="8"/>
  <c r="C66" i="8" s="1"/>
  <c r="D66" i="8"/>
  <c r="E66" i="8" s="1"/>
  <c r="F66" i="8" s="1"/>
  <c r="B65" i="8"/>
  <c r="A61" i="2"/>
  <c r="B61" i="2" s="1"/>
  <c r="D61" i="2"/>
  <c r="E61" i="2"/>
  <c r="F61" i="2" s="1"/>
  <c r="D62" i="2" s="1"/>
  <c r="A67" i="8" l="1"/>
  <c r="C67" i="8" s="1"/>
  <c r="D67" i="8"/>
  <c r="E67" i="8" s="1"/>
  <c r="F67" i="8" s="1"/>
  <c r="B66" i="8"/>
  <c r="C62" i="2"/>
  <c r="E62" i="2" s="1"/>
  <c r="F62" i="2" s="1"/>
  <c r="D63" i="2" s="1"/>
  <c r="A62" i="2"/>
  <c r="B62" i="2" s="1"/>
  <c r="A68" i="8" l="1"/>
  <c r="C68" i="8" s="1"/>
  <c r="D68" i="8"/>
  <c r="B67" i="8"/>
  <c r="C63" i="2"/>
  <c r="E63" i="2" s="1"/>
  <c r="F63" i="2" s="1"/>
  <c r="A63" i="2"/>
  <c r="B63" i="2" s="1"/>
  <c r="E68" i="8" l="1"/>
  <c r="F68" i="8" s="1"/>
  <c r="A69" i="8" s="1"/>
  <c r="C69" i="8" s="1"/>
  <c r="B68" i="8"/>
  <c r="A64" i="2"/>
  <c r="B64" i="2"/>
  <c r="D64" i="2"/>
  <c r="C64" i="2"/>
  <c r="E64" i="2" s="1"/>
  <c r="F64" i="2" s="1"/>
  <c r="D69" i="8" l="1"/>
  <c r="E69" i="8"/>
  <c r="F69" i="8" s="1"/>
  <c r="B69" i="8"/>
  <c r="C65" i="2"/>
  <c r="A65" i="2"/>
  <c r="B65" i="2" s="1"/>
  <c r="D65" i="2"/>
  <c r="D70" i="8" l="1"/>
  <c r="A70" i="8"/>
  <c r="C70" i="8" s="1"/>
  <c r="E70" i="8" s="1"/>
  <c r="F70" i="8" s="1"/>
  <c r="E65" i="2"/>
  <c r="F65" i="2" s="1"/>
  <c r="D71" i="8" l="1"/>
  <c r="A71" i="8"/>
  <c r="C71" i="8" s="1"/>
  <c r="B70" i="8"/>
  <c r="A66" i="2"/>
  <c r="C66" i="2"/>
  <c r="D66" i="2"/>
  <c r="B66" i="2"/>
  <c r="E71" i="8" l="1"/>
  <c r="F71" i="8" s="1"/>
  <c r="B71" i="8"/>
  <c r="E66" i="2"/>
  <c r="F66" i="2" s="1"/>
  <c r="D72" i="8" l="1"/>
  <c r="A72" i="8"/>
  <c r="C72" i="8" s="1"/>
  <c r="E72" i="8" s="1"/>
  <c r="F72" i="8" s="1"/>
  <c r="D67" i="2"/>
  <c r="C67" i="2"/>
  <c r="E67" i="2" s="1"/>
  <c r="F67" i="2" s="1"/>
  <c r="A67" i="2"/>
  <c r="B67" i="2" s="1"/>
  <c r="D73" i="8" l="1"/>
  <c r="A73" i="8"/>
  <c r="C73" i="8" s="1"/>
  <c r="B72" i="8"/>
  <c r="D68" i="2"/>
  <c r="A68" i="2"/>
  <c r="C68" i="2"/>
  <c r="B68" i="2"/>
  <c r="E73" i="8" l="1"/>
  <c r="F73" i="8" s="1"/>
  <c r="A74" i="8" s="1"/>
  <c r="C74" i="8" s="1"/>
  <c r="D74" i="8"/>
  <c r="B73" i="8"/>
  <c r="E68" i="2"/>
  <c r="F68" i="2" s="1"/>
  <c r="A69" i="2" s="1"/>
  <c r="E74" i="8" l="1"/>
  <c r="F74" i="8" s="1"/>
  <c r="D75" i="8" s="1"/>
  <c r="B74" i="8"/>
  <c r="B69" i="2"/>
  <c r="C69" i="2"/>
  <c r="D69" i="2"/>
  <c r="A75" i="8" l="1"/>
  <c r="C75" i="8" s="1"/>
  <c r="E75" i="8"/>
  <c r="F75" i="8" s="1"/>
  <c r="D76" i="8" s="1"/>
  <c r="B75" i="8"/>
  <c r="E69" i="2"/>
  <c r="F69" i="2" s="1"/>
  <c r="A76" i="8" l="1"/>
  <c r="C76" i="8" s="1"/>
  <c r="E76" i="8" s="1"/>
  <c r="F76" i="8" s="1"/>
  <c r="B76" i="8"/>
  <c r="D70" i="2"/>
  <c r="C70" i="2"/>
  <c r="A70" i="2"/>
  <c r="B70" i="2" s="1"/>
  <c r="A77" i="8" l="1"/>
  <c r="C77" i="8" s="1"/>
  <c r="D77" i="8"/>
  <c r="E77" i="8" s="1"/>
  <c r="F77" i="8" s="1"/>
  <c r="A78" i="8" s="1"/>
  <c r="C78" i="8" s="1"/>
  <c r="B77" i="8"/>
  <c r="E70" i="2"/>
  <c r="F70" i="2" s="1"/>
  <c r="D71" i="2" s="1"/>
  <c r="D78" i="8" l="1"/>
  <c r="E78" i="8" s="1"/>
  <c r="F78" i="8" s="1"/>
  <c r="A79" i="8" s="1"/>
  <c r="C79" i="8" s="1"/>
  <c r="B78" i="8"/>
  <c r="C71" i="2"/>
  <c r="E71" i="2" s="1"/>
  <c r="F71" i="2" s="1"/>
  <c r="C72" i="2" s="1"/>
  <c r="A71" i="2"/>
  <c r="B71" i="2" s="1"/>
  <c r="D79" i="8" l="1"/>
  <c r="E79" i="8" s="1"/>
  <c r="F79" i="8" s="1"/>
  <c r="A80" i="8" s="1"/>
  <c r="C80" i="8" s="1"/>
  <c r="B79" i="8"/>
  <c r="A72" i="2"/>
  <c r="B72" i="2" s="1"/>
  <c r="D72" i="2"/>
  <c r="E72" i="2" s="1"/>
  <c r="F72" i="2" s="1"/>
  <c r="D80" i="8" l="1"/>
  <c r="E80" i="8" s="1"/>
  <c r="F80" i="8" s="1"/>
  <c r="D81" i="8" s="1"/>
  <c r="A81" i="8"/>
  <c r="C81" i="8" s="1"/>
  <c r="B80" i="8"/>
  <c r="A73" i="2"/>
  <c r="B73" i="2" s="1"/>
  <c r="C73" i="2"/>
  <c r="D73" i="2"/>
  <c r="E73" i="2"/>
  <c r="F73" i="2" s="1"/>
  <c r="C74" i="2" s="1"/>
  <c r="E81" i="8" l="1"/>
  <c r="F81" i="8" s="1"/>
  <c r="A82" i="8" s="1"/>
  <c r="C82" i="8" s="1"/>
  <c r="D82" i="8"/>
  <c r="B81" i="8"/>
  <c r="D74" i="2"/>
  <c r="E74" i="2" s="1"/>
  <c r="F74" i="2" s="1"/>
  <c r="A74" i="2"/>
  <c r="B74" i="2" s="1"/>
  <c r="D75" i="2"/>
  <c r="C75" i="2"/>
  <c r="E75" i="2" s="1"/>
  <c r="F75" i="2" s="1"/>
  <c r="A75" i="2"/>
  <c r="B75" i="2" s="1"/>
  <c r="E82" i="8" l="1"/>
  <c r="F82" i="8" s="1"/>
  <c r="D83" i="8" s="1"/>
  <c r="A83" i="8"/>
  <c r="C83" i="8" s="1"/>
  <c r="B82" i="8"/>
  <c r="A76" i="2"/>
  <c r="B76" i="2" s="1"/>
  <c r="C76" i="2"/>
  <c r="D76" i="2"/>
  <c r="E83" i="8" l="1"/>
  <c r="F83" i="8" s="1"/>
  <c r="B83" i="8"/>
  <c r="D84" i="8"/>
  <c r="A84" i="8"/>
  <c r="C84" i="8" s="1"/>
  <c r="E76" i="2"/>
  <c r="F76" i="2" s="1"/>
  <c r="E84" i="8" l="1"/>
  <c r="F84" i="8" s="1"/>
  <c r="D85" i="8"/>
  <c r="A85" i="8"/>
  <c r="C85" i="8" s="1"/>
  <c r="B84" i="8"/>
  <c r="A77" i="2"/>
  <c r="B77" i="2" s="1"/>
  <c r="C77" i="2"/>
  <c r="D77" i="2"/>
  <c r="E85" i="8" l="1"/>
  <c r="F85" i="8" s="1"/>
  <c r="A86" i="8"/>
  <c r="C86" i="8" s="1"/>
  <c r="D86" i="8"/>
  <c r="B85" i="8"/>
  <c r="E77" i="2"/>
  <c r="F77" i="2" s="1"/>
  <c r="C78" i="2" s="1"/>
  <c r="E86" i="8" l="1"/>
  <c r="F86" i="8" s="1"/>
  <c r="A87" i="8" s="1"/>
  <c r="C87" i="8" s="1"/>
  <c r="D87" i="8"/>
  <c r="B86" i="8"/>
  <c r="D78" i="2"/>
  <c r="E78" i="2" s="1"/>
  <c r="F78" i="2" s="1"/>
  <c r="A79" i="2" s="1"/>
  <c r="B79" i="2" s="1"/>
  <c r="A78" i="2"/>
  <c r="B78" i="2" s="1"/>
  <c r="C79" i="2"/>
  <c r="D79" i="2"/>
  <c r="E87" i="8" l="1"/>
  <c r="F87" i="8" s="1"/>
  <c r="A88" i="8" s="1"/>
  <c r="C88" i="8" s="1"/>
  <c r="D88" i="8"/>
  <c r="B87" i="8"/>
  <c r="E79" i="2"/>
  <c r="F79" i="2" s="1"/>
  <c r="C80" i="2" s="1"/>
  <c r="E88" i="8" l="1"/>
  <c r="F88" i="8" s="1"/>
  <c r="A89" i="8" s="1"/>
  <c r="C89" i="8" s="1"/>
  <c r="B88" i="8"/>
  <c r="A80" i="2"/>
  <c r="B80" i="2" s="1"/>
  <c r="D80" i="2"/>
  <c r="E80" i="2" s="1"/>
  <c r="F80" i="2" s="1"/>
  <c r="D89" i="8" l="1"/>
  <c r="E89" i="8"/>
  <c r="F89" i="8" s="1"/>
  <c r="A90" i="8" s="1"/>
  <c r="C90" i="8" s="1"/>
  <c r="B89" i="8"/>
  <c r="C81" i="2"/>
  <c r="E81" i="2" s="1"/>
  <c r="F81" i="2" s="1"/>
  <c r="D82" i="2" s="1"/>
  <c r="A81" i="2"/>
  <c r="B81" i="2" s="1"/>
  <c r="D81" i="2"/>
  <c r="D90" i="8" l="1"/>
  <c r="E90" i="8"/>
  <c r="F90" i="8" s="1"/>
  <c r="B90" i="8"/>
  <c r="C82" i="2"/>
  <c r="E82" i="2" s="1"/>
  <c r="F82" i="2" s="1"/>
  <c r="A83" i="2" s="1"/>
  <c r="A82" i="2"/>
  <c r="B82" i="2" s="1"/>
  <c r="D91" i="8" l="1"/>
  <c r="A91" i="8"/>
  <c r="C91" i="8" s="1"/>
  <c r="E91" i="8" s="1"/>
  <c r="F91" i="8" s="1"/>
  <c r="D92" i="8" s="1"/>
  <c r="C83" i="2"/>
  <c r="E83" i="2" s="1"/>
  <c r="F83" i="2" s="1"/>
  <c r="D83" i="2"/>
  <c r="B83" i="2"/>
  <c r="A92" i="8" l="1"/>
  <c r="C92" i="8" s="1"/>
  <c r="B92" i="8"/>
  <c r="B91" i="8"/>
  <c r="E92" i="8"/>
  <c r="F92" i="8" s="1"/>
  <c r="A93" i="8" s="1"/>
  <c r="C93" i="8" s="1"/>
  <c r="D84" i="2"/>
  <c r="A84" i="2"/>
  <c r="B84" i="2" s="1"/>
  <c r="C84" i="2"/>
  <c r="E84" i="2" s="1"/>
  <c r="F84" i="2" s="1"/>
  <c r="D93" i="8" l="1"/>
  <c r="B93" i="8"/>
  <c r="E93" i="8"/>
  <c r="F93" i="8" s="1"/>
  <c r="D85" i="2"/>
  <c r="A85" i="2"/>
  <c r="B85" i="2" s="1"/>
  <c r="C85" i="2"/>
  <c r="E85" i="2" s="1"/>
  <c r="F85" i="2" s="1"/>
  <c r="A94" i="8" l="1"/>
  <c r="C94" i="8" s="1"/>
  <c r="D94" i="8"/>
  <c r="D86" i="2"/>
  <c r="C86" i="2"/>
  <c r="E86" i="2" s="1"/>
  <c r="F86" i="2" s="1"/>
  <c r="A86" i="2"/>
  <c r="B86" i="2" s="1"/>
  <c r="E94" i="8" l="1"/>
  <c r="F94" i="8" s="1"/>
  <c r="D95" i="8" s="1"/>
  <c r="B94" i="8"/>
  <c r="A95" i="8"/>
  <c r="C95" i="8" s="1"/>
  <c r="E95" i="8" s="1"/>
  <c r="F95" i="8" s="1"/>
  <c r="D87" i="2"/>
  <c r="A87" i="2"/>
  <c r="B87" i="2" s="1"/>
  <c r="C87" i="2"/>
  <c r="E87" i="2" s="1"/>
  <c r="F87" i="2" s="1"/>
  <c r="B95" i="8" l="1"/>
  <c r="A96" i="8"/>
  <c r="C96" i="8" s="1"/>
  <c r="D96" i="8"/>
  <c r="D88" i="2"/>
  <c r="C88" i="2"/>
  <c r="E88" i="2" s="1"/>
  <c r="F88" i="2" s="1"/>
  <c r="A88" i="2"/>
  <c r="B88" i="2" s="1"/>
  <c r="B96" i="8" l="1"/>
  <c r="E96" i="8"/>
  <c r="F96" i="8" s="1"/>
  <c r="A89" i="2"/>
  <c r="B89" i="2"/>
  <c r="C89" i="2"/>
  <c r="D89" i="2"/>
  <c r="E89" i="2" l="1"/>
  <c r="F89" i="2" s="1"/>
  <c r="C90" i="2" s="1"/>
  <c r="A97" i="8"/>
  <c r="C97" i="8" s="1"/>
  <c r="D97" i="8"/>
  <c r="E97" i="8" s="1"/>
  <c r="F97" i="8" s="1"/>
  <c r="B97" i="8" l="1"/>
  <c r="D90" i="2"/>
  <c r="E90" i="2" s="1"/>
  <c r="F90" i="2" s="1"/>
  <c r="A90" i="2"/>
  <c r="B90" i="2" s="1"/>
  <c r="A98" i="8"/>
  <c r="C98" i="8" s="1"/>
  <c r="D98" i="8"/>
  <c r="E98" i="8" l="1"/>
  <c r="F98" i="8" s="1"/>
  <c r="B98" i="8"/>
  <c r="A91" i="2"/>
  <c r="B91" i="2" s="1"/>
  <c r="C91" i="2"/>
  <c r="D91" i="2"/>
  <c r="A99" i="8"/>
  <c r="C99" i="8" s="1"/>
  <c r="D99" i="8"/>
  <c r="B99" i="8" l="1"/>
  <c r="E91" i="2"/>
  <c r="F91" i="2" s="1"/>
  <c r="D92" i="2" s="1"/>
  <c r="A92" i="2"/>
  <c r="B92" i="2" s="1"/>
  <c r="C92" i="2"/>
  <c r="E92" i="2" s="1"/>
  <c r="F92" i="2" s="1"/>
  <c r="C93" i="2" s="1"/>
  <c r="E99" i="8"/>
  <c r="F99" i="8" s="1"/>
  <c r="A93" i="2" l="1"/>
  <c r="B93" i="2" s="1"/>
  <c r="D93" i="2"/>
  <c r="E93" i="2" s="1"/>
  <c r="F93" i="2" s="1"/>
  <c r="A100" i="8"/>
  <c r="C100" i="8" s="1"/>
  <c r="D100" i="8"/>
  <c r="B100" i="8" l="1"/>
  <c r="E100" i="8"/>
  <c r="F100" i="8" s="1"/>
  <c r="C94" i="2"/>
  <c r="A94" i="2"/>
  <c r="B94" i="2" s="1"/>
  <c r="D94" i="2"/>
  <c r="A101" i="8" l="1"/>
  <c r="C101" i="8" s="1"/>
  <c r="D101" i="8"/>
  <c r="E101" i="8" s="1"/>
  <c r="F101" i="8" s="1"/>
  <c r="E94" i="2"/>
  <c r="F94" i="2" s="1"/>
  <c r="B101" i="8" l="1"/>
  <c r="D102" i="8"/>
  <c r="A102" i="8"/>
  <c r="C102" i="8" s="1"/>
  <c r="E102" i="8" s="1"/>
  <c r="F102" i="8" s="1"/>
  <c r="C95" i="2"/>
  <c r="D95" i="2"/>
  <c r="A95" i="2"/>
  <c r="B95" i="2" s="1"/>
  <c r="B102" i="8" l="1"/>
  <c r="A103" i="8"/>
  <c r="C103" i="8" s="1"/>
  <c r="D103" i="8"/>
  <c r="E95" i="2"/>
  <c r="F95" i="2" s="1"/>
  <c r="B103" i="8" l="1"/>
  <c r="E103" i="8"/>
  <c r="F103" i="8" s="1"/>
  <c r="C96" i="2"/>
  <c r="D96" i="2"/>
  <c r="A96" i="2"/>
  <c r="B96" i="2"/>
  <c r="E96" i="2" l="1"/>
  <c r="F96" i="2" s="1"/>
  <c r="D97" i="2" s="1"/>
  <c r="D104" i="8"/>
  <c r="A104" i="8"/>
  <c r="C104" i="8" s="1"/>
  <c r="E104" i="8" l="1"/>
  <c r="F104" i="8" s="1"/>
  <c r="B104" i="8"/>
  <c r="A97" i="2"/>
  <c r="B97" i="2" s="1"/>
  <c r="C97" i="2"/>
  <c r="E97" i="2" s="1"/>
  <c r="F97" i="2" s="1"/>
  <c r="C98" i="2" s="1"/>
  <c r="D105" i="8"/>
  <c r="A105" i="8"/>
  <c r="C105" i="8" s="1"/>
  <c r="E105" i="8" s="1"/>
  <c r="F105" i="8" s="1"/>
  <c r="B105" i="8" l="1"/>
  <c r="A98" i="2"/>
  <c r="B98" i="2" s="1"/>
  <c r="D98" i="2"/>
  <c r="E98" i="2" s="1"/>
  <c r="F98" i="2" s="1"/>
  <c r="A106" i="8"/>
  <c r="C106" i="8" s="1"/>
  <c r="E106" i="8" s="1"/>
  <c r="F106" i="8" s="1"/>
  <c r="D106" i="8"/>
  <c r="B106" i="8" l="1"/>
  <c r="D99" i="2"/>
  <c r="C99" i="2"/>
  <c r="A99" i="2"/>
  <c r="B99" i="2" s="1"/>
  <c r="A107" i="8"/>
  <c r="C107" i="8" s="1"/>
  <c r="D107" i="8"/>
  <c r="E99" i="2"/>
  <c r="F99" i="2" s="1"/>
  <c r="D100" i="2" s="1"/>
  <c r="B107" i="8" l="1"/>
  <c r="A100" i="2"/>
  <c r="B100" i="2" s="1"/>
  <c r="C100" i="2"/>
  <c r="E100" i="2" s="1"/>
  <c r="F100" i="2" s="1"/>
  <c r="E107" i="8"/>
  <c r="F107" i="8" s="1"/>
  <c r="D108" i="8" l="1"/>
  <c r="A108" i="8"/>
  <c r="C108" i="8" s="1"/>
  <c r="E108" i="8" s="1"/>
  <c r="F108" i="8" s="1"/>
  <c r="A101" i="2"/>
  <c r="B101" i="2" s="1"/>
  <c r="D101" i="2"/>
  <c r="C101" i="2"/>
  <c r="E101" i="2" s="1"/>
  <c r="F101" i="2" s="1"/>
  <c r="B108" i="8" l="1"/>
  <c r="D109" i="8"/>
  <c r="A109" i="8"/>
  <c r="C109" i="8" s="1"/>
  <c r="E109" i="8" s="1"/>
  <c r="F109" i="8" s="1"/>
  <c r="A102" i="2"/>
  <c r="B102" i="2" s="1"/>
  <c r="D102" i="2"/>
  <c r="C102" i="2"/>
  <c r="E102" i="2" s="1"/>
  <c r="F102" i="2" s="1"/>
  <c r="B109" i="8" l="1"/>
  <c r="A110" i="8"/>
  <c r="C110" i="8" s="1"/>
  <c r="D110" i="8"/>
  <c r="D103" i="2"/>
  <c r="C103" i="2"/>
  <c r="E103" i="2" s="1"/>
  <c r="F103" i="2" s="1"/>
  <c r="A103" i="2"/>
  <c r="B103" i="2" s="1"/>
  <c r="B110" i="8" l="1"/>
  <c r="E110" i="8"/>
  <c r="F110" i="8" s="1"/>
  <c r="A111" i="8" s="1"/>
  <c r="C111" i="8" s="1"/>
  <c r="D104" i="2"/>
  <c r="C104" i="2"/>
  <c r="E104" i="2" s="1"/>
  <c r="F104" i="2" s="1"/>
  <c r="A104" i="2"/>
  <c r="B104" i="2"/>
  <c r="D111" i="8" l="1"/>
  <c r="B111" i="8"/>
  <c r="E111" i="8"/>
  <c r="F111" i="8" s="1"/>
  <c r="D112" i="8" s="1"/>
  <c r="D105" i="2"/>
  <c r="A105" i="2"/>
  <c r="C105" i="2"/>
  <c r="E105" i="2" s="1"/>
  <c r="F105" i="2" s="1"/>
  <c r="B105" i="2"/>
  <c r="A112" i="8" l="1"/>
  <c r="C112" i="8" s="1"/>
  <c r="E112" i="8" s="1"/>
  <c r="F112" i="8" s="1"/>
  <c r="A113" i="8" s="1"/>
  <c r="C113" i="8" s="1"/>
  <c r="B112" i="8"/>
  <c r="D106" i="2"/>
  <c r="C106" i="2"/>
  <c r="E106" i="2" s="1"/>
  <c r="F106" i="2" s="1"/>
  <c r="A106" i="2"/>
  <c r="B106" i="2"/>
  <c r="D113" i="8" l="1"/>
  <c r="B113" i="8"/>
  <c r="E113" i="8"/>
  <c r="F113" i="8" s="1"/>
  <c r="C107" i="2"/>
  <c r="A107" i="2"/>
  <c r="B107" i="2" s="1"/>
  <c r="D107" i="2"/>
  <c r="A114" i="8" l="1"/>
  <c r="C114" i="8" s="1"/>
  <c r="D114" i="8"/>
  <c r="E107" i="2"/>
  <c r="F107" i="2" s="1"/>
  <c r="B114" i="8" l="1"/>
  <c r="E114" i="8"/>
  <c r="F114" i="8" s="1"/>
  <c r="A115" i="8" s="1"/>
  <c r="C115" i="8" s="1"/>
  <c r="D108" i="2"/>
  <c r="C108" i="2"/>
  <c r="E108" i="2" s="1"/>
  <c r="F108" i="2" s="1"/>
  <c r="A108" i="2"/>
  <c r="B108" i="2" s="1"/>
  <c r="D115" i="8" l="1"/>
  <c r="B115" i="8"/>
  <c r="E115" i="8"/>
  <c r="F115" i="8" s="1"/>
  <c r="C109" i="2"/>
  <c r="A109" i="2"/>
  <c r="B109" i="2" s="1"/>
  <c r="D109" i="2"/>
  <c r="A116" i="8" l="1"/>
  <c r="C116" i="8" s="1"/>
  <c r="D116" i="8"/>
  <c r="E109" i="2"/>
  <c r="F109" i="2" s="1"/>
  <c r="B116" i="8" l="1"/>
  <c r="E116" i="8"/>
  <c r="F116" i="8" s="1"/>
  <c r="D110" i="2"/>
  <c r="C110" i="2"/>
  <c r="E110" i="2" s="1"/>
  <c r="F110" i="2" s="1"/>
  <c r="A110" i="2"/>
  <c r="B110" i="2"/>
  <c r="D117" i="8" l="1"/>
  <c r="A117" i="8"/>
  <c r="C117" i="8" s="1"/>
  <c r="E117" i="8" s="1"/>
  <c r="F117" i="8" s="1"/>
  <c r="D111" i="2"/>
  <c r="A111" i="2"/>
  <c r="C111" i="2"/>
  <c r="B111" i="2"/>
  <c r="B117" i="8" l="1"/>
  <c r="D118" i="8"/>
  <c r="A118" i="8"/>
  <c r="C118" i="8" s="1"/>
  <c r="E111" i="2"/>
  <c r="F111" i="2" s="1"/>
  <c r="A112" i="2" s="1"/>
  <c r="B112" i="2" s="1"/>
  <c r="C112" i="2"/>
  <c r="B118" i="8" l="1"/>
  <c r="D112" i="2"/>
  <c r="E112" i="2" s="1"/>
  <c r="F112" i="2" s="1"/>
  <c r="E118" i="8"/>
  <c r="F118" i="8" s="1"/>
  <c r="D119" i="8" s="1"/>
  <c r="A119" i="8" l="1"/>
  <c r="C119" i="8" s="1"/>
  <c r="A113" i="2"/>
  <c r="B113" i="2"/>
  <c r="D113" i="2"/>
  <c r="C113" i="2"/>
  <c r="E113" i="2" s="1"/>
  <c r="F113" i="2" s="1"/>
  <c r="D114" i="2" s="1"/>
  <c r="E119" i="8"/>
  <c r="F119" i="8" s="1"/>
  <c r="A120" i="8" l="1"/>
  <c r="C120" i="8" s="1"/>
  <c r="D120" i="8"/>
  <c r="B119" i="8"/>
  <c r="A114" i="2"/>
  <c r="B114" i="2" s="1"/>
  <c r="C114" i="2"/>
  <c r="E114" i="2" s="1"/>
  <c r="F114" i="2" s="1"/>
  <c r="A115" i="2" s="1"/>
  <c r="B115" i="2" s="1"/>
  <c r="E120" i="8" l="1"/>
  <c r="F120" i="8" s="1"/>
  <c r="B120" i="8"/>
  <c r="D115" i="2"/>
  <c r="C115" i="2"/>
  <c r="E115" i="2" s="1"/>
  <c r="F115" i="2" s="1"/>
  <c r="D121" i="8"/>
  <c r="A121" i="8"/>
  <c r="C121" i="8" s="1"/>
  <c r="B121" i="8" l="1"/>
  <c r="C116" i="2"/>
  <c r="D116" i="2"/>
  <c r="A116" i="2"/>
  <c r="B116" i="2" s="1"/>
  <c r="E121" i="8"/>
  <c r="F121" i="8" s="1"/>
  <c r="D122" i="8" s="1"/>
  <c r="A122" i="8" l="1"/>
  <c r="C122" i="8" s="1"/>
  <c r="B122" i="8"/>
  <c r="E116" i="2"/>
  <c r="F116" i="2" s="1"/>
  <c r="D117" i="2" s="1"/>
  <c r="A117" i="2"/>
  <c r="B117" i="2" s="1"/>
  <c r="E122" i="8"/>
  <c r="F122" i="8" s="1"/>
  <c r="C117" i="2" l="1"/>
  <c r="E117" i="2" s="1"/>
  <c r="F117" i="2" s="1"/>
  <c r="D123" i="8"/>
  <c r="A123" i="8"/>
  <c r="C123" i="8" s="1"/>
  <c r="E123" i="8" s="1"/>
  <c r="F123" i="8" s="1"/>
  <c r="B123" i="8" l="1"/>
  <c r="D118" i="2"/>
  <c r="C118" i="2"/>
  <c r="E118" i="2" s="1"/>
  <c r="F118" i="2" s="1"/>
  <c r="A118" i="2"/>
  <c r="B118" i="2" s="1"/>
  <c r="D124" i="8"/>
  <c r="A124" i="8"/>
  <c r="C124" i="8" s="1"/>
  <c r="E124" i="8" l="1"/>
  <c r="F124" i="8" s="1"/>
  <c r="B124" i="8"/>
  <c r="D119" i="2"/>
  <c r="A119" i="2"/>
  <c r="B119" i="2" s="1"/>
  <c r="C119" i="2"/>
  <c r="E119" i="2" s="1"/>
  <c r="F119" i="2" s="1"/>
  <c r="D125" i="8"/>
  <c r="A125" i="8"/>
  <c r="C125" i="8" s="1"/>
  <c r="E125" i="8" s="1"/>
  <c r="F125" i="8" s="1"/>
  <c r="B125" i="8" l="1"/>
  <c r="D120" i="2"/>
  <c r="C120" i="2"/>
  <c r="E120" i="2" s="1"/>
  <c r="F120" i="2" s="1"/>
  <c r="A120" i="2"/>
  <c r="B120" i="2" s="1"/>
  <c r="A126" i="8"/>
  <c r="C126" i="8" s="1"/>
  <c r="D126" i="8"/>
  <c r="B126" i="8" l="1"/>
  <c r="A121" i="2"/>
  <c r="B121" i="2" s="1"/>
  <c r="D121" i="2"/>
  <c r="C121" i="2"/>
  <c r="E121" i="2" s="1"/>
  <c r="F121" i="2" s="1"/>
  <c r="E126" i="8"/>
  <c r="F126" i="8" s="1"/>
  <c r="D127" i="8" l="1"/>
  <c r="A127" i="8"/>
  <c r="C127" i="8" s="1"/>
  <c r="A122" i="2"/>
  <c r="B122" i="2" s="1"/>
  <c r="D122" i="2"/>
  <c r="C122" i="2"/>
  <c r="E122" i="2" s="1"/>
  <c r="F122" i="2" s="1"/>
  <c r="E127" i="8" l="1"/>
  <c r="F127" i="8" s="1"/>
  <c r="B127" i="8"/>
  <c r="A123" i="2"/>
  <c r="D123" i="2"/>
  <c r="B123" i="2"/>
  <c r="C123" i="2"/>
  <c r="B128" i="8" l="1"/>
  <c r="A128" i="8"/>
  <c r="C128" i="8" s="1"/>
  <c r="E128" i="8" s="1"/>
  <c r="F128" i="8" s="1"/>
  <c r="D128" i="8"/>
  <c r="E123" i="2"/>
  <c r="F123" i="2" s="1"/>
  <c r="B129" i="8" l="1"/>
  <c r="A129" i="8"/>
  <c r="C129" i="8" s="1"/>
  <c r="D129" i="8"/>
  <c r="E129" i="8" s="1"/>
  <c r="F129" i="8" s="1"/>
  <c r="C124" i="2"/>
  <c r="D124" i="2"/>
  <c r="A124" i="2"/>
  <c r="B124" i="2" s="1"/>
  <c r="E124" i="2"/>
  <c r="F124" i="2" s="1"/>
  <c r="B130" i="8" l="1"/>
  <c r="A130" i="8"/>
  <c r="C130" i="8" s="1"/>
  <c r="E130" i="8" s="1"/>
  <c r="F130" i="8" s="1"/>
  <c r="D130" i="8"/>
  <c r="C125" i="2"/>
  <c r="D125" i="2"/>
  <c r="A125" i="2"/>
  <c r="B125" i="2" s="1"/>
  <c r="E125" i="2"/>
  <c r="F125" i="2" s="1"/>
  <c r="B131" i="8" l="1"/>
  <c r="A131" i="8"/>
  <c r="C131" i="8" s="1"/>
  <c r="E131" i="8" s="1"/>
  <c r="F131" i="8" s="1"/>
  <c r="D131" i="8"/>
  <c r="D126" i="2"/>
  <c r="C126" i="2"/>
  <c r="E126" i="2" s="1"/>
  <c r="F126" i="2" s="1"/>
  <c r="A126" i="2"/>
  <c r="B126" i="2" s="1"/>
  <c r="B132" i="8" l="1"/>
  <c r="D132" i="8"/>
  <c r="A132" i="8"/>
  <c r="C132" i="8" s="1"/>
  <c r="E132" i="8" s="1"/>
  <c r="F132" i="8" s="1"/>
  <c r="D127" i="2"/>
  <c r="A127" i="2"/>
  <c r="B127" i="2" s="1"/>
  <c r="C127" i="2"/>
  <c r="E127" i="2" s="1"/>
  <c r="F127" i="2" s="1"/>
  <c r="B133" i="8" l="1"/>
  <c r="A133" i="8"/>
  <c r="C133" i="8" s="1"/>
  <c r="E133" i="8" s="1"/>
  <c r="F133" i="8" s="1"/>
  <c r="D133" i="8"/>
  <c r="A128" i="2"/>
  <c r="D128" i="2"/>
  <c r="E128" i="2" s="1"/>
  <c r="F128" i="2" s="1"/>
  <c r="B128" i="2"/>
  <c r="C128" i="2"/>
  <c r="B134" i="8" l="1"/>
  <c r="A134" i="8"/>
  <c r="C134" i="8" s="1"/>
  <c r="E134" i="8" s="1"/>
  <c r="F134" i="8" s="1"/>
  <c r="D134" i="8"/>
  <c r="A129" i="2"/>
  <c r="B129" i="2" s="1"/>
  <c r="C129" i="2"/>
  <c r="E129" i="2" s="1"/>
  <c r="F129" i="2" s="1"/>
  <c r="D129" i="2"/>
  <c r="B135" i="8" l="1"/>
  <c r="D135" i="8"/>
  <c r="E135" i="8"/>
  <c r="F135" i="8" s="1"/>
  <c r="A135" i="8"/>
  <c r="C135" i="8" s="1"/>
  <c r="C130" i="2"/>
  <c r="A130" i="2"/>
  <c r="B130" i="2" s="1"/>
  <c r="D130" i="2"/>
  <c r="E130" i="2" s="1"/>
  <c r="F130" i="2" s="1"/>
  <c r="B136" i="8" l="1"/>
  <c r="D136" i="8"/>
  <c r="A136" i="8"/>
  <c r="C136" i="8" s="1"/>
  <c r="E136" i="8" s="1"/>
  <c r="F136" i="8" s="1"/>
  <c r="A131" i="2"/>
  <c r="B131" i="2"/>
  <c r="D131" i="2"/>
  <c r="C131" i="2"/>
  <c r="E131" i="2" s="1"/>
  <c r="F131" i="2" s="1"/>
  <c r="B137" i="8" l="1"/>
  <c r="A137" i="8"/>
  <c r="C137" i="8" s="1"/>
  <c r="E137" i="8" s="1"/>
  <c r="F137" i="8" s="1"/>
  <c r="D137" i="8"/>
  <c r="C132" i="2"/>
  <c r="E132" i="2" s="1"/>
  <c r="F132" i="2" s="1"/>
  <c r="A132" i="2"/>
  <c r="D132" i="2"/>
  <c r="B132" i="2"/>
  <c r="B138" i="8" l="1"/>
  <c r="A138" i="8"/>
  <c r="C138" i="8" s="1"/>
  <c r="E138" i="8" s="1"/>
  <c r="F138" i="8" s="1"/>
  <c r="D138" i="8"/>
  <c r="D133" i="2"/>
  <c r="C133" i="2"/>
  <c r="E133" i="2" s="1"/>
  <c r="F133" i="2" s="1"/>
  <c r="A133" i="2"/>
  <c r="B133" i="2"/>
  <c r="B139" i="8" l="1"/>
  <c r="A139" i="8"/>
  <c r="C139" i="8" s="1"/>
  <c r="E139" i="8" s="1"/>
  <c r="F139" i="8" s="1"/>
  <c r="D139" i="8"/>
  <c r="A134" i="2"/>
  <c r="B134" i="2" s="1"/>
  <c r="C134" i="2"/>
  <c r="E134" i="2" s="1"/>
  <c r="F134" i="2" s="1"/>
  <c r="D134" i="2"/>
  <c r="B140" i="8" l="1"/>
  <c r="D140" i="8"/>
  <c r="A140" i="8"/>
  <c r="C140" i="8" s="1"/>
  <c r="E140" i="8" s="1"/>
  <c r="F140" i="8" s="1"/>
  <c r="D135" i="2"/>
  <c r="A135" i="2"/>
  <c r="B135" i="2" s="1"/>
  <c r="C135" i="2"/>
  <c r="E135" i="2" s="1"/>
  <c r="F135" i="2" s="1"/>
  <c r="B141" i="8" l="1"/>
  <c r="D141" i="8"/>
  <c r="E141" i="8" s="1"/>
  <c r="F141" i="8" s="1"/>
  <c r="A141" i="8"/>
  <c r="C141" i="8" s="1"/>
  <c r="D136" i="2"/>
  <c r="C136" i="2"/>
  <c r="E136" i="2" s="1"/>
  <c r="F136" i="2" s="1"/>
  <c r="B136" i="2"/>
  <c r="A136" i="2"/>
  <c r="B142" i="8" l="1"/>
  <c r="A142" i="8"/>
  <c r="C142" i="8" s="1"/>
  <c r="D142" i="8"/>
  <c r="E142" i="8" s="1"/>
  <c r="F142" i="8" s="1"/>
  <c r="A137" i="2"/>
  <c r="B137" i="2" s="1"/>
  <c r="D137" i="2"/>
  <c r="C137" i="2"/>
  <c r="E137" i="2" s="1"/>
  <c r="F137" i="2" s="1"/>
  <c r="B143" i="8" l="1"/>
  <c r="D143" i="8"/>
  <c r="A143" i="8"/>
  <c r="C143" i="8" s="1"/>
  <c r="E143" i="8" s="1"/>
  <c r="F143" i="8" s="1"/>
  <c r="A138" i="2"/>
  <c r="B138" i="2"/>
  <c r="E138" i="2"/>
  <c r="F138" i="2" s="1"/>
  <c r="D138" i="2"/>
  <c r="C138" i="2"/>
  <c r="B144" i="8" l="1"/>
  <c r="E144" i="8"/>
  <c r="F144" i="8" s="1"/>
  <c r="D144" i="8"/>
  <c r="A144" i="8"/>
  <c r="C144" i="8" s="1"/>
  <c r="D139" i="2"/>
  <c r="B139" i="2"/>
  <c r="A139" i="2"/>
  <c r="C139" i="2"/>
  <c r="E139" i="2"/>
  <c r="F139" i="2" s="1"/>
  <c r="B145" i="8" l="1"/>
  <c r="D145" i="8"/>
  <c r="A145" i="8"/>
  <c r="C145" i="8" s="1"/>
  <c r="E145" i="8" s="1"/>
  <c r="F145" i="8" s="1"/>
  <c r="D140" i="2"/>
  <c r="A140" i="2"/>
  <c r="B140" i="2" s="1"/>
  <c r="E140" i="2"/>
  <c r="F140" i="2" s="1"/>
  <c r="C140" i="2"/>
  <c r="B146" i="8" l="1"/>
  <c r="A146" i="8"/>
  <c r="C146" i="8" s="1"/>
  <c r="E146" i="8" s="1"/>
  <c r="F146" i="8" s="1"/>
  <c r="D146" i="8"/>
  <c r="D141" i="2"/>
  <c r="E141" i="2" s="1"/>
  <c r="F141" i="2" s="1"/>
  <c r="A141" i="2"/>
  <c r="B141" i="2" s="1"/>
  <c r="C141" i="2"/>
  <c r="B147" i="8" l="1"/>
  <c r="D147" i="8"/>
  <c r="A147" i="8"/>
  <c r="C147" i="8" s="1"/>
  <c r="E147" i="8" s="1"/>
  <c r="F147" i="8" s="1"/>
  <c r="A142" i="2"/>
  <c r="D142" i="2"/>
  <c r="B142" i="2"/>
  <c r="C142" i="2"/>
  <c r="E142" i="2" s="1"/>
  <c r="F142" i="2" s="1"/>
  <c r="B148" i="8" l="1"/>
  <c r="D148" i="8"/>
  <c r="A148" i="8"/>
  <c r="C148" i="8" s="1"/>
  <c r="E148" i="8" s="1"/>
  <c r="F148" i="8" s="1"/>
  <c r="A143" i="2"/>
  <c r="D143" i="2"/>
  <c r="B143" i="2"/>
  <c r="C143" i="2"/>
  <c r="E143" i="2" s="1"/>
  <c r="F143" i="2" s="1"/>
  <c r="B149" i="8" l="1"/>
  <c r="A149" i="8"/>
  <c r="C149" i="8" s="1"/>
  <c r="E149" i="8" s="1"/>
  <c r="F149" i="8" s="1"/>
  <c r="D149" i="8"/>
  <c r="D144" i="2"/>
  <c r="C144" i="2"/>
  <c r="E144" i="2" s="1"/>
  <c r="F144" i="2" s="1"/>
  <c r="B144" i="2"/>
  <c r="A144" i="2"/>
  <c r="B150" i="8" l="1"/>
  <c r="A150" i="8"/>
  <c r="C150" i="8" s="1"/>
  <c r="E150" i="8" s="1"/>
  <c r="F150" i="8" s="1"/>
  <c r="D150" i="8"/>
  <c r="A145" i="2"/>
  <c r="B145" i="2"/>
  <c r="D145" i="2"/>
  <c r="E145" i="2" s="1"/>
  <c r="F145" i="2" s="1"/>
  <c r="C145" i="2"/>
  <c r="B151" i="8" l="1"/>
  <c r="A151" i="8"/>
  <c r="C151" i="8" s="1"/>
  <c r="E151" i="8"/>
  <c r="F151" i="8" s="1"/>
  <c r="D151" i="8"/>
  <c r="D146" i="2"/>
  <c r="E146" i="2" s="1"/>
  <c r="F146" i="2" s="1"/>
  <c r="A146" i="2"/>
  <c r="B146" i="2" s="1"/>
  <c r="C146" i="2"/>
  <c r="B152" i="8" l="1"/>
  <c r="A152" i="8"/>
  <c r="C152" i="8" s="1"/>
  <c r="E152" i="8" s="1"/>
  <c r="F152" i="8" s="1"/>
  <c r="D152" i="8"/>
  <c r="D147" i="2"/>
  <c r="B147" i="2"/>
  <c r="C147" i="2"/>
  <c r="E147" i="2" s="1"/>
  <c r="F147" i="2" s="1"/>
  <c r="A147" i="2"/>
  <c r="B153" i="8" l="1"/>
  <c r="D153" i="8"/>
  <c r="A153" i="8"/>
  <c r="C153" i="8" s="1"/>
  <c r="E153" i="8" s="1"/>
  <c r="F153" i="8" s="1"/>
  <c r="C148" i="2"/>
  <c r="D148" i="2"/>
  <c r="E148" i="2" s="1"/>
  <c r="F148" i="2" s="1"/>
  <c r="B148" i="2"/>
  <c r="A148" i="2"/>
  <c r="B154" i="8" l="1"/>
  <c r="A154" i="8"/>
  <c r="C154" i="8" s="1"/>
  <c r="E154" i="8" s="1"/>
  <c r="F154" i="8" s="1"/>
  <c r="D154" i="8"/>
  <c r="C149" i="2"/>
  <c r="E149" i="2" s="1"/>
  <c r="F149" i="2" s="1"/>
  <c r="D149" i="2"/>
  <c r="B149" i="2"/>
  <c r="A149" i="2"/>
  <c r="B155" i="8" l="1"/>
  <c r="D155" i="8"/>
  <c r="A155" i="8"/>
  <c r="C155" i="8" s="1"/>
  <c r="E155" i="8" s="1"/>
  <c r="F155" i="8" s="1"/>
  <c r="C150" i="2"/>
  <c r="E150" i="2" s="1"/>
  <c r="F150" i="2" s="1"/>
  <c r="B150" i="2"/>
  <c r="A150" i="2"/>
  <c r="D150" i="2"/>
  <c r="B156" i="8" l="1"/>
  <c r="D156" i="8"/>
  <c r="A156" i="8"/>
  <c r="C156" i="8" s="1"/>
  <c r="E156" i="8" s="1"/>
  <c r="F156" i="8" s="1"/>
  <c r="A151" i="2"/>
  <c r="C151" i="2"/>
  <c r="E151" i="2" s="1"/>
  <c r="F151" i="2" s="1"/>
  <c r="B151" i="2"/>
  <c r="D151" i="2"/>
  <c r="B157" i="8" l="1"/>
  <c r="D157" i="8"/>
  <c r="A157" i="8"/>
  <c r="C157" i="8" s="1"/>
  <c r="E157" i="8" s="1"/>
  <c r="F157" i="8" s="1"/>
  <c r="A152" i="2"/>
  <c r="B152" i="2" s="1"/>
  <c r="C152" i="2"/>
  <c r="E152" i="2" s="1"/>
  <c r="F152" i="2" s="1"/>
  <c r="D152" i="2"/>
  <c r="B158" i="8" l="1"/>
  <c r="A158" i="8"/>
  <c r="C158" i="8" s="1"/>
  <c r="E158" i="8"/>
  <c r="F158" i="8" s="1"/>
  <c r="D158" i="8"/>
  <c r="C153" i="2"/>
  <c r="E153" i="2" s="1"/>
  <c r="F153" i="2" s="1"/>
  <c r="D153" i="2"/>
  <c r="A153" i="2"/>
  <c r="B153" i="2" s="1"/>
  <c r="B159" i="8" l="1"/>
  <c r="E159" i="8"/>
  <c r="F159" i="8" s="1"/>
  <c r="D159" i="8"/>
  <c r="A159" i="8"/>
  <c r="C159" i="8" s="1"/>
  <c r="D154" i="2"/>
  <c r="C154" i="2"/>
  <c r="A154" i="2"/>
  <c r="B154" i="2" s="1"/>
  <c r="E154" i="2"/>
  <c r="F154" i="2" s="1"/>
  <c r="B160" i="8" l="1"/>
  <c r="D160" i="8"/>
  <c r="A160" i="8"/>
  <c r="C160" i="8" s="1"/>
  <c r="E160" i="8" s="1"/>
  <c r="F160" i="8" s="1"/>
  <c r="D155" i="2"/>
  <c r="C155" i="2"/>
  <c r="E155" i="2" s="1"/>
  <c r="F155" i="2" s="1"/>
  <c r="A155" i="2"/>
  <c r="B155" i="2" s="1"/>
  <c r="B161" i="8" l="1"/>
  <c r="D161" i="8"/>
  <c r="A161" i="8"/>
  <c r="C161" i="8" s="1"/>
  <c r="E161" i="8" s="1"/>
  <c r="F161" i="8" s="1"/>
  <c r="C156" i="2"/>
  <c r="E156" i="2" s="1"/>
  <c r="F156" i="2" s="1"/>
  <c r="B156" i="2"/>
  <c r="A156" i="2"/>
  <c r="D156" i="2"/>
  <c r="B162" i="8" l="1"/>
  <c r="D162" i="8"/>
  <c r="E162" i="8" s="1"/>
  <c r="F162" i="8" s="1"/>
  <c r="A162" i="8"/>
  <c r="C162" i="8" s="1"/>
  <c r="C157" i="2"/>
  <c r="E157" i="2" s="1"/>
  <c r="F157" i="2" s="1"/>
  <c r="D157" i="2"/>
  <c r="B157" i="2"/>
  <c r="A157" i="2"/>
  <c r="B163" i="8" l="1"/>
  <c r="D163" i="8"/>
  <c r="E163" i="8"/>
  <c r="F163" i="8" s="1"/>
  <c r="A163" i="8"/>
  <c r="C163" i="8" s="1"/>
  <c r="A158" i="2"/>
  <c r="C158" i="2"/>
  <c r="E158" i="2" s="1"/>
  <c r="F158" i="2" s="1"/>
  <c r="B158" i="2"/>
  <c r="D158" i="2"/>
  <c r="B164" i="8" l="1"/>
  <c r="A164" i="8"/>
  <c r="C164" i="8" s="1"/>
  <c r="E164" i="8" s="1"/>
  <c r="F164" i="8" s="1"/>
  <c r="D164" i="8"/>
  <c r="C159" i="2"/>
  <c r="E159" i="2" s="1"/>
  <c r="F159" i="2" s="1"/>
  <c r="B159" i="2"/>
  <c r="D159" i="2"/>
  <c r="A159" i="2"/>
  <c r="B165" i="8" l="1"/>
  <c r="A165" i="8"/>
  <c r="C165" i="8" s="1"/>
  <c r="E165" i="8" s="1"/>
  <c r="F165" i="8" s="1"/>
  <c r="D165" i="8"/>
  <c r="D160" i="2"/>
  <c r="A160" i="2"/>
  <c r="B160" i="2" s="1"/>
  <c r="C160" i="2"/>
  <c r="E160" i="2" s="1"/>
  <c r="F160" i="2" s="1"/>
  <c r="B166" i="8" l="1"/>
  <c r="D166" i="8"/>
  <c r="E166" i="8"/>
  <c r="F166" i="8" s="1"/>
  <c r="A166" i="8"/>
  <c r="C166" i="8" s="1"/>
  <c r="A161" i="2"/>
  <c r="B161" i="2" s="1"/>
  <c r="C161" i="2"/>
  <c r="E161" i="2" s="1"/>
  <c r="F161" i="2" s="1"/>
  <c r="D161" i="2"/>
  <c r="B167" i="8" l="1"/>
  <c r="E167" i="8"/>
  <c r="F167" i="8" s="1"/>
  <c r="A167" i="8"/>
  <c r="C167" i="8" s="1"/>
  <c r="D167" i="8"/>
  <c r="D162" i="2"/>
  <c r="C162" i="2"/>
  <c r="E162" i="2" s="1"/>
  <c r="F162" i="2" s="1"/>
  <c r="A162" i="2"/>
  <c r="B162" i="2" s="1"/>
  <c r="B168" i="8" l="1"/>
  <c r="A168" i="8"/>
  <c r="C168" i="8" s="1"/>
  <c r="E168" i="8" s="1"/>
  <c r="F168" i="8" s="1"/>
  <c r="D168" i="8"/>
  <c r="C163" i="2"/>
  <c r="E163" i="2" s="1"/>
  <c r="F163" i="2" s="1"/>
  <c r="B163" i="2"/>
  <c r="A163" i="2"/>
  <c r="D163" i="2"/>
  <c r="B169" i="8" l="1"/>
  <c r="A169" i="8"/>
  <c r="C169" i="8" s="1"/>
  <c r="E169" i="8" s="1"/>
  <c r="F169" i="8" s="1"/>
  <c r="D169" i="8"/>
  <c r="B164" i="2"/>
  <c r="A164" i="2"/>
  <c r="D164" i="2"/>
  <c r="C164" i="2"/>
  <c r="E164" i="2" s="1"/>
  <c r="F164" i="2" s="1"/>
  <c r="B170" i="8" l="1"/>
  <c r="D170" i="8"/>
  <c r="E170" i="8" s="1"/>
  <c r="F170" i="8" s="1"/>
  <c r="A170" i="8"/>
  <c r="C170" i="8" s="1"/>
  <c r="D165" i="2"/>
  <c r="C165" i="2"/>
  <c r="E165" i="2" s="1"/>
  <c r="F165" i="2" s="1"/>
  <c r="B165" i="2"/>
  <c r="A165" i="2"/>
  <c r="B171" i="8" l="1"/>
  <c r="D171" i="8"/>
  <c r="E171" i="8"/>
  <c r="F171" i="8"/>
  <c r="A171" i="8"/>
  <c r="C171" i="8" s="1"/>
  <c r="D166" i="2"/>
  <c r="A166" i="2"/>
  <c r="C166" i="2"/>
  <c r="E166" i="2" s="1"/>
  <c r="F166" i="2" s="1"/>
  <c r="B166" i="2"/>
  <c r="B172" i="8" l="1"/>
  <c r="A172" i="8"/>
  <c r="C172" i="8" s="1"/>
  <c r="E172" i="8" s="1"/>
  <c r="F172" i="8" s="1"/>
  <c r="D172" i="8"/>
  <c r="A167" i="2"/>
  <c r="C167" i="2"/>
  <c r="E167" i="2" s="1"/>
  <c r="F167" i="2" s="1"/>
  <c r="D168" i="2" s="1"/>
  <c r="B167" i="2"/>
  <c r="D167" i="2"/>
  <c r="B173" i="8" l="1"/>
  <c r="A173" i="8"/>
  <c r="C173" i="8" s="1"/>
  <c r="E173" i="8" s="1"/>
  <c r="F173" i="8" s="1"/>
  <c r="D173" i="8"/>
  <c r="B168" i="2"/>
  <c r="C168" i="2"/>
  <c r="E168" i="2" s="1"/>
  <c r="F168" i="2" s="1"/>
  <c r="D169" i="2" s="1"/>
  <c r="A168" i="2"/>
  <c r="B174" i="8" l="1"/>
  <c r="A174" i="8"/>
  <c r="C174" i="8" s="1"/>
  <c r="E174" i="8" s="1"/>
  <c r="F174" i="8" s="1"/>
  <c r="D174" i="8"/>
  <c r="A169" i="2"/>
  <c r="B169" i="2" s="1"/>
  <c r="C169" i="2"/>
  <c r="E169" i="2" s="1"/>
  <c r="F169" i="2" s="1"/>
  <c r="D170" i="2" s="1"/>
  <c r="B175" i="8" l="1"/>
  <c r="D175" i="8"/>
  <c r="E175" i="8" s="1"/>
  <c r="F175" i="8" s="1"/>
  <c r="A175" i="8"/>
  <c r="C175" i="8" s="1"/>
  <c r="C170" i="2"/>
  <c r="E170" i="2" s="1"/>
  <c r="F170" i="2" s="1"/>
  <c r="A170" i="2"/>
  <c r="B170" i="2" s="1"/>
  <c r="B176" i="8" l="1"/>
  <c r="F176" i="8"/>
  <c r="A176" i="8"/>
  <c r="C176" i="8" s="1"/>
  <c r="D176" i="8"/>
  <c r="E176" i="8"/>
  <c r="D171" i="2"/>
  <c r="B177" i="8" l="1"/>
  <c r="A177" i="8"/>
  <c r="C177" i="8" s="1"/>
  <c r="E177" i="8" s="1"/>
  <c r="F177" i="8" s="1"/>
  <c r="D177" i="8"/>
  <c r="C171" i="2"/>
  <c r="E171" i="2" s="1"/>
  <c r="F171" i="2" s="1"/>
  <c r="A171" i="2"/>
  <c r="B171" i="2" s="1"/>
  <c r="B178" i="8" l="1"/>
  <c r="A178" i="8"/>
  <c r="C178" i="8" s="1"/>
  <c r="D178" i="8"/>
  <c r="E178" i="8"/>
  <c r="F178" i="8" s="1"/>
  <c r="D172" i="2"/>
  <c r="B179" i="8" l="1"/>
  <c r="A179" i="8"/>
  <c r="C179" i="8" s="1"/>
  <c r="E179" i="8"/>
  <c r="F179" i="8" s="1"/>
  <c r="D179" i="8"/>
  <c r="C172" i="2"/>
  <c r="E172" i="2" s="1"/>
  <c r="F172" i="2" s="1"/>
  <c r="B172" i="2"/>
  <c r="A172" i="2"/>
  <c r="B180" i="8" l="1"/>
  <c r="D180" i="8"/>
  <c r="A180" i="8"/>
  <c r="C180" i="8" s="1"/>
  <c r="E180" i="8" s="1"/>
  <c r="F180" i="8" s="1"/>
  <c r="D173" i="2"/>
  <c r="B181" i="8" l="1"/>
  <c r="D181" i="8"/>
  <c r="A181" i="8"/>
  <c r="C181" i="8" s="1"/>
  <c r="E181" i="8" s="1"/>
  <c r="F181" i="8" s="1"/>
  <c r="A173" i="2"/>
  <c r="B173" i="2" s="1"/>
  <c r="C173" i="2"/>
  <c r="E173" i="2" s="1"/>
  <c r="F173" i="2" s="1"/>
  <c r="D174" i="2" s="1"/>
  <c r="B182" i="8" l="1"/>
  <c r="A182" i="8"/>
  <c r="C182" i="8" s="1"/>
  <c r="E182" i="8"/>
  <c r="F182" i="8" s="1"/>
  <c r="D182" i="8"/>
  <c r="A174" i="2"/>
  <c r="C174" i="2"/>
  <c r="E174" i="2" s="1"/>
  <c r="F174" i="2" s="1"/>
  <c r="B174" i="2"/>
  <c r="B183" i="8" l="1"/>
  <c r="D183" i="8"/>
  <c r="E183" i="8" s="1"/>
  <c r="F183" i="8" s="1"/>
  <c r="A183" i="8"/>
  <c r="C183" i="8" s="1"/>
  <c r="D175" i="2"/>
  <c r="A175" i="2"/>
  <c r="C175" i="2"/>
  <c r="E175" i="2" s="1"/>
  <c r="F175" i="2" s="1"/>
  <c r="B175" i="2"/>
  <c r="B184" i="8" l="1"/>
  <c r="A184" i="8"/>
  <c r="C184" i="8" s="1"/>
  <c r="E184" i="8" s="1"/>
  <c r="F184" i="8" s="1"/>
  <c r="D184" i="8"/>
  <c r="D176" i="2"/>
  <c r="A176" i="2"/>
  <c r="B176" i="2" s="1"/>
  <c r="C176" i="2"/>
  <c r="E176" i="2" s="1"/>
  <c r="F176" i="2" s="1"/>
  <c r="B185" i="8" l="1"/>
  <c r="A185" i="8"/>
  <c r="C185" i="8" s="1"/>
  <c r="E185" i="8" s="1"/>
  <c r="F185" i="8" s="1"/>
  <c r="D185" i="8"/>
  <c r="D177" i="2"/>
  <c r="B186" i="8" l="1"/>
  <c r="A186" i="8"/>
  <c r="C186" i="8" s="1"/>
  <c r="D186" i="8"/>
  <c r="E186" i="8" s="1"/>
  <c r="F186" i="8" s="1"/>
  <c r="A177" i="2"/>
  <c r="B177" i="2" s="1"/>
  <c r="C177" i="2"/>
  <c r="E177" i="2" s="1"/>
  <c r="F177" i="2" s="1"/>
  <c r="D178" i="2" s="1"/>
  <c r="B187" i="8" l="1"/>
  <c r="A187" i="8"/>
  <c r="C187" i="8" s="1"/>
  <c r="D187" i="8"/>
  <c r="E187" i="8"/>
  <c r="F187" i="8" s="1"/>
  <c r="C178" i="2"/>
  <c r="E178" i="2" s="1"/>
  <c r="F178" i="2" s="1"/>
  <c r="A178" i="2"/>
  <c r="B178" i="2" s="1"/>
  <c r="B188" i="8" l="1"/>
  <c r="D188" i="8"/>
  <c r="E188" i="8" s="1"/>
  <c r="F188" i="8" s="1"/>
  <c r="A188" i="8"/>
  <c r="C188" i="8" s="1"/>
  <c r="D179" i="2"/>
  <c r="C179" i="2"/>
  <c r="E179" i="2" s="1"/>
  <c r="F179" i="2" s="1"/>
  <c r="A179" i="2"/>
  <c r="B179" i="2" s="1"/>
  <c r="B189" i="8" l="1"/>
  <c r="D189" i="8"/>
  <c r="E189" i="8" s="1"/>
  <c r="F189" i="8" s="1"/>
  <c r="A189" i="8"/>
  <c r="C189" i="8" s="1"/>
  <c r="D180" i="2"/>
  <c r="B190" i="8" l="1"/>
  <c r="A190" i="8"/>
  <c r="C190" i="8" s="1"/>
  <c r="D190" i="8"/>
  <c r="E190" i="8"/>
  <c r="F190" i="8" s="1"/>
  <c r="C180" i="2"/>
  <c r="E180" i="2" s="1"/>
  <c r="F180" i="2" s="1"/>
  <c r="A180" i="2"/>
  <c r="B180" i="2" s="1"/>
  <c r="B191" i="8" l="1"/>
  <c r="D191" i="8"/>
  <c r="A191" i="8"/>
  <c r="C191" i="8" s="1"/>
  <c r="E191" i="8" s="1"/>
  <c r="F191" i="8" s="1"/>
  <c r="D181" i="2"/>
  <c r="A181" i="2"/>
  <c r="C181" i="2"/>
  <c r="E181" i="2" s="1"/>
  <c r="F181" i="2" s="1"/>
  <c r="B181" i="2"/>
  <c r="B192" i="8" l="1"/>
  <c r="A192" i="8"/>
  <c r="C192" i="8" s="1"/>
  <c r="D192" i="8"/>
  <c r="E192" i="8" s="1"/>
  <c r="F192" i="8" s="1"/>
  <c r="D182" i="2"/>
  <c r="B193" i="8" l="1"/>
  <c r="D193" i="8"/>
  <c r="A193" i="8"/>
  <c r="C193" i="8" s="1"/>
  <c r="E193" i="8" s="1"/>
  <c r="F193" i="8" s="1"/>
  <c r="A182" i="2"/>
  <c r="B182" i="2" s="1"/>
  <c r="C182" i="2"/>
  <c r="E182" i="2" s="1"/>
  <c r="F182" i="2" s="1"/>
  <c r="D183" i="2" s="1"/>
  <c r="B194" i="8" l="1"/>
  <c r="A194" i="8"/>
  <c r="C194" i="8" s="1"/>
  <c r="E194" i="8" s="1"/>
  <c r="F194" i="8" s="1"/>
  <c r="D194" i="8"/>
  <c r="A183" i="2"/>
  <c r="C183" i="2"/>
  <c r="E183" i="2" s="1"/>
  <c r="F183" i="2" s="1"/>
  <c r="B183" i="2"/>
  <c r="B195" i="8" l="1"/>
  <c r="D195" i="8"/>
  <c r="A195" i="8"/>
  <c r="C195" i="8" s="1"/>
  <c r="E195" i="8" s="1"/>
  <c r="F195" i="8" s="1"/>
  <c r="D184" i="2"/>
  <c r="B196" i="8" l="1"/>
  <c r="A196" i="8"/>
  <c r="C196" i="8" s="1"/>
  <c r="D196" i="8"/>
  <c r="E196" i="8" s="1"/>
  <c r="F196" i="8" s="1"/>
  <c r="B184" i="2"/>
  <c r="A184" i="2"/>
  <c r="C184" i="2"/>
  <c r="E184" i="2" s="1"/>
  <c r="F184" i="2" s="1"/>
  <c r="B197" i="8" l="1"/>
  <c r="A197" i="8"/>
  <c r="C197" i="8" s="1"/>
  <c r="E197" i="8"/>
  <c r="F197" i="8"/>
  <c r="D197" i="8"/>
  <c r="D185" i="2"/>
  <c r="C185" i="2"/>
  <c r="E185" i="2" s="1"/>
  <c r="F185" i="2" s="1"/>
  <c r="A185" i="2"/>
  <c r="B185" i="2" s="1"/>
  <c r="B198" i="8" l="1"/>
  <c r="D198" i="8"/>
  <c r="A198" i="8"/>
  <c r="C198" i="8" s="1"/>
  <c r="E198" i="8" s="1"/>
  <c r="F198" i="8" s="1"/>
  <c r="D186" i="2"/>
  <c r="C186" i="2"/>
  <c r="E186" i="2" s="1"/>
  <c r="F186" i="2" s="1"/>
  <c r="A186" i="2"/>
  <c r="B186" i="2" s="1"/>
  <c r="B199" i="8" l="1"/>
  <c r="D199" i="8"/>
  <c r="A199" i="8"/>
  <c r="C199" i="8" s="1"/>
  <c r="E199" i="8" s="1"/>
  <c r="F199" i="8" s="1"/>
  <c r="D187" i="2"/>
  <c r="C187" i="2"/>
  <c r="E187" i="2" s="1"/>
  <c r="F187" i="2" s="1"/>
  <c r="A187" i="2"/>
  <c r="B187" i="2" s="1"/>
  <c r="B200" i="8" l="1"/>
  <c r="A200" i="8"/>
  <c r="C200" i="8" s="1"/>
  <c r="E200" i="8" s="1"/>
  <c r="F200" i="8" s="1"/>
  <c r="D200" i="8"/>
  <c r="D188" i="2"/>
  <c r="C188" i="2"/>
  <c r="E188" i="2" s="1"/>
  <c r="F188" i="2" s="1"/>
  <c r="A188" i="2"/>
  <c r="B188" i="2" s="1"/>
  <c r="B201" i="8" l="1"/>
  <c r="F201" i="8"/>
  <c r="D201" i="8"/>
  <c r="A201" i="8"/>
  <c r="C201" i="8" s="1"/>
  <c r="E201" i="8"/>
  <c r="D189" i="2"/>
  <c r="A189" i="2"/>
  <c r="B189" i="2" s="1"/>
  <c r="C189" i="2"/>
  <c r="E189" i="2" s="1"/>
  <c r="F189" i="2" s="1"/>
  <c r="B202" i="8" l="1"/>
  <c r="D202" i="8"/>
  <c r="A202" i="8"/>
  <c r="C202" i="8" s="1"/>
  <c r="E202" i="8" s="1"/>
  <c r="F202" i="8" s="1"/>
  <c r="D190" i="2"/>
  <c r="A190" i="2"/>
  <c r="C190" i="2"/>
  <c r="E190" i="2" s="1"/>
  <c r="F190" i="2" s="1"/>
  <c r="B190" i="2"/>
  <c r="B203" i="8" l="1"/>
  <c r="A203" i="8"/>
  <c r="C203" i="8" s="1"/>
  <c r="E203" i="8" s="1"/>
  <c r="F203" i="8" s="1"/>
  <c r="D203" i="8"/>
  <c r="D191" i="2"/>
  <c r="B204" i="8" l="1"/>
  <c r="A204" i="8"/>
  <c r="C204" i="8" s="1"/>
  <c r="D204" i="8"/>
  <c r="E204" i="8" s="1"/>
  <c r="F204" i="8" s="1"/>
  <c r="A191" i="2"/>
  <c r="B191" i="2" s="1"/>
  <c r="C191" i="2"/>
  <c r="E191" i="2" s="1"/>
  <c r="F191" i="2" s="1"/>
  <c r="D192" i="2" s="1"/>
  <c r="B205" i="8" l="1"/>
  <c r="E205" i="8"/>
  <c r="A205" i="8"/>
  <c r="C205" i="8" s="1"/>
  <c r="D205" i="8"/>
  <c r="F205" i="8"/>
  <c r="A192" i="2"/>
  <c r="B192" i="2" s="1"/>
  <c r="C192" i="2"/>
  <c r="E192" i="2" s="1"/>
  <c r="F192" i="2" s="1"/>
  <c r="B206" i="8" l="1"/>
  <c r="A206" i="8"/>
  <c r="C206" i="8" s="1"/>
  <c r="E206" i="8" s="1"/>
  <c r="F206" i="8" s="1"/>
  <c r="D206" i="8"/>
  <c r="D193" i="2"/>
  <c r="B207" i="8" l="1"/>
  <c r="A207" i="8"/>
  <c r="C207" i="8" s="1"/>
  <c r="E207" i="8" s="1"/>
  <c r="F207" i="8" s="1"/>
  <c r="D207" i="8"/>
  <c r="A193" i="2"/>
  <c r="B193" i="2" s="1"/>
  <c r="C193" i="2"/>
  <c r="E193" i="2" s="1"/>
  <c r="F193" i="2" s="1"/>
  <c r="B208" i="8" l="1"/>
  <c r="A208" i="8"/>
  <c r="C208" i="8" s="1"/>
  <c r="D208" i="8"/>
  <c r="E208" i="8" s="1"/>
  <c r="F208" i="8" s="1"/>
  <c r="D194" i="2"/>
  <c r="C194" i="2"/>
  <c r="E194" i="2" s="1"/>
  <c r="F194" i="2" s="1"/>
  <c r="A194" i="2"/>
  <c r="B194" i="2" s="1"/>
  <c r="B209" i="8" l="1"/>
  <c r="A209" i="8"/>
  <c r="C209" i="8" s="1"/>
  <c r="D209" i="8"/>
  <c r="E209" i="8" s="1"/>
  <c r="F209" i="8" s="1"/>
  <c r="D195" i="2"/>
  <c r="B210" i="8" l="1"/>
  <c r="D210" i="8"/>
  <c r="A210" i="8"/>
  <c r="C210" i="8" s="1"/>
  <c r="E210" i="8" s="1"/>
  <c r="F210" i="8" s="1"/>
  <c r="C195" i="2"/>
  <c r="E195" i="2" s="1"/>
  <c r="F195" i="2" s="1"/>
  <c r="A195" i="2"/>
  <c r="B195" i="2" s="1"/>
  <c r="B211" i="8" l="1"/>
  <c r="A211" i="8"/>
  <c r="C211" i="8" s="1"/>
  <c r="E211" i="8" s="1"/>
  <c r="F211" i="8" s="1"/>
  <c r="D211" i="8"/>
  <c r="D196" i="2"/>
  <c r="B212" i="8" l="1"/>
  <c r="A212" i="8"/>
  <c r="C212" i="8" s="1"/>
  <c r="E212" i="8"/>
  <c r="F212" i="8"/>
  <c r="D212" i="8"/>
  <c r="C196" i="2"/>
  <c r="E196" i="2" s="1"/>
  <c r="F196" i="2" s="1"/>
  <c r="B196" i="2"/>
  <c r="A196" i="2"/>
  <c r="B213" i="8" l="1"/>
  <c r="D213" i="8"/>
  <c r="A213" i="8"/>
  <c r="C213" i="8" s="1"/>
  <c r="E213" i="8" s="1"/>
  <c r="F213" i="8" s="1"/>
  <c r="D197" i="2"/>
  <c r="A197" i="2"/>
  <c r="C197" i="2"/>
  <c r="E197" i="2" s="1"/>
  <c r="F197" i="2" s="1"/>
  <c r="B197" i="2"/>
  <c r="B214" i="8" l="1"/>
  <c r="D214" i="8"/>
  <c r="A214" i="8"/>
  <c r="C214" i="8" s="1"/>
  <c r="E214" i="8" s="1"/>
  <c r="F214" i="8" s="1"/>
  <c r="D198" i="2"/>
  <c r="A198" i="2"/>
  <c r="C198" i="2"/>
  <c r="E198" i="2" s="1"/>
  <c r="F198" i="2" s="1"/>
  <c r="B198" i="2"/>
  <c r="B215" i="8" l="1"/>
  <c r="D215" i="8"/>
  <c r="A215" i="8"/>
  <c r="C215" i="8" s="1"/>
  <c r="E215" i="8" s="1"/>
  <c r="F215" i="8" s="1"/>
  <c r="D199" i="2"/>
  <c r="B216" i="8" l="1"/>
  <c r="D216" i="8"/>
  <c r="E216" i="8"/>
  <c r="F216" i="8" s="1"/>
  <c r="A216" i="8"/>
  <c r="C216" i="8" s="1"/>
  <c r="A199" i="2"/>
  <c r="B199" i="2" s="1"/>
  <c r="C199" i="2"/>
  <c r="E199" i="2" s="1"/>
  <c r="F199" i="2" s="1"/>
  <c r="D200" i="2" s="1"/>
  <c r="B217" i="8" l="1"/>
  <c r="D217" i="8"/>
  <c r="A217" i="8"/>
  <c r="C217" i="8" s="1"/>
  <c r="E217" i="8" s="1"/>
  <c r="F217" i="8" s="1"/>
  <c r="A200" i="2"/>
  <c r="B200" i="2" s="1"/>
  <c r="C200" i="2"/>
  <c r="E200" i="2" s="1"/>
  <c r="F200" i="2" s="1"/>
  <c r="B218" i="8" l="1"/>
  <c r="A218" i="8"/>
  <c r="C218" i="8" s="1"/>
  <c r="E218" i="8" s="1"/>
  <c r="F218" i="8" s="1"/>
  <c r="D218" i="8"/>
  <c r="D201" i="2"/>
  <c r="B219" i="8" l="1"/>
  <c r="D219" i="8"/>
  <c r="A219" i="8"/>
  <c r="C219" i="8" s="1"/>
  <c r="E219" i="8" s="1"/>
  <c r="F219" i="8" s="1"/>
  <c r="B201" i="2"/>
  <c r="C201" i="2"/>
  <c r="E201" i="2" s="1"/>
  <c r="F201" i="2" s="1"/>
  <c r="A201" i="2"/>
  <c r="B220" i="8" l="1"/>
  <c r="A220" i="8"/>
  <c r="C220" i="8" s="1"/>
  <c r="D220" i="8"/>
  <c r="E220" i="8" s="1"/>
  <c r="F220" i="8" s="1"/>
  <c r="D202" i="2"/>
  <c r="B221" i="8" l="1"/>
  <c r="D221" i="8"/>
  <c r="A221" i="8"/>
  <c r="C221" i="8" s="1"/>
  <c r="E221" i="8"/>
  <c r="F221" i="8" s="1"/>
  <c r="C202" i="2"/>
  <c r="E202" i="2" s="1"/>
  <c r="F202" i="2" s="1"/>
  <c r="D203" i="2" s="1"/>
  <c r="A202" i="2"/>
  <c r="B202" i="2" s="1"/>
  <c r="B222" i="8" l="1"/>
  <c r="D222" i="8"/>
  <c r="A222" i="8"/>
  <c r="C222" i="8" s="1"/>
  <c r="E222" i="8" s="1"/>
  <c r="F222" i="8" s="1"/>
  <c r="C203" i="2"/>
  <c r="E203" i="2" s="1"/>
  <c r="F203" i="2" s="1"/>
  <c r="A203" i="2"/>
  <c r="B203" i="2" s="1"/>
  <c r="B223" i="8" l="1"/>
  <c r="D223" i="8"/>
  <c r="A223" i="8"/>
  <c r="C223" i="8" s="1"/>
  <c r="E223" i="8" s="1"/>
  <c r="F223" i="8" s="1"/>
  <c r="D204" i="2"/>
  <c r="C204" i="2"/>
  <c r="E204" i="2" s="1"/>
  <c r="F204" i="2" s="1"/>
  <c r="A204" i="2"/>
  <c r="B204" i="2" s="1"/>
  <c r="B224" i="8" l="1"/>
  <c r="A224" i="8"/>
  <c r="C224" i="8" s="1"/>
  <c r="D224" i="8"/>
  <c r="F224" i="8"/>
  <c r="E224" i="8"/>
  <c r="D205" i="2"/>
  <c r="A205" i="2"/>
  <c r="C205" i="2"/>
  <c r="E205" i="2" s="1"/>
  <c r="F205" i="2" s="1"/>
  <c r="B205" i="2"/>
  <c r="B225" i="8" l="1"/>
  <c r="A225" i="8"/>
  <c r="C225" i="8" s="1"/>
  <c r="D225" i="8"/>
  <c r="E225" i="8" s="1"/>
  <c r="F225" i="8" s="1"/>
  <c r="D206" i="2"/>
  <c r="B226" i="8" l="1"/>
  <c r="A226" i="8"/>
  <c r="C226" i="8" s="1"/>
  <c r="E226" i="8" s="1"/>
  <c r="F226" i="8" s="1"/>
  <c r="D226" i="8"/>
  <c r="C206" i="2"/>
  <c r="E206" i="2" s="1"/>
  <c r="F206" i="2" s="1"/>
  <c r="A206" i="2"/>
  <c r="B206" i="2"/>
  <c r="B227" i="8" l="1"/>
  <c r="D227" i="8"/>
  <c r="A227" i="8"/>
  <c r="C227" i="8" s="1"/>
  <c r="E227" i="8" s="1"/>
  <c r="F227" i="8" s="1"/>
  <c r="D207" i="2"/>
  <c r="A207" i="2"/>
  <c r="C207" i="2"/>
  <c r="E207" i="2" s="1"/>
  <c r="F207" i="2" s="1"/>
  <c r="B207" i="2"/>
  <c r="B228" i="8" l="1"/>
  <c r="E228" i="8"/>
  <c r="F228" i="8" s="1"/>
  <c r="A228" i="8"/>
  <c r="C228" i="8" s="1"/>
  <c r="D228" i="8"/>
  <c r="D208" i="2"/>
  <c r="B229" i="8" l="1"/>
  <c r="A229" i="8"/>
  <c r="C229" i="8" s="1"/>
  <c r="D229" i="8"/>
  <c r="E229" i="8"/>
  <c r="F229" i="8" s="1"/>
  <c r="B208" i="2"/>
  <c r="C208" i="2"/>
  <c r="E208" i="2" s="1"/>
  <c r="F208" i="2" s="1"/>
  <c r="A208" i="2"/>
  <c r="B230" i="8" l="1"/>
  <c r="A230" i="8"/>
  <c r="C230" i="8" s="1"/>
  <c r="E230" i="8" s="1"/>
  <c r="F230" i="8" s="1"/>
  <c r="D230" i="8"/>
  <c r="D209" i="2"/>
  <c r="B231" i="8" l="1"/>
  <c r="A231" i="8"/>
  <c r="C231" i="8" s="1"/>
  <c r="E231" i="8" s="1"/>
  <c r="F231" i="8" s="1"/>
  <c r="D231" i="8"/>
  <c r="B209" i="2"/>
  <c r="C209" i="2"/>
  <c r="E209" i="2" s="1"/>
  <c r="F209" i="2" s="1"/>
  <c r="D210" i="2" s="1"/>
  <c r="A209" i="2"/>
  <c r="B232" i="8" l="1"/>
  <c r="A232" i="8"/>
  <c r="C232" i="8" s="1"/>
  <c r="E232" i="8" s="1"/>
  <c r="F232" i="8" s="1"/>
  <c r="D232" i="8"/>
  <c r="C210" i="2"/>
  <c r="E210" i="2" s="1"/>
  <c r="F210" i="2" s="1"/>
  <c r="A210" i="2"/>
  <c r="B210" i="2" s="1"/>
  <c r="B233" i="8" l="1"/>
  <c r="D233" i="8"/>
  <c r="E233" i="8" s="1"/>
  <c r="F233" i="8" s="1"/>
  <c r="A233" i="8"/>
  <c r="C233" i="8" s="1"/>
  <c r="D211" i="2"/>
  <c r="C211" i="2"/>
  <c r="E211" i="2" s="1"/>
  <c r="F211" i="2" s="1"/>
  <c r="A211" i="2"/>
  <c r="B211" i="2" s="1"/>
  <c r="B234" i="8" l="1"/>
  <c r="D234" i="8"/>
  <c r="A234" i="8"/>
  <c r="C234" i="8" s="1"/>
  <c r="E234" i="8" s="1"/>
  <c r="F234" i="8" s="1"/>
  <c r="D212" i="2"/>
  <c r="C212" i="2"/>
  <c r="E212" i="2" s="1"/>
  <c r="F212" i="2" s="1"/>
  <c r="A212" i="2"/>
  <c r="B212" i="2" s="1"/>
  <c r="B235" i="8" l="1"/>
  <c r="D235" i="8"/>
  <c r="E235" i="8" s="1"/>
  <c r="F235" i="8" s="1"/>
  <c r="A235" i="8"/>
  <c r="C235" i="8" s="1"/>
  <c r="D213" i="2"/>
  <c r="A213" i="2"/>
  <c r="C213" i="2"/>
  <c r="E213" i="2" s="1"/>
  <c r="F213" i="2" s="1"/>
  <c r="B213" i="2"/>
  <c r="B236" i="8" l="1"/>
  <c r="A236" i="8"/>
  <c r="C236" i="8" s="1"/>
  <c r="D236" i="8"/>
  <c r="E236" i="8"/>
  <c r="F236" i="8" s="1"/>
  <c r="D214" i="2"/>
  <c r="B237" i="8" l="1"/>
  <c r="A237" i="8"/>
  <c r="C237" i="8" s="1"/>
  <c r="D237" i="8"/>
  <c r="E237" i="8"/>
  <c r="F237" i="8"/>
  <c r="C214" i="2"/>
  <c r="E214" i="2" s="1"/>
  <c r="F214" i="2" s="1"/>
  <c r="A214" i="2"/>
  <c r="B214" i="2"/>
  <c r="B238" i="8" l="1"/>
  <c r="A238" i="8"/>
  <c r="C238" i="8" s="1"/>
  <c r="E238" i="8" s="1"/>
  <c r="F238" i="8" s="1"/>
  <c r="D238" i="8"/>
  <c r="D215" i="2"/>
  <c r="C215" i="2"/>
  <c r="E215" i="2" s="1"/>
  <c r="F215" i="2" s="1"/>
  <c r="A215" i="2"/>
  <c r="B215" i="2"/>
  <c r="B239" i="8" l="1"/>
  <c r="D239" i="8"/>
  <c r="A239" i="8"/>
  <c r="C239" i="8" s="1"/>
  <c r="E239" i="8" s="1"/>
  <c r="F239" i="8" s="1"/>
  <c r="D216" i="2"/>
  <c r="B240" i="8" l="1"/>
  <c r="A240" i="8"/>
  <c r="C240" i="8" s="1"/>
  <c r="D240" i="8"/>
  <c r="E240" i="8"/>
  <c r="F240" i="8"/>
  <c r="B216" i="2"/>
  <c r="A216" i="2"/>
  <c r="C216" i="2"/>
  <c r="E216" i="2" s="1"/>
  <c r="F216" i="2" s="1"/>
  <c r="D217" i="2" s="1"/>
  <c r="B241" i="8" l="1"/>
  <c r="A241" i="8"/>
  <c r="C241" i="8" s="1"/>
  <c r="D241" i="8"/>
  <c r="F241" i="8"/>
  <c r="E241" i="8"/>
  <c r="A217" i="2"/>
  <c r="B217" i="2" s="1"/>
  <c r="C217" i="2"/>
  <c r="E217" i="2" s="1"/>
  <c r="F217" i="2" s="1"/>
  <c r="B242" i="8" l="1"/>
  <c r="A242" i="8"/>
  <c r="C242" i="8" s="1"/>
  <c r="E242" i="8" s="1"/>
  <c r="F242" i="8" s="1"/>
  <c r="D242" i="8"/>
  <c r="D218" i="2"/>
  <c r="C218" i="2"/>
  <c r="E218" i="2" s="1"/>
  <c r="F218" i="2" s="1"/>
  <c r="A218" i="2"/>
  <c r="B218" i="2" s="1"/>
  <c r="B243" i="8" l="1"/>
  <c r="D243" i="8"/>
  <c r="A243" i="8"/>
  <c r="C243" i="8" s="1"/>
  <c r="E243" i="8" s="1"/>
  <c r="F243" i="8" s="1"/>
  <c r="D219" i="2"/>
  <c r="C219" i="2"/>
  <c r="E219" i="2" s="1"/>
  <c r="F219" i="2" s="1"/>
  <c r="A219" i="2"/>
  <c r="B219" i="2" s="1"/>
  <c r="B244" i="8" l="1"/>
  <c r="D244" i="8"/>
  <c r="A244" i="8"/>
  <c r="C244" i="8" s="1"/>
  <c r="F244" i="8"/>
  <c r="E244" i="8"/>
  <c r="D220" i="2"/>
  <c r="C220" i="2"/>
  <c r="E220" i="2" s="1"/>
  <c r="F220" i="2" s="1"/>
  <c r="A220" i="2"/>
  <c r="B220" i="2" s="1"/>
  <c r="B245" i="8" l="1"/>
  <c r="D245" i="8"/>
  <c r="A245" i="8"/>
  <c r="C245" i="8" s="1"/>
  <c r="E245" i="8" s="1"/>
  <c r="F245" i="8" s="1"/>
  <c r="D221" i="2"/>
  <c r="C221" i="2"/>
  <c r="E221" i="2" s="1"/>
  <c r="F221" i="2" s="1"/>
  <c r="A221" i="2"/>
  <c r="B221" i="2" s="1"/>
  <c r="B246" i="8" l="1"/>
  <c r="A246" i="8"/>
  <c r="C246" i="8" s="1"/>
  <c r="E246" i="8"/>
  <c r="F246" i="8" s="1"/>
  <c r="D246" i="8"/>
  <c r="D222" i="2"/>
  <c r="C222" i="2"/>
  <c r="E222" i="2" s="1"/>
  <c r="F222" i="2" s="1"/>
  <c r="A222" i="2"/>
  <c r="B222" i="2" s="1"/>
  <c r="B247" i="8" l="1"/>
  <c r="A247" i="8"/>
  <c r="C247" i="8" s="1"/>
  <c r="E247" i="8" s="1"/>
  <c r="F247" i="8" s="1"/>
  <c r="D247" i="8"/>
  <c r="D223" i="2"/>
  <c r="C223" i="2"/>
  <c r="E223" i="2" s="1"/>
  <c r="F223" i="2" s="1"/>
  <c r="A223" i="2"/>
  <c r="B223" i="2" s="1"/>
  <c r="B248" i="8" l="1"/>
  <c r="A248" i="8"/>
  <c r="C248" i="8" s="1"/>
  <c r="E248" i="8"/>
  <c r="F248" i="8" s="1"/>
  <c r="D248" i="8"/>
  <c r="D224" i="2"/>
  <c r="B249" i="8" l="1"/>
  <c r="D249" i="8"/>
  <c r="E249" i="8" s="1"/>
  <c r="F249" i="8" s="1"/>
  <c r="A249" i="8"/>
  <c r="C249" i="8" s="1"/>
  <c r="B224" i="2"/>
  <c r="A224" i="2"/>
  <c r="C224" i="2"/>
  <c r="E224" i="2" s="1"/>
  <c r="F224" i="2" s="1"/>
  <c r="B250" i="8" l="1"/>
  <c r="D250" i="8"/>
  <c r="A250" i="8"/>
  <c r="C250" i="8" s="1"/>
  <c r="E250" i="8" s="1"/>
  <c r="F250" i="8" s="1"/>
  <c r="D225" i="2"/>
  <c r="B251" i="8" l="1"/>
  <c r="A251" i="8"/>
  <c r="C251" i="8" s="1"/>
  <c r="E251" i="8" s="1"/>
  <c r="F251" i="8" s="1"/>
  <c r="D251" i="8"/>
  <c r="B225" i="2"/>
  <c r="A225" i="2"/>
  <c r="C225" i="2"/>
  <c r="E225" i="2" s="1"/>
  <c r="F225" i="2" s="1"/>
  <c r="B252" i="8" l="1"/>
  <c r="D252" i="8"/>
  <c r="E252" i="8" s="1"/>
  <c r="F252" i="8" s="1"/>
  <c r="A252" i="8"/>
  <c r="C252" i="8" s="1"/>
  <c r="D226" i="2"/>
  <c r="B253" i="8" l="1"/>
  <c r="D253" i="8"/>
  <c r="A253" i="8"/>
  <c r="C253" i="8" s="1"/>
  <c r="E253" i="8" s="1"/>
  <c r="F253" i="8" s="1"/>
  <c r="C226" i="2"/>
  <c r="E226" i="2" s="1"/>
  <c r="F226" i="2" s="1"/>
  <c r="B226" i="2"/>
  <c r="A226" i="2"/>
  <c r="B254" i="8" l="1"/>
  <c r="D254" i="8"/>
  <c r="A254" i="8"/>
  <c r="C254" i="8" s="1"/>
  <c r="E254" i="8" s="1"/>
  <c r="F254" i="8" s="1"/>
  <c r="D227" i="2"/>
  <c r="C227" i="2"/>
  <c r="E227" i="2" s="1"/>
  <c r="F227" i="2" s="1"/>
  <c r="A227" i="2"/>
  <c r="B227" i="2" s="1"/>
  <c r="B255" i="8" l="1"/>
  <c r="D255" i="8"/>
  <c r="A255" i="8"/>
  <c r="C255" i="8" s="1"/>
  <c r="E255" i="8" s="1"/>
  <c r="F255" i="8" s="1"/>
  <c r="D228" i="2"/>
  <c r="C228" i="2"/>
  <c r="E228" i="2" s="1"/>
  <c r="F228" i="2" s="1"/>
  <c r="A228" i="2"/>
  <c r="B228" i="2" s="1"/>
  <c r="B256" i="8" l="1"/>
  <c r="A256" i="8"/>
  <c r="C256" i="8" s="1"/>
  <c r="D256" i="8"/>
  <c r="E256" i="8"/>
  <c r="F256" i="8" s="1"/>
  <c r="D229" i="2"/>
  <c r="C229" i="2"/>
  <c r="E229" i="2" s="1"/>
  <c r="F229" i="2" s="1"/>
  <c r="B229" i="2"/>
  <c r="A229" i="2"/>
  <c r="B257" i="8" l="1"/>
  <c r="A257" i="8"/>
  <c r="C257" i="8" s="1"/>
  <c r="E257" i="8"/>
  <c r="F257" i="8" s="1"/>
  <c r="D257" i="8"/>
  <c r="D230" i="2"/>
  <c r="B258" i="8" l="1"/>
  <c r="D258" i="8"/>
  <c r="A258" i="8"/>
  <c r="C258" i="8" s="1"/>
  <c r="E258" i="8" s="1"/>
  <c r="F258" i="8" s="1"/>
  <c r="C230" i="2"/>
  <c r="E230" i="2" s="1"/>
  <c r="F230" i="2" s="1"/>
  <c r="A230" i="2"/>
  <c r="B230" i="2" s="1"/>
  <c r="B259" i="8" l="1"/>
  <c r="D259" i="8"/>
  <c r="A259" i="8"/>
  <c r="C259" i="8" s="1"/>
  <c r="E259" i="8" s="1"/>
  <c r="F259" i="8" s="1"/>
  <c r="D231" i="2"/>
  <c r="B260" i="8" l="1"/>
  <c r="A260" i="8"/>
  <c r="C260" i="8" s="1"/>
  <c r="D260" i="8"/>
  <c r="F260" i="8"/>
  <c r="E260" i="8"/>
  <c r="C231" i="2"/>
  <c r="E231" i="2" s="1"/>
  <c r="F231" i="2" s="1"/>
  <c r="D232" i="2" s="1"/>
  <c r="A231" i="2"/>
  <c r="B231" i="2"/>
  <c r="B261" i="8" l="1"/>
  <c r="A261" i="8"/>
  <c r="C261" i="8" s="1"/>
  <c r="D261" i="8"/>
  <c r="E261" i="8"/>
  <c r="F261" i="8"/>
  <c r="A232" i="2"/>
  <c r="B232" i="2" s="1"/>
  <c r="C232" i="2"/>
  <c r="E232" i="2" s="1"/>
  <c r="F232" i="2" s="1"/>
  <c r="B262" i="8" l="1"/>
  <c r="A262" i="8"/>
  <c r="C262" i="8" s="1"/>
  <c r="E262" i="8" s="1"/>
  <c r="F262" i="8" s="1"/>
  <c r="D262" i="8"/>
  <c r="D233" i="2"/>
  <c r="C233" i="2"/>
  <c r="E233" i="2" s="1"/>
  <c r="F233" i="2" s="1"/>
  <c r="A233" i="2"/>
  <c r="B233" i="2" s="1"/>
  <c r="B263" i="8" l="1"/>
  <c r="A263" i="8"/>
  <c r="C263" i="8" s="1"/>
  <c r="E263" i="8" s="1"/>
  <c r="F263" i="8" s="1"/>
  <c r="D263" i="8"/>
  <c r="D234" i="2"/>
  <c r="C234" i="2"/>
  <c r="E234" i="2" s="1"/>
  <c r="F234" i="2" s="1"/>
  <c r="A234" i="2"/>
  <c r="B234" i="2" s="1"/>
  <c r="B264" i="8" l="1"/>
  <c r="A264" i="8"/>
  <c r="C264" i="8" s="1"/>
  <c r="D264" i="8"/>
  <c r="E264" i="8" s="1"/>
  <c r="F264" i="8" s="1"/>
  <c r="D235" i="2"/>
  <c r="C235" i="2"/>
  <c r="E235" i="2" s="1"/>
  <c r="F235" i="2" s="1"/>
  <c r="A235" i="2"/>
  <c r="B235" i="2" s="1"/>
  <c r="B265" i="8" l="1"/>
  <c r="A265" i="8"/>
  <c r="C265" i="8" s="1"/>
  <c r="E265" i="8" s="1"/>
  <c r="F265" i="8" s="1"/>
  <c r="D265" i="8"/>
  <c r="D236" i="2"/>
  <c r="B266" i="8" l="1"/>
  <c r="D266" i="8"/>
  <c r="A266" i="8"/>
  <c r="C266" i="8" s="1"/>
  <c r="E266" i="8" s="1"/>
  <c r="F266" i="8" s="1"/>
  <c r="C236" i="2"/>
  <c r="E236" i="2" s="1"/>
  <c r="F236" i="2" s="1"/>
  <c r="A236" i="2"/>
  <c r="B236" i="2" s="1"/>
  <c r="B267" i="8" l="1"/>
  <c r="D267" i="8"/>
  <c r="A267" i="8"/>
  <c r="C267" i="8" s="1"/>
  <c r="E267" i="8" s="1"/>
  <c r="F267" i="8" s="1"/>
  <c r="D237" i="2"/>
  <c r="C237" i="2"/>
  <c r="E237" i="2" s="1"/>
  <c r="F237" i="2" s="1"/>
  <c r="B237" i="2"/>
  <c r="A237" i="2"/>
  <c r="B268" i="8" l="1"/>
  <c r="A268" i="8"/>
  <c r="C268" i="8" s="1"/>
  <c r="E268" i="8" s="1"/>
  <c r="F268" i="8" s="1"/>
  <c r="D268" i="8"/>
  <c r="D238" i="2"/>
  <c r="B269" i="8" l="1"/>
  <c r="E269" i="8"/>
  <c r="F269" i="8" s="1"/>
  <c r="A269" i="8"/>
  <c r="C269" i="8" s="1"/>
  <c r="D269" i="8"/>
  <c r="C238" i="2"/>
  <c r="E238" i="2" s="1"/>
  <c r="F238" i="2" s="1"/>
  <c r="D239" i="2" s="1"/>
  <c r="A238" i="2"/>
  <c r="B238" i="2"/>
  <c r="B270" i="8" l="1"/>
  <c r="D270" i="8"/>
  <c r="A270" i="8"/>
  <c r="C270" i="8" s="1"/>
  <c r="E270" i="8" s="1"/>
  <c r="F270" i="8" s="1"/>
  <c r="C239" i="2"/>
  <c r="E239" i="2" s="1"/>
  <c r="F239" i="2" s="1"/>
  <c r="A239" i="2"/>
  <c r="B239" i="2"/>
  <c r="B271" i="8" l="1"/>
  <c r="A271" i="8"/>
  <c r="C271" i="8" s="1"/>
  <c r="E271" i="8" s="1"/>
  <c r="F271" i="8" s="1"/>
  <c r="D271" i="8"/>
  <c r="D240" i="2"/>
  <c r="B272" i="8" l="1"/>
  <c r="A272" i="8"/>
  <c r="C272" i="8" s="1"/>
  <c r="D272" i="8"/>
  <c r="E272" i="8"/>
  <c r="F272" i="8" s="1"/>
  <c r="B240" i="2"/>
  <c r="C240" i="2"/>
  <c r="E240" i="2" s="1"/>
  <c r="F240" i="2" s="1"/>
  <c r="A240" i="2"/>
  <c r="B273" i="8" l="1"/>
  <c r="A273" i="8"/>
  <c r="C273" i="8" s="1"/>
  <c r="D273" i="8"/>
  <c r="E273" i="8"/>
  <c r="F273" i="8" s="1"/>
  <c r="D241" i="2"/>
  <c r="B274" i="8" l="1"/>
  <c r="A274" i="8"/>
  <c r="C274" i="8" s="1"/>
  <c r="E274" i="8" s="1"/>
  <c r="F274" i="8" s="1"/>
  <c r="D274" i="8"/>
  <c r="C241" i="2"/>
  <c r="E241" i="2" s="1"/>
  <c r="F241" i="2" s="1"/>
  <c r="A241" i="2"/>
  <c r="B241" i="2" s="1"/>
  <c r="B275" i="8" l="1"/>
  <c r="A275" i="8"/>
  <c r="C275" i="8" s="1"/>
  <c r="E275" i="8" s="1"/>
  <c r="F275" i="8" s="1"/>
  <c r="D275" i="8"/>
  <c r="D242" i="2"/>
  <c r="C242" i="2"/>
  <c r="E242" i="2" s="1"/>
  <c r="F242" i="2" s="1"/>
  <c r="B242" i="2"/>
  <c r="A242" i="2"/>
  <c r="B276" i="8" l="1"/>
  <c r="D276" i="8"/>
  <c r="E276" i="8" s="1"/>
  <c r="F276" i="8" s="1"/>
  <c r="A276" i="8"/>
  <c r="C276" i="8" s="1"/>
  <c r="D243" i="2"/>
  <c r="C243" i="2"/>
  <c r="E243" i="2" s="1"/>
  <c r="F243" i="2" s="1"/>
  <c r="A243" i="2"/>
  <c r="B243" i="2" s="1"/>
  <c r="B277" i="8" l="1"/>
  <c r="D277" i="8"/>
  <c r="E277" i="8" s="1"/>
  <c r="F277" i="8" s="1"/>
  <c r="A277" i="8"/>
  <c r="C277" i="8" s="1"/>
  <c r="D244" i="2"/>
  <c r="B278" i="8" l="1"/>
  <c r="A278" i="8"/>
  <c r="C278" i="8" s="1"/>
  <c r="E278" i="8" s="1"/>
  <c r="F278" i="8" s="1"/>
  <c r="D278" i="8"/>
  <c r="C244" i="2"/>
  <c r="E244" i="2" s="1"/>
  <c r="F244" i="2" s="1"/>
  <c r="D245" i="2" s="1"/>
  <c r="B244" i="2"/>
  <c r="A244" i="2"/>
  <c r="B279" i="8" l="1"/>
  <c r="A279" i="8"/>
  <c r="C279" i="8" s="1"/>
  <c r="D279" i="8"/>
  <c r="E279" i="8"/>
  <c r="F279" i="8" s="1"/>
  <c r="C245" i="2"/>
  <c r="E245" i="2" s="1"/>
  <c r="F245" i="2" s="1"/>
  <c r="B245" i="2"/>
  <c r="A245" i="2"/>
  <c r="B280" i="8" l="1"/>
  <c r="A280" i="8"/>
  <c r="C280" i="8" s="1"/>
  <c r="E280" i="8" s="1"/>
  <c r="F280" i="8" s="1"/>
  <c r="D280" i="8"/>
  <c r="D246" i="2"/>
  <c r="C246" i="2"/>
  <c r="E246" i="2" s="1"/>
  <c r="F246" i="2" s="1"/>
  <c r="A246" i="2"/>
  <c r="B246" i="2"/>
  <c r="B281" i="8" l="1"/>
  <c r="A281" i="8"/>
  <c r="C281" i="8" s="1"/>
  <c r="D281" i="8"/>
  <c r="E281" i="8" s="1"/>
  <c r="F281" i="8" s="1"/>
  <c r="D247" i="2"/>
  <c r="B282" i="8" l="1"/>
  <c r="A282" i="8"/>
  <c r="C282" i="8" s="1"/>
  <c r="E282" i="8" s="1"/>
  <c r="F282" i="8" s="1"/>
  <c r="D282" i="8"/>
  <c r="C247" i="2"/>
  <c r="E247" i="2" s="1"/>
  <c r="F247" i="2" s="1"/>
  <c r="D248" i="2" s="1"/>
  <c r="A247" i="2"/>
  <c r="B247" i="2"/>
  <c r="B283" i="8" l="1"/>
  <c r="D283" i="8"/>
  <c r="A283" i="8"/>
  <c r="C283" i="8" s="1"/>
  <c r="E283" i="8" s="1"/>
  <c r="F283" i="8" s="1"/>
  <c r="F248" i="2"/>
  <c r="D249" i="2" s="1"/>
  <c r="E248" i="2"/>
  <c r="B248" i="2"/>
  <c r="A248" i="2"/>
  <c r="C248" i="2"/>
  <c r="B284" i="8" l="1"/>
  <c r="A284" i="8"/>
  <c r="C284" i="8" s="1"/>
  <c r="D284" i="8"/>
  <c r="E284" i="8" s="1"/>
  <c r="F284" i="8" s="1"/>
  <c r="E249" i="2"/>
  <c r="F249" i="2"/>
  <c r="B249" i="2"/>
  <c r="A249" i="2"/>
  <c r="C249" i="2"/>
  <c r="B285" i="8" l="1"/>
  <c r="D285" i="8"/>
  <c r="A285" i="8"/>
  <c r="C285" i="8" s="1"/>
  <c r="E285" i="8" s="1"/>
  <c r="F285" i="8" s="1"/>
  <c r="F250" i="2"/>
  <c r="D251" i="2" s="1"/>
  <c r="E250" i="2"/>
  <c r="D250" i="2"/>
  <c r="C250" i="2"/>
  <c r="B250" i="2"/>
  <c r="A250" i="2"/>
  <c r="B286" i="8" l="1"/>
  <c r="A286" i="8"/>
  <c r="C286" i="8" s="1"/>
  <c r="E286" i="8" s="1"/>
  <c r="F286" i="8" s="1"/>
  <c r="D286" i="8"/>
  <c r="E251" i="2"/>
  <c r="F251" i="2"/>
  <c r="C251" i="2"/>
  <c r="B251" i="2"/>
  <c r="A251" i="2"/>
  <c r="B287" i="8" l="1"/>
  <c r="D287" i="8"/>
  <c r="A287" i="8"/>
  <c r="C287" i="8" s="1"/>
  <c r="E287" i="8" s="1"/>
  <c r="F287" i="8" s="1"/>
  <c r="F252" i="2"/>
  <c r="D253" i="2" s="1"/>
  <c r="E252" i="2"/>
  <c r="D252" i="2"/>
  <c r="C252" i="2"/>
  <c r="B252" i="2"/>
  <c r="A252" i="2"/>
  <c r="B288" i="8" l="1"/>
  <c r="A288" i="8"/>
  <c r="C288" i="8" s="1"/>
  <c r="D288" i="8"/>
  <c r="E288" i="8" s="1"/>
  <c r="F288" i="8" s="1"/>
  <c r="E253" i="2"/>
  <c r="F253" i="2"/>
  <c r="C253" i="2"/>
  <c r="B253" i="2"/>
  <c r="A253" i="2"/>
  <c r="B289" i="8" l="1"/>
  <c r="E289" i="8"/>
  <c r="F289" i="8" s="1"/>
  <c r="A289" i="8"/>
  <c r="C289" i="8" s="1"/>
  <c r="D289" i="8"/>
  <c r="E254" i="2"/>
  <c r="F254" i="2"/>
  <c r="D254" i="2"/>
  <c r="B290" i="8" l="1"/>
  <c r="D290" i="8"/>
  <c r="A290" i="8"/>
  <c r="C290" i="8" s="1"/>
  <c r="E290" i="8" s="1"/>
  <c r="F290" i="8" s="1"/>
  <c r="E255" i="2"/>
  <c r="F255" i="2"/>
  <c r="C254" i="2"/>
  <c r="B254" i="2"/>
  <c r="A254" i="2"/>
  <c r="D255" i="2"/>
  <c r="B291" i="8" l="1"/>
  <c r="A291" i="8"/>
  <c r="C291" i="8" s="1"/>
  <c r="E291" i="8" s="1"/>
  <c r="F291" i="8" s="1"/>
  <c r="D291" i="8"/>
  <c r="E256" i="2"/>
  <c r="F256" i="2"/>
  <c r="C255" i="2"/>
  <c r="B255" i="2"/>
  <c r="A255" i="2"/>
  <c r="D256" i="2"/>
  <c r="B292" i="8" l="1"/>
  <c r="A292" i="8"/>
  <c r="C292" i="8" s="1"/>
  <c r="D292" i="8"/>
  <c r="E292" i="8" s="1"/>
  <c r="F292" i="8" s="1"/>
  <c r="E257" i="2"/>
  <c r="F257" i="2"/>
  <c r="B256" i="2"/>
  <c r="A256" i="2"/>
  <c r="C256" i="2"/>
  <c r="D257" i="2"/>
  <c r="B293" i="8" l="1"/>
  <c r="D293" i="8"/>
  <c r="A293" i="8"/>
  <c r="C293" i="8" s="1"/>
  <c r="E293" i="8" s="1"/>
  <c r="F293" i="8" s="1"/>
  <c r="E258" i="2"/>
  <c r="F258" i="2"/>
  <c r="B257" i="2"/>
  <c r="A257" i="2"/>
  <c r="C257" i="2"/>
  <c r="D258" i="2"/>
  <c r="B294" i="8" l="1"/>
  <c r="A294" i="8"/>
  <c r="C294" i="8" s="1"/>
  <c r="E294" i="8" s="1"/>
  <c r="F294" i="8" s="1"/>
  <c r="D294" i="8"/>
  <c r="F259" i="2"/>
  <c r="E259" i="2"/>
  <c r="C258" i="2"/>
  <c r="B258" i="2"/>
  <c r="A258" i="2"/>
  <c r="D259" i="2"/>
  <c r="B295" i="8" l="1"/>
  <c r="A295" i="8"/>
  <c r="C295" i="8" s="1"/>
  <c r="E295" i="8" s="1"/>
  <c r="F295" i="8" s="1"/>
  <c r="D295" i="8"/>
  <c r="E260" i="2"/>
  <c r="F260" i="2"/>
  <c r="C259" i="2"/>
  <c r="B259" i="2"/>
  <c r="A259" i="2"/>
  <c r="D260" i="2"/>
  <c r="B296" i="8" l="1"/>
  <c r="A296" i="8"/>
  <c r="C296" i="8" s="1"/>
  <c r="E296" i="8" s="1"/>
  <c r="F296" i="8" s="1"/>
  <c r="D296" i="8"/>
  <c r="E261" i="2"/>
  <c r="F261" i="2"/>
  <c r="C260" i="2"/>
  <c r="B260" i="2"/>
  <c r="A260" i="2"/>
  <c r="D261" i="2"/>
  <c r="B297" i="8" l="1"/>
  <c r="D297" i="8"/>
  <c r="E297" i="8"/>
  <c r="F297" i="8" s="1"/>
  <c r="A297" i="8"/>
  <c r="C297" i="8" s="1"/>
  <c r="E262" i="2"/>
  <c r="F262" i="2"/>
  <c r="C261" i="2"/>
  <c r="B261" i="2"/>
  <c r="A261" i="2"/>
  <c r="D262" i="2"/>
  <c r="B298" i="8" l="1"/>
  <c r="D298" i="8"/>
  <c r="A298" i="8"/>
  <c r="C298" i="8" s="1"/>
  <c r="E298" i="8" s="1"/>
  <c r="F298" i="8" s="1"/>
  <c r="E263" i="2"/>
  <c r="F263" i="2"/>
  <c r="C262" i="2"/>
  <c r="A262" i="2"/>
  <c r="B262" i="2"/>
  <c r="D263" i="2"/>
  <c r="B299" i="8" l="1"/>
  <c r="D299" i="8"/>
  <c r="A299" i="8"/>
  <c r="C299" i="8" s="1"/>
  <c r="E299" i="8" s="1"/>
  <c r="F299" i="8" s="1"/>
  <c r="E264" i="2"/>
  <c r="F264" i="2"/>
  <c r="C263" i="2"/>
  <c r="A263" i="2"/>
  <c r="B263" i="2"/>
  <c r="D264" i="2"/>
  <c r="B300" i="8" l="1"/>
  <c r="A300" i="8"/>
  <c r="C300" i="8" s="1"/>
  <c r="D300" i="8"/>
  <c r="E300" i="8"/>
  <c r="F300" i="8" s="1"/>
  <c r="F265" i="2"/>
  <c r="E265" i="2"/>
  <c r="B264" i="2"/>
  <c r="C264" i="2"/>
  <c r="A264" i="2"/>
  <c r="B301" i="8" l="1"/>
  <c r="E301" i="8"/>
  <c r="F301" i="8" s="1"/>
  <c r="A301" i="8"/>
  <c r="C301" i="8" s="1"/>
  <c r="D301" i="8"/>
  <c r="F266" i="2"/>
  <c r="E266" i="2"/>
  <c r="D265" i="2"/>
  <c r="B302" i="8" l="1"/>
  <c r="A302" i="8"/>
  <c r="C302" i="8" s="1"/>
  <c r="E302" i="8" s="1"/>
  <c r="F302" i="8" s="1"/>
  <c r="D302" i="8"/>
  <c r="E267" i="2"/>
  <c r="F267" i="2"/>
  <c r="B265" i="2"/>
  <c r="C265" i="2"/>
  <c r="A265" i="2"/>
  <c r="D266" i="2"/>
  <c r="B303" i="8" l="1"/>
  <c r="D303" i="8"/>
  <c r="A303" i="8"/>
  <c r="C303" i="8" s="1"/>
  <c r="E303" i="8" s="1"/>
  <c r="F303" i="8" s="1"/>
  <c r="F268" i="2"/>
  <c r="E268" i="2"/>
  <c r="C266" i="2"/>
  <c r="B266" i="2"/>
  <c r="A266" i="2"/>
  <c r="D267" i="2"/>
  <c r="B304" i="8" l="1"/>
  <c r="A304" i="8"/>
  <c r="C304" i="8" s="1"/>
  <c r="D304" i="8"/>
  <c r="E304" i="8" s="1"/>
  <c r="F304" i="8" s="1"/>
  <c r="E269" i="2"/>
  <c r="F269" i="2"/>
  <c r="C267" i="2"/>
  <c r="B267" i="2"/>
  <c r="A267" i="2"/>
  <c r="D268" i="2"/>
  <c r="B305" i="8" l="1"/>
  <c r="D305" i="8"/>
  <c r="A305" i="8"/>
  <c r="C305" i="8" s="1"/>
  <c r="E305" i="8" s="1"/>
  <c r="F305" i="8" s="1"/>
  <c r="F270" i="2"/>
  <c r="E270" i="2"/>
  <c r="C268" i="2"/>
  <c r="B268" i="2"/>
  <c r="A268" i="2"/>
  <c r="B306" i="8" l="1"/>
  <c r="D306" i="8"/>
  <c r="A306" i="8"/>
  <c r="C306" i="8" s="1"/>
  <c r="E306" i="8"/>
  <c r="F306" i="8" s="1"/>
  <c r="F271" i="2"/>
  <c r="E271" i="2"/>
  <c r="D269" i="2"/>
  <c r="B307" i="8" l="1"/>
  <c r="D307" i="8"/>
  <c r="A307" i="8"/>
  <c r="C307" i="8" s="1"/>
  <c r="E307" i="8" s="1"/>
  <c r="F307" i="8" s="1"/>
  <c r="E272" i="2"/>
  <c r="F272" i="2"/>
  <c r="C269" i="2"/>
  <c r="B269" i="2"/>
  <c r="A269" i="2"/>
  <c r="D270" i="2"/>
  <c r="E273" i="2" l="1"/>
  <c r="F273" i="2"/>
  <c r="C270" i="2"/>
  <c r="A270" i="2"/>
  <c r="B270" i="2"/>
  <c r="D271" i="2"/>
  <c r="E274" i="2" l="1"/>
  <c r="F274" i="2"/>
  <c r="C271" i="2"/>
  <c r="A271" i="2"/>
  <c r="B271" i="2"/>
  <c r="D272" i="2"/>
  <c r="E275" i="2" l="1"/>
  <c r="F275" i="2"/>
  <c r="B272" i="2"/>
  <c r="C272" i="2"/>
  <c r="A272" i="2"/>
  <c r="D273" i="2"/>
  <c r="E276" i="2" l="1"/>
  <c r="F276" i="2"/>
  <c r="B273" i="2"/>
  <c r="C273" i="2"/>
  <c r="A273" i="2"/>
  <c r="D274" i="2"/>
  <c r="F277" i="2" l="1"/>
  <c r="E277" i="2"/>
  <c r="C274" i="2"/>
  <c r="B274" i="2"/>
  <c r="A274" i="2"/>
  <c r="D275" i="2"/>
  <c r="E278" i="2" l="1"/>
  <c r="F278" i="2"/>
  <c r="C275" i="2"/>
  <c r="B275" i="2"/>
  <c r="A275" i="2"/>
  <c r="D276" i="2"/>
  <c r="E279" i="2" l="1"/>
  <c r="F279" i="2"/>
  <c r="C276" i="2"/>
  <c r="B276" i="2"/>
  <c r="A276" i="2"/>
  <c r="D277" i="2"/>
  <c r="F280" i="2" l="1"/>
  <c r="E280" i="2"/>
  <c r="C277" i="2"/>
  <c r="B277" i="2"/>
  <c r="A277" i="2"/>
  <c r="D278" i="2"/>
  <c r="F281" i="2" l="1"/>
  <c r="E281" i="2"/>
  <c r="C278" i="2"/>
  <c r="A278" i="2"/>
  <c r="B278" i="2"/>
  <c r="E282" i="2" l="1"/>
  <c r="F282" i="2"/>
  <c r="D279" i="2"/>
  <c r="E283" i="2" l="1"/>
  <c r="F283" i="2"/>
  <c r="C279" i="2"/>
  <c r="A279" i="2"/>
  <c r="B279" i="2"/>
  <c r="D280" i="2"/>
  <c r="E284" i="2" l="1"/>
  <c r="F284" i="2"/>
  <c r="B280" i="2"/>
  <c r="A280" i="2"/>
  <c r="C280" i="2"/>
  <c r="D281" i="2"/>
  <c r="E285" i="2" l="1"/>
  <c r="F285" i="2"/>
  <c r="B281" i="2"/>
  <c r="A281" i="2"/>
  <c r="C281" i="2"/>
  <c r="D282" i="2"/>
  <c r="E286" i="2" l="1"/>
  <c r="F286" i="2"/>
  <c r="C282" i="2"/>
  <c r="B282" i="2"/>
  <c r="A282" i="2"/>
  <c r="D283" i="2"/>
  <c r="F287" i="2" l="1"/>
  <c r="E287" i="2"/>
  <c r="C283" i="2"/>
  <c r="B283" i="2"/>
  <c r="A283" i="2"/>
  <c r="D284" i="2"/>
  <c r="E288" i="2" l="1"/>
  <c r="F288" i="2"/>
  <c r="C284" i="2"/>
  <c r="B284" i="2"/>
  <c r="A284" i="2"/>
  <c r="D285" i="2"/>
  <c r="F289" i="2" l="1"/>
  <c r="E289" i="2"/>
  <c r="C285" i="2"/>
  <c r="B285" i="2"/>
  <c r="A285" i="2"/>
  <c r="E290" i="2" l="1"/>
  <c r="F290" i="2"/>
  <c r="D286" i="2"/>
  <c r="E291" i="2" l="1"/>
  <c r="F291" i="2"/>
  <c r="C286" i="2"/>
  <c r="B286" i="2"/>
  <c r="A286" i="2"/>
  <c r="D287" i="2"/>
  <c r="E292" i="2" l="1"/>
  <c r="F292" i="2"/>
  <c r="C287" i="2"/>
  <c r="B287" i="2"/>
  <c r="A287" i="2"/>
  <c r="D288" i="2"/>
  <c r="F293" i="2" l="1"/>
  <c r="E293" i="2"/>
  <c r="B288" i="2"/>
  <c r="A288" i="2"/>
  <c r="C288" i="2"/>
  <c r="D289" i="2"/>
  <c r="E294" i="2" l="1"/>
  <c r="F294" i="2"/>
  <c r="B289" i="2"/>
  <c r="A289" i="2"/>
  <c r="C289" i="2"/>
  <c r="D290" i="2"/>
  <c r="E295" i="2" l="1"/>
  <c r="F295" i="2"/>
  <c r="C290" i="2"/>
  <c r="B290" i="2"/>
  <c r="A290" i="2"/>
  <c r="D291" i="2"/>
  <c r="E296" i="2" l="1"/>
  <c r="F296" i="2"/>
  <c r="C291" i="2"/>
  <c r="B291" i="2"/>
  <c r="A291" i="2"/>
  <c r="D292" i="2"/>
  <c r="F297" i="2" l="1"/>
  <c r="E297" i="2"/>
  <c r="C292" i="2"/>
  <c r="B292" i="2"/>
  <c r="A292" i="2"/>
  <c r="D293" i="2"/>
  <c r="E298" i="2" l="1"/>
  <c r="F298" i="2"/>
  <c r="C293" i="2"/>
  <c r="B293" i="2"/>
  <c r="A293" i="2"/>
  <c r="D294" i="2"/>
  <c r="E299" i="2" l="1"/>
  <c r="F299" i="2"/>
  <c r="C294" i="2"/>
  <c r="A294" i="2"/>
  <c r="B294" i="2"/>
  <c r="D295" i="2"/>
  <c r="E300" i="2" l="1"/>
  <c r="F300" i="2"/>
  <c r="C295" i="2"/>
  <c r="A295" i="2"/>
  <c r="B295" i="2"/>
  <c r="D296" i="2"/>
  <c r="F301" i="2" l="1"/>
  <c r="E301" i="2"/>
  <c r="B296" i="2"/>
  <c r="A296" i="2"/>
  <c r="C296" i="2"/>
  <c r="F302" i="2" l="1"/>
  <c r="E302" i="2"/>
  <c r="D297" i="2"/>
  <c r="E303" i="2" l="1"/>
  <c r="F303" i="2"/>
  <c r="B297" i="2"/>
  <c r="C297" i="2"/>
  <c r="A297" i="2"/>
  <c r="D298" i="2"/>
  <c r="F304" i="2" l="1"/>
  <c r="E304" i="2"/>
  <c r="C298" i="2"/>
  <c r="B298" i="2"/>
  <c r="A298" i="2"/>
  <c r="D299" i="2"/>
  <c r="F305" i="2" l="1"/>
  <c r="E305" i="2"/>
  <c r="C299" i="2"/>
  <c r="B299" i="2"/>
  <c r="A299" i="2"/>
  <c r="D300" i="2"/>
  <c r="E306" i="2" l="1"/>
  <c r="F306" i="2"/>
  <c r="C300" i="2"/>
  <c r="B300" i="2"/>
  <c r="A300" i="2"/>
  <c r="D301" i="2"/>
  <c r="E307" i="2" l="1"/>
  <c r="F307" i="2"/>
  <c r="C301" i="2"/>
  <c r="B301" i="2"/>
  <c r="A301" i="2"/>
  <c r="D302" i="2"/>
  <c r="C302" i="2" l="1"/>
  <c r="A302" i="2"/>
  <c r="B302" i="2"/>
  <c r="D303" i="2"/>
  <c r="C303" i="2" l="1"/>
  <c r="A303" i="2"/>
  <c r="B303" i="2"/>
  <c r="D304" i="2"/>
  <c r="B304" i="2" l="1"/>
  <c r="C304" i="2"/>
  <c r="A304" i="2"/>
  <c r="D305" i="2"/>
  <c r="D306" i="2" l="1"/>
  <c r="B305" i="2"/>
  <c r="C305" i="2"/>
  <c r="A305" i="2"/>
  <c r="C306" i="2" l="1"/>
  <c r="B306" i="2"/>
  <c r="A306" i="2"/>
  <c r="D307" i="2"/>
  <c r="C307" i="2" l="1"/>
  <c r="B307" i="2"/>
  <c r="A307" i="2"/>
</calcChain>
</file>

<file path=xl/sharedStrings.xml><?xml version="1.0" encoding="utf-8"?>
<sst xmlns="http://schemas.openxmlformats.org/spreadsheetml/2006/main" count="46" uniqueCount="28">
  <si>
    <t>Taux annuel (%)</t>
  </si>
  <si>
    <t>Durée (mois)</t>
  </si>
  <si>
    <t>intérêts</t>
  </si>
  <si>
    <t>capital restant</t>
  </si>
  <si>
    <t>Durée (années)</t>
  </si>
  <si>
    <t>mensualité</t>
  </si>
  <si>
    <t>somme empruntée (€)</t>
  </si>
  <si>
    <t>Cout total</t>
  </si>
  <si>
    <t>Mensualités (€)</t>
  </si>
  <si>
    <t>Date de début (MM/YYYY)</t>
  </si>
  <si>
    <t>Date de fin (MM/YYYY)</t>
  </si>
  <si>
    <t>date</t>
  </si>
  <si>
    <t>numéro de
mensualité</t>
  </si>
  <si>
    <t>principal
remboursé</t>
  </si>
  <si>
    <t>Revenus nets mensuels (€)</t>
  </si>
  <si>
    <t>Charges mensuelles existantes (€)</t>
  </si>
  <si>
    <t>Taux d'endettement maximal (%)</t>
  </si>
  <si>
    <t>Taux d'intérêt annuel (Taux nominal + assurance) (%)</t>
  </si>
  <si>
    <t>Durée souhaitée du prêt (années)</t>
  </si>
  <si>
    <t>Durée souhaitée du prêt (mois)</t>
  </si>
  <si>
    <t>Taux d'intérêt mensuel effectif (%)</t>
  </si>
  <si>
    <t>Capacité d'endettement maximale théorique (€)</t>
  </si>
  <si>
    <t>Capacité de remboursement mensuelle pour le nouveau prêt (€)</t>
  </si>
  <si>
    <t xml:space="preserve">Montant maximum d'emprunt possible (€)	</t>
  </si>
  <si>
    <t>Entrées</t>
  </si>
  <si>
    <t>Sorties</t>
  </si>
  <si>
    <t>Calculs
intermédiaires</t>
  </si>
  <si>
    <t>Cout total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</si>
</sst>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#,##0.00\ &quot;€&quot;"/>
    <numFmt numFmtId="165" formatCode="mmmm\ yyyy"/>
  </numFmts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8" fontId="0" fillId="0" borderId="0" xfId="0" applyNumberFormat="1"/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164" fontId="0" fillId="0" borderId="1" xfId="0" applyNumberFormat="1" applyBorder="1"/>
    <xf numFmtId="0" fontId="0" fillId="0" borderId="1" xfId="0" applyBorder="1"/>
    <xf numFmtId="164" fontId="0" fillId="0" borderId="1" xfId="0" applyNumberFormat="1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65" fontId="0" fillId="0" borderId="1" xfId="0" applyNumberFormat="1" applyBorder="1"/>
    <xf numFmtId="8" fontId="0" fillId="0" borderId="1" xfId="0" applyNumberFormat="1" applyBorder="1"/>
    <xf numFmtId="2" fontId="0" fillId="0" borderId="1" xfId="0" applyNumberFormat="1" applyBorder="1"/>
    <xf numFmtId="1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9513B-0125-4898-8858-852F7782B8F5}">
  <dimension ref="A1:C13"/>
  <sheetViews>
    <sheetView workbookViewId="0">
      <selection sqref="A1:A5"/>
    </sheetView>
  </sheetViews>
  <sheetFormatPr baseColWidth="10" defaultRowHeight="15" x14ac:dyDescent="0.25"/>
  <cols>
    <col min="1" max="1" width="13.85546875" bestFit="1" customWidth="1"/>
    <col min="2" max="2" width="57.85546875" bestFit="1" customWidth="1"/>
    <col min="3" max="3" width="10.42578125" bestFit="1" customWidth="1"/>
  </cols>
  <sheetData>
    <row r="1" spans="1:3" x14ac:dyDescent="0.25">
      <c r="A1" s="13" t="s">
        <v>24</v>
      </c>
      <c r="B1" s="4" t="s">
        <v>14</v>
      </c>
      <c r="C1" s="5">
        <v>3000</v>
      </c>
    </row>
    <row r="2" spans="1:3" x14ac:dyDescent="0.25">
      <c r="A2" s="13"/>
      <c r="B2" s="4" t="s">
        <v>15</v>
      </c>
      <c r="C2" s="5">
        <v>500</v>
      </c>
    </row>
    <row r="3" spans="1:3" x14ac:dyDescent="0.25">
      <c r="A3" s="13"/>
      <c r="B3" s="4" t="s">
        <v>16</v>
      </c>
      <c r="C3" s="6">
        <v>33</v>
      </c>
    </row>
    <row r="4" spans="1:3" x14ac:dyDescent="0.25">
      <c r="A4" s="13"/>
      <c r="B4" s="4" t="s">
        <v>17</v>
      </c>
      <c r="C4" s="6">
        <v>3</v>
      </c>
    </row>
    <row r="5" spans="1:3" x14ac:dyDescent="0.25">
      <c r="A5" s="13"/>
      <c r="B5" s="4" t="s">
        <v>18</v>
      </c>
      <c r="C5" s="6">
        <v>10</v>
      </c>
    </row>
    <row r="7" spans="1:3" x14ac:dyDescent="0.25">
      <c r="A7" s="14" t="s">
        <v>26</v>
      </c>
      <c r="B7" s="4" t="s">
        <v>19</v>
      </c>
      <c r="C7" s="6">
        <f>C5*12</f>
        <v>120</v>
      </c>
    </row>
    <row r="8" spans="1:3" x14ac:dyDescent="0.25">
      <c r="A8" s="13"/>
      <c r="B8" s="4" t="s">
        <v>20</v>
      </c>
      <c r="C8" s="6">
        <f>C4/100/12</f>
        <v>2.5000000000000001E-3</v>
      </c>
    </row>
    <row r="9" spans="1:3" x14ac:dyDescent="0.25">
      <c r="A9" s="13"/>
      <c r="B9" s="4" t="s">
        <v>21</v>
      </c>
      <c r="C9" s="6">
        <f>C1*C3/100</f>
        <v>990</v>
      </c>
    </row>
    <row r="10" spans="1:3" x14ac:dyDescent="0.25">
      <c r="A10" s="13"/>
      <c r="B10" s="4" t="s">
        <v>22</v>
      </c>
      <c r="C10" s="5">
        <f>MAX(0, C9-C2)</f>
        <v>490</v>
      </c>
    </row>
    <row r="12" spans="1:3" x14ac:dyDescent="0.25">
      <c r="A12" s="17" t="s">
        <v>25</v>
      </c>
      <c r="B12" s="4" t="s">
        <v>23</v>
      </c>
      <c r="C12" s="7">
        <f>IF(C10&lt;=0, 0, IF(C7&lt;=0, 0, IF(C8 = 0, C10 * C7, IFERROR(PV(C8, C7, -C10), "Vérifiez les données (Taux/Durée)"))))</f>
        <v>50745.259010845693</v>
      </c>
    </row>
    <row r="13" spans="1:3" x14ac:dyDescent="0.25">
      <c r="A13" s="18"/>
      <c r="B13" s="4" t="s">
        <v>27</v>
      </c>
      <c r="C13" s="5">
        <f xml:space="preserve"> (C10 * C7) - C12</f>
        <v>8054.7409891543066</v>
      </c>
    </row>
  </sheetData>
  <mergeCells count="3">
    <mergeCell ref="A1:A5"/>
    <mergeCell ref="A7:A10"/>
    <mergeCell ref="A12:A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1AE2549-BAF7-43B9-806C-A7A26F78947B}">
          <x14:formula1>
            <xm:f>'à cacher'!$A$1:$A$26</xm:f>
          </x14:formula1>
          <xm:sqref>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4AF02-6714-4D1E-818F-2460BA6B0926}">
  <dimension ref="A1:G321"/>
  <sheetViews>
    <sheetView zoomScaleNormal="100" workbookViewId="0">
      <selection sqref="A1:B1"/>
    </sheetView>
  </sheetViews>
  <sheetFormatPr baseColWidth="10" defaultRowHeight="15" x14ac:dyDescent="0.25"/>
  <cols>
    <col min="1" max="1" width="23" bestFit="1" customWidth="1"/>
    <col min="2" max="2" width="14.7109375" bestFit="1" customWidth="1"/>
    <col min="3" max="3" width="10.85546875" bestFit="1" customWidth="1"/>
    <col min="4" max="4" width="20.140625" bestFit="1" customWidth="1"/>
    <col min="5" max="5" width="14.140625" bestFit="1" customWidth="1"/>
    <col min="6" max="6" width="13.7109375" bestFit="1" customWidth="1"/>
  </cols>
  <sheetData>
    <row r="1" spans="1:7" x14ac:dyDescent="0.25">
      <c r="A1" s="15" t="s">
        <v>24</v>
      </c>
      <c r="B1" s="16"/>
      <c r="D1" s="15" t="s">
        <v>25</v>
      </c>
      <c r="E1" s="16"/>
    </row>
    <row r="2" spans="1:7" x14ac:dyDescent="0.25">
      <c r="A2" s="4" t="s">
        <v>9</v>
      </c>
      <c r="B2" s="9">
        <v>45992</v>
      </c>
      <c r="D2" s="4" t="s">
        <v>10</v>
      </c>
      <c r="E2" s="9">
        <f>EDATE(B2, E5)</f>
        <v>49644</v>
      </c>
    </row>
    <row r="3" spans="1:7" x14ac:dyDescent="0.25">
      <c r="A3" s="4" t="s">
        <v>6</v>
      </c>
      <c r="B3" s="5">
        <v>100000</v>
      </c>
      <c r="D3" s="4" t="s">
        <v>8</v>
      </c>
      <c r="E3" s="5">
        <f>IF(AND($B$3&lt;&gt;"",$B$4&lt;&gt;"",$E$5&lt;&gt;""), -PMT($B$4/100/12,$E$5,$B$3), 0)</f>
        <v>920.13453842560705</v>
      </c>
      <c r="F3" s="1"/>
      <c r="G3" s="1"/>
    </row>
    <row r="4" spans="1:7" x14ac:dyDescent="0.25">
      <c r="A4" s="4" t="s">
        <v>0</v>
      </c>
      <c r="B4" s="6">
        <v>2</v>
      </c>
      <c r="D4" s="4" t="s">
        <v>27</v>
      </c>
      <c r="E4" s="10">
        <f>E5*C8-B3</f>
        <v>10416.144611072843</v>
      </c>
    </row>
    <row r="5" spans="1:7" x14ac:dyDescent="0.25">
      <c r="A5" s="4" t="s">
        <v>4</v>
      </c>
      <c r="B5" s="6">
        <v>10</v>
      </c>
      <c r="D5" s="4" t="s">
        <v>1</v>
      </c>
      <c r="E5" s="6">
        <f>B5*12</f>
        <v>120</v>
      </c>
    </row>
    <row r="7" spans="1:7" ht="30" x14ac:dyDescent="0.25">
      <c r="A7" s="8" t="s">
        <v>12</v>
      </c>
      <c r="B7" s="3" t="s">
        <v>11</v>
      </c>
      <c r="C7" s="3" t="s">
        <v>5</v>
      </c>
      <c r="D7" s="3" t="s">
        <v>2</v>
      </c>
      <c r="E7" s="8" t="s">
        <v>13</v>
      </c>
      <c r="F7" s="3" t="s">
        <v>3</v>
      </c>
    </row>
    <row r="8" spans="1:7" x14ac:dyDescent="0.25">
      <c r="A8" s="6">
        <v>1</v>
      </c>
      <c r="B8" s="9">
        <f>EDATE($B$2, A8)</f>
        <v>46023</v>
      </c>
      <c r="C8" s="5">
        <f>IF(AND($B$3&lt;&gt;"", $B$4&lt;&gt;"", $E$5&lt;&gt;""), -PMT($B$4/100/12, $E$5, $B$3), 0)</f>
        <v>920.13453842560705</v>
      </c>
      <c r="D8" s="5">
        <f>$B$3*($B$4/100/12)</f>
        <v>166.66666666666669</v>
      </c>
      <c r="E8" s="5">
        <f>C8-D8</f>
        <v>753.46787175894042</v>
      </c>
      <c r="F8" s="5">
        <f>$B$3-E8</f>
        <v>99246.532128241059</v>
      </c>
    </row>
    <row r="9" spans="1:7" x14ac:dyDescent="0.25">
      <c r="A9" s="6">
        <f>IFERROR(IF(OR(ABS(F8)&lt;0.001, F8=""), "", A8+1), "")</f>
        <v>2</v>
      </c>
      <c r="B9" s="9">
        <f>IFERROR(IF(OR(ABS(F8)&lt;0.001,F8=""), "", EDATE($B$2, A9)), "")</f>
        <v>46054</v>
      </c>
      <c r="C9" s="5">
        <f t="shared" ref="C9:C72" si="0">IFERROR(IF(OR(ABS(F8)&lt;0.001,F8=""), "", IF(AND($B$3&lt;&gt;"", $B$4&lt;&gt;"", $E$5&lt;&gt;""), -PMT($B$4/100/12, $E$5, $B$3), 0)), "")</f>
        <v>920.13453842560705</v>
      </c>
      <c r="D9" s="5">
        <f>IFERROR(IF(OR(ABS(F8)&lt;0.001, F8=""), "", F8*($B$4/100/12)), "")</f>
        <v>165.41088688040176</v>
      </c>
      <c r="E9" s="5">
        <f>IFERROR(IF(OR(ABS(F8)&lt;0.001, F8=""), "", C9-D9), "")</f>
        <v>754.72365154520526</v>
      </c>
      <c r="F9" s="5">
        <f>IFERROR(IF(OR(ABS(F8)&lt;0.001, F8=""), "", F8-E9), "")</f>
        <v>98491.808476695849</v>
      </c>
    </row>
    <row r="10" spans="1:7" x14ac:dyDescent="0.25">
      <c r="A10" s="6">
        <f t="shared" ref="A10:A73" si="1">IFERROR(IF(OR(ABS(F9)&lt;0.001, F9=""), "", A9+1), "")</f>
        <v>3</v>
      </c>
      <c r="B10" s="9">
        <f t="shared" ref="B10:B73" si="2">IFERROR(IF(OR(ABS(F9)&lt;0.001,F9=""), "", EDATE($B$2, A10)), "")</f>
        <v>46082</v>
      </c>
      <c r="C10" s="5">
        <f t="shared" si="0"/>
        <v>920.13453842560705</v>
      </c>
      <c r="D10" s="5">
        <f t="shared" ref="D10:D73" si="3">IFERROR(IF(OR(ABS(F9)&lt;0.001, F9=""), "", F9*($B$4/100/12)), "")</f>
        <v>164.15301412782642</v>
      </c>
      <c r="E10" s="5">
        <f t="shared" ref="E10:E73" si="4">IFERROR(IF(OR(ABS(F9)&lt;0.001, F9=""), "", C10-D10), "")</f>
        <v>755.98152429778065</v>
      </c>
      <c r="F10" s="5">
        <f t="shared" ref="F10:F73" si="5">IFERROR(IF(OR(ABS(F9)&lt;0.001, F9=""), "", F9-E10), "")</f>
        <v>97735.826952398071</v>
      </c>
    </row>
    <row r="11" spans="1:7" x14ac:dyDescent="0.25">
      <c r="A11" s="6">
        <f t="shared" si="1"/>
        <v>4</v>
      </c>
      <c r="B11" s="9">
        <f t="shared" si="2"/>
        <v>46113</v>
      </c>
      <c r="C11" s="5">
        <f t="shared" si="0"/>
        <v>920.13453842560705</v>
      </c>
      <c r="D11" s="5">
        <f t="shared" si="3"/>
        <v>162.89304492066347</v>
      </c>
      <c r="E11" s="5">
        <f t="shared" si="4"/>
        <v>757.24149350494361</v>
      </c>
      <c r="F11" s="5">
        <f t="shared" si="5"/>
        <v>96978.585458893125</v>
      </c>
    </row>
    <row r="12" spans="1:7" x14ac:dyDescent="0.25">
      <c r="A12" s="6">
        <f t="shared" si="1"/>
        <v>5</v>
      </c>
      <c r="B12" s="9">
        <f t="shared" si="2"/>
        <v>46143</v>
      </c>
      <c r="C12" s="5">
        <f t="shared" si="0"/>
        <v>920.13453842560705</v>
      </c>
      <c r="D12" s="5">
        <f t="shared" si="3"/>
        <v>161.6309757648219</v>
      </c>
      <c r="E12" s="5">
        <f t="shared" si="4"/>
        <v>758.50356266078518</v>
      </c>
      <c r="F12" s="5">
        <f t="shared" si="5"/>
        <v>96220.081896232339</v>
      </c>
    </row>
    <row r="13" spans="1:7" x14ac:dyDescent="0.25">
      <c r="A13" s="6">
        <f t="shared" si="1"/>
        <v>6</v>
      </c>
      <c r="B13" s="9">
        <f t="shared" si="2"/>
        <v>46174</v>
      </c>
      <c r="C13" s="5">
        <f t="shared" si="0"/>
        <v>920.13453842560705</v>
      </c>
      <c r="D13" s="5">
        <f t="shared" si="3"/>
        <v>160.36680316038724</v>
      </c>
      <c r="E13" s="5">
        <f t="shared" si="4"/>
        <v>759.76773526521981</v>
      </c>
      <c r="F13" s="5">
        <f t="shared" si="5"/>
        <v>95460.314160967115</v>
      </c>
    </row>
    <row r="14" spans="1:7" x14ac:dyDescent="0.25">
      <c r="A14" s="6">
        <f t="shared" si="1"/>
        <v>7</v>
      </c>
      <c r="B14" s="9">
        <f t="shared" si="2"/>
        <v>46204</v>
      </c>
      <c r="C14" s="5">
        <f t="shared" si="0"/>
        <v>920.13453842560705</v>
      </c>
      <c r="D14" s="5">
        <f t="shared" si="3"/>
        <v>159.10052360161185</v>
      </c>
      <c r="E14" s="5">
        <f t="shared" si="4"/>
        <v>761.03401482399522</v>
      </c>
      <c r="F14" s="5">
        <f t="shared" si="5"/>
        <v>94699.280146143123</v>
      </c>
    </row>
    <row r="15" spans="1:7" x14ac:dyDescent="0.25">
      <c r="A15" s="6">
        <f t="shared" si="1"/>
        <v>8</v>
      </c>
      <c r="B15" s="9">
        <f t="shared" si="2"/>
        <v>46235</v>
      </c>
      <c r="C15" s="5">
        <f t="shared" si="0"/>
        <v>920.13453842560705</v>
      </c>
      <c r="D15" s="5">
        <f t="shared" si="3"/>
        <v>157.83213357690522</v>
      </c>
      <c r="E15" s="5">
        <f t="shared" si="4"/>
        <v>762.30240484870183</v>
      </c>
      <c r="F15" s="5">
        <f t="shared" si="5"/>
        <v>93936.977741294424</v>
      </c>
    </row>
    <row r="16" spans="1:7" x14ac:dyDescent="0.25">
      <c r="A16" s="6">
        <f t="shared" si="1"/>
        <v>9</v>
      </c>
      <c r="B16" s="9">
        <f t="shared" si="2"/>
        <v>46266</v>
      </c>
      <c r="C16" s="5">
        <f t="shared" si="0"/>
        <v>920.13453842560705</v>
      </c>
      <c r="D16" s="5">
        <f t="shared" si="3"/>
        <v>156.56162956882406</v>
      </c>
      <c r="E16" s="5">
        <f t="shared" si="4"/>
        <v>763.57290885678299</v>
      </c>
      <c r="F16" s="5">
        <f t="shared" si="5"/>
        <v>93173.404832437634</v>
      </c>
    </row>
    <row r="17" spans="1:6" x14ac:dyDescent="0.25">
      <c r="A17" s="6">
        <f t="shared" si="1"/>
        <v>10</v>
      </c>
      <c r="B17" s="9">
        <f t="shared" si="2"/>
        <v>46296</v>
      </c>
      <c r="C17" s="5">
        <f t="shared" si="0"/>
        <v>920.13453842560705</v>
      </c>
      <c r="D17" s="5">
        <f t="shared" si="3"/>
        <v>155.28900805406275</v>
      </c>
      <c r="E17" s="5">
        <f t="shared" si="4"/>
        <v>764.84553037154433</v>
      </c>
      <c r="F17" s="5">
        <f t="shared" si="5"/>
        <v>92408.559302066089</v>
      </c>
    </row>
    <row r="18" spans="1:6" x14ac:dyDescent="0.25">
      <c r="A18" s="6">
        <f t="shared" si="1"/>
        <v>11</v>
      </c>
      <c r="B18" s="9">
        <f t="shared" si="2"/>
        <v>46327</v>
      </c>
      <c r="C18" s="5">
        <f t="shared" si="0"/>
        <v>920.13453842560705</v>
      </c>
      <c r="D18" s="5">
        <f t="shared" si="3"/>
        <v>154.01426550344348</v>
      </c>
      <c r="E18" s="5">
        <f t="shared" si="4"/>
        <v>766.12027292216362</v>
      </c>
      <c r="F18" s="5">
        <f t="shared" si="5"/>
        <v>91642.439029143919</v>
      </c>
    </row>
    <row r="19" spans="1:6" x14ac:dyDescent="0.25">
      <c r="A19" s="6">
        <f t="shared" si="1"/>
        <v>12</v>
      </c>
      <c r="B19" s="9">
        <f t="shared" si="2"/>
        <v>46357</v>
      </c>
      <c r="C19" s="5">
        <f t="shared" si="0"/>
        <v>920.13453842560705</v>
      </c>
      <c r="D19" s="5">
        <f t="shared" si="3"/>
        <v>152.73739838190653</v>
      </c>
      <c r="E19" s="5">
        <f t="shared" si="4"/>
        <v>767.39714004370057</v>
      </c>
      <c r="F19" s="5">
        <f t="shared" si="5"/>
        <v>90875.041889100219</v>
      </c>
    </row>
    <row r="20" spans="1:6" x14ac:dyDescent="0.25">
      <c r="A20" s="6">
        <f t="shared" si="1"/>
        <v>13</v>
      </c>
      <c r="B20" s="9">
        <f t="shared" si="2"/>
        <v>46388</v>
      </c>
      <c r="C20" s="5">
        <f t="shared" si="0"/>
        <v>920.13453842560705</v>
      </c>
      <c r="D20" s="5">
        <f t="shared" si="3"/>
        <v>151.45840314850037</v>
      </c>
      <c r="E20" s="5">
        <f t="shared" si="4"/>
        <v>768.67613527710671</v>
      </c>
      <c r="F20" s="5">
        <f t="shared" si="5"/>
        <v>90106.365753823105</v>
      </c>
    </row>
    <row r="21" spans="1:6" x14ac:dyDescent="0.25">
      <c r="A21" s="6">
        <f t="shared" si="1"/>
        <v>14</v>
      </c>
      <c r="B21" s="9">
        <f t="shared" si="2"/>
        <v>46419</v>
      </c>
      <c r="C21" s="5">
        <f t="shared" si="0"/>
        <v>920.13453842560705</v>
      </c>
      <c r="D21" s="5">
        <f t="shared" si="3"/>
        <v>150.17727625637184</v>
      </c>
      <c r="E21" s="5">
        <f t="shared" si="4"/>
        <v>769.95726216923526</v>
      </c>
      <c r="F21" s="5">
        <f t="shared" si="5"/>
        <v>89336.40849165387</v>
      </c>
    </row>
    <row r="22" spans="1:6" x14ac:dyDescent="0.25">
      <c r="A22" s="6">
        <f t="shared" si="1"/>
        <v>15</v>
      </c>
      <c r="B22" s="9">
        <f t="shared" si="2"/>
        <v>46447</v>
      </c>
      <c r="C22" s="5">
        <f t="shared" si="0"/>
        <v>920.13453842560705</v>
      </c>
      <c r="D22" s="5">
        <f t="shared" si="3"/>
        <v>148.89401415275645</v>
      </c>
      <c r="E22" s="5">
        <f t="shared" si="4"/>
        <v>771.24052427285062</v>
      </c>
      <c r="F22" s="5">
        <f t="shared" si="5"/>
        <v>88565.167967381014</v>
      </c>
    </row>
    <row r="23" spans="1:6" x14ac:dyDescent="0.25">
      <c r="A23" s="6">
        <f t="shared" si="1"/>
        <v>16</v>
      </c>
      <c r="B23" s="9">
        <f t="shared" si="2"/>
        <v>46478</v>
      </c>
      <c r="C23" s="5">
        <f t="shared" si="0"/>
        <v>920.13453842560705</v>
      </c>
      <c r="D23" s="5">
        <f t="shared" si="3"/>
        <v>147.60861327896836</v>
      </c>
      <c r="E23" s="5">
        <f t="shared" si="4"/>
        <v>772.52592514663866</v>
      </c>
      <c r="F23" s="5">
        <f t="shared" si="5"/>
        <v>87792.64204223438</v>
      </c>
    </row>
    <row r="24" spans="1:6" x14ac:dyDescent="0.25">
      <c r="A24" s="6">
        <f t="shared" si="1"/>
        <v>17</v>
      </c>
      <c r="B24" s="9">
        <f t="shared" si="2"/>
        <v>46508</v>
      </c>
      <c r="C24" s="5">
        <f t="shared" si="0"/>
        <v>920.13453842560705</v>
      </c>
      <c r="D24" s="5">
        <f t="shared" si="3"/>
        <v>146.32107007039065</v>
      </c>
      <c r="E24" s="5">
        <f t="shared" si="4"/>
        <v>773.8134683552164</v>
      </c>
      <c r="F24" s="5">
        <f t="shared" si="5"/>
        <v>87018.82857387916</v>
      </c>
    </row>
    <row r="25" spans="1:6" x14ac:dyDescent="0.25">
      <c r="A25" s="6">
        <f t="shared" si="1"/>
        <v>18</v>
      </c>
      <c r="B25" s="9">
        <f t="shared" si="2"/>
        <v>46539</v>
      </c>
      <c r="C25" s="5">
        <f t="shared" si="0"/>
        <v>920.13453842560705</v>
      </c>
      <c r="D25" s="5">
        <f t="shared" si="3"/>
        <v>145.03138095646528</v>
      </c>
      <c r="E25" s="5">
        <f t="shared" si="4"/>
        <v>775.10315746914171</v>
      </c>
      <c r="F25" s="5">
        <f t="shared" si="5"/>
        <v>86243.725416410016</v>
      </c>
    </row>
    <row r="26" spans="1:6" x14ac:dyDescent="0.25">
      <c r="A26" s="6">
        <f t="shared" si="1"/>
        <v>19</v>
      </c>
      <c r="B26" s="9">
        <f t="shared" si="2"/>
        <v>46569</v>
      </c>
      <c r="C26" s="5">
        <f t="shared" si="0"/>
        <v>920.13453842560705</v>
      </c>
      <c r="D26" s="5">
        <f t="shared" si="3"/>
        <v>143.73954236068337</v>
      </c>
      <c r="E26" s="5">
        <f t="shared" si="4"/>
        <v>776.3949960649237</v>
      </c>
      <c r="F26" s="5">
        <f t="shared" si="5"/>
        <v>85467.330420345097</v>
      </c>
    </row>
    <row r="27" spans="1:6" x14ac:dyDescent="0.25">
      <c r="A27" s="6">
        <f t="shared" si="1"/>
        <v>20</v>
      </c>
      <c r="B27" s="9">
        <f t="shared" si="2"/>
        <v>46600</v>
      </c>
      <c r="C27" s="5">
        <f t="shared" si="0"/>
        <v>920.13453842560705</v>
      </c>
      <c r="D27" s="5">
        <f t="shared" si="3"/>
        <v>142.44555070057518</v>
      </c>
      <c r="E27" s="5">
        <f t="shared" si="4"/>
        <v>777.68898772503189</v>
      </c>
      <c r="F27" s="5">
        <f t="shared" si="5"/>
        <v>84689.641432620061</v>
      </c>
    </row>
    <row r="28" spans="1:6" x14ac:dyDescent="0.25">
      <c r="A28" s="6">
        <f t="shared" si="1"/>
        <v>21</v>
      </c>
      <c r="B28" s="9">
        <f t="shared" si="2"/>
        <v>46631</v>
      </c>
      <c r="C28" s="5">
        <f t="shared" si="0"/>
        <v>920.13453842560705</v>
      </c>
      <c r="D28" s="5">
        <f t="shared" si="3"/>
        <v>141.14940238770012</v>
      </c>
      <c r="E28" s="5">
        <f t="shared" si="4"/>
        <v>778.98513603790695</v>
      </c>
      <c r="F28" s="5">
        <f t="shared" si="5"/>
        <v>83910.65629658215</v>
      </c>
    </row>
    <row r="29" spans="1:6" x14ac:dyDescent="0.25">
      <c r="A29" s="6">
        <f t="shared" si="1"/>
        <v>22</v>
      </c>
      <c r="B29" s="9">
        <f t="shared" si="2"/>
        <v>46661</v>
      </c>
      <c r="C29" s="5">
        <f t="shared" si="0"/>
        <v>920.13453842560705</v>
      </c>
      <c r="D29" s="5">
        <f t="shared" si="3"/>
        <v>139.85109382763693</v>
      </c>
      <c r="E29" s="5">
        <f t="shared" si="4"/>
        <v>780.28344459797017</v>
      </c>
      <c r="F29" s="5">
        <f t="shared" si="5"/>
        <v>83130.372851984182</v>
      </c>
    </row>
    <row r="30" spans="1:6" x14ac:dyDescent="0.25">
      <c r="A30" s="6">
        <f t="shared" si="1"/>
        <v>23</v>
      </c>
      <c r="B30" s="9">
        <f t="shared" si="2"/>
        <v>46692</v>
      </c>
      <c r="C30" s="5">
        <f t="shared" si="0"/>
        <v>920.13453842560705</v>
      </c>
      <c r="D30" s="5">
        <f t="shared" si="3"/>
        <v>138.55062141997365</v>
      </c>
      <c r="E30" s="5">
        <f t="shared" si="4"/>
        <v>781.58391700563334</v>
      </c>
      <c r="F30" s="5">
        <f t="shared" si="5"/>
        <v>82348.788934978555</v>
      </c>
    </row>
    <row r="31" spans="1:6" x14ac:dyDescent="0.25">
      <c r="A31" s="6">
        <f t="shared" si="1"/>
        <v>24</v>
      </c>
      <c r="B31" s="9">
        <f t="shared" si="2"/>
        <v>46722</v>
      </c>
      <c r="C31" s="5">
        <f t="shared" si="0"/>
        <v>920.13453842560705</v>
      </c>
      <c r="D31" s="5">
        <f t="shared" si="3"/>
        <v>137.2479815582976</v>
      </c>
      <c r="E31" s="5">
        <f t="shared" si="4"/>
        <v>782.88655686730942</v>
      </c>
      <c r="F31" s="5">
        <f t="shared" si="5"/>
        <v>81565.902378111248</v>
      </c>
    </row>
    <row r="32" spans="1:6" x14ac:dyDescent="0.25">
      <c r="A32" s="6">
        <f t="shared" si="1"/>
        <v>25</v>
      </c>
      <c r="B32" s="9">
        <f t="shared" si="2"/>
        <v>46753</v>
      </c>
      <c r="C32" s="5">
        <f t="shared" si="0"/>
        <v>920.13453842560705</v>
      </c>
      <c r="D32" s="5">
        <f t="shared" si="3"/>
        <v>135.94317063018542</v>
      </c>
      <c r="E32" s="5">
        <f t="shared" si="4"/>
        <v>784.19136779542168</v>
      </c>
      <c r="F32" s="5">
        <f t="shared" si="5"/>
        <v>80781.711010315834</v>
      </c>
    </row>
    <row r="33" spans="1:6" x14ac:dyDescent="0.25">
      <c r="A33" s="6">
        <f t="shared" si="1"/>
        <v>26</v>
      </c>
      <c r="B33" s="9">
        <f t="shared" si="2"/>
        <v>46784</v>
      </c>
      <c r="C33" s="5">
        <f t="shared" si="0"/>
        <v>920.13453842560705</v>
      </c>
      <c r="D33" s="5">
        <f t="shared" si="3"/>
        <v>134.63618501719307</v>
      </c>
      <c r="E33" s="5">
        <f t="shared" si="4"/>
        <v>785.498353408414</v>
      </c>
      <c r="F33" s="5">
        <f t="shared" si="5"/>
        <v>79996.212656907417</v>
      </c>
    </row>
    <row r="34" spans="1:6" x14ac:dyDescent="0.25">
      <c r="A34" s="6">
        <f t="shared" si="1"/>
        <v>27</v>
      </c>
      <c r="B34" s="9">
        <f t="shared" si="2"/>
        <v>46813</v>
      </c>
      <c r="C34" s="5">
        <f t="shared" si="0"/>
        <v>920.13453842560705</v>
      </c>
      <c r="D34" s="5">
        <f t="shared" si="3"/>
        <v>133.32702109484569</v>
      </c>
      <c r="E34" s="5">
        <f t="shared" si="4"/>
        <v>786.80751733076136</v>
      </c>
      <c r="F34" s="5">
        <f t="shared" si="5"/>
        <v>79209.405139576658</v>
      </c>
    </row>
    <row r="35" spans="1:6" x14ac:dyDescent="0.25">
      <c r="A35" s="6">
        <f t="shared" si="1"/>
        <v>28</v>
      </c>
      <c r="B35" s="9">
        <f t="shared" si="2"/>
        <v>46844</v>
      </c>
      <c r="C35" s="5">
        <f t="shared" si="0"/>
        <v>920.13453842560705</v>
      </c>
      <c r="D35" s="5">
        <f t="shared" si="3"/>
        <v>132.01567523262779</v>
      </c>
      <c r="E35" s="5">
        <f t="shared" si="4"/>
        <v>788.11886319297923</v>
      </c>
      <c r="F35" s="5">
        <f t="shared" si="5"/>
        <v>78421.286276383675</v>
      </c>
    </row>
    <row r="36" spans="1:6" x14ac:dyDescent="0.25">
      <c r="A36" s="6">
        <f t="shared" si="1"/>
        <v>29</v>
      </c>
      <c r="B36" s="9">
        <f t="shared" si="2"/>
        <v>46874</v>
      </c>
      <c r="C36" s="5">
        <f t="shared" si="0"/>
        <v>920.13453842560705</v>
      </c>
      <c r="D36" s="5">
        <f t="shared" si="3"/>
        <v>130.70214379397279</v>
      </c>
      <c r="E36" s="5">
        <f t="shared" si="4"/>
        <v>789.43239463163422</v>
      </c>
      <c r="F36" s="5">
        <f t="shared" si="5"/>
        <v>77631.853881752046</v>
      </c>
    </row>
    <row r="37" spans="1:6" x14ac:dyDescent="0.25">
      <c r="A37" s="6">
        <f t="shared" si="1"/>
        <v>30</v>
      </c>
      <c r="B37" s="9">
        <f t="shared" si="2"/>
        <v>46905</v>
      </c>
      <c r="C37" s="5">
        <f t="shared" si="0"/>
        <v>920.13453842560705</v>
      </c>
      <c r="D37" s="5">
        <f t="shared" si="3"/>
        <v>129.38642313625343</v>
      </c>
      <c r="E37" s="5">
        <f t="shared" si="4"/>
        <v>790.74811528935356</v>
      </c>
      <c r="F37" s="5">
        <f t="shared" si="5"/>
        <v>76841.105766462686</v>
      </c>
    </row>
    <row r="38" spans="1:6" x14ac:dyDescent="0.25">
      <c r="A38" s="6">
        <f t="shared" si="1"/>
        <v>31</v>
      </c>
      <c r="B38" s="9">
        <f t="shared" si="2"/>
        <v>46935</v>
      </c>
      <c r="C38" s="5">
        <f t="shared" si="0"/>
        <v>920.13453842560705</v>
      </c>
      <c r="D38" s="5">
        <f t="shared" si="3"/>
        <v>128.06850961077114</v>
      </c>
      <c r="E38" s="5">
        <f t="shared" si="4"/>
        <v>792.06602881483593</v>
      </c>
      <c r="F38" s="5">
        <f t="shared" si="5"/>
        <v>76049.03973764785</v>
      </c>
    </row>
    <row r="39" spans="1:6" x14ac:dyDescent="0.25">
      <c r="A39" s="6">
        <f t="shared" si="1"/>
        <v>32</v>
      </c>
      <c r="B39" s="9">
        <f t="shared" si="2"/>
        <v>46966</v>
      </c>
      <c r="C39" s="5">
        <f t="shared" si="0"/>
        <v>920.13453842560705</v>
      </c>
      <c r="D39" s="5">
        <f t="shared" si="3"/>
        <v>126.74839956274643</v>
      </c>
      <c r="E39" s="5">
        <f t="shared" si="4"/>
        <v>793.38613886286066</v>
      </c>
      <c r="F39" s="5">
        <f t="shared" si="5"/>
        <v>75255.653598784993</v>
      </c>
    </row>
    <row r="40" spans="1:6" x14ac:dyDescent="0.25">
      <c r="A40" s="6">
        <f t="shared" si="1"/>
        <v>33</v>
      </c>
      <c r="B40" s="9">
        <f t="shared" si="2"/>
        <v>46997</v>
      </c>
      <c r="C40" s="5">
        <f t="shared" si="0"/>
        <v>920.13453842560705</v>
      </c>
      <c r="D40" s="5">
        <f t="shared" si="3"/>
        <v>125.42608933130833</v>
      </c>
      <c r="E40" s="5">
        <f t="shared" si="4"/>
        <v>794.70844909429866</v>
      </c>
      <c r="F40" s="5">
        <f t="shared" si="5"/>
        <v>74460.945149690699</v>
      </c>
    </row>
    <row r="41" spans="1:6" x14ac:dyDescent="0.25">
      <c r="A41" s="6">
        <f t="shared" si="1"/>
        <v>34</v>
      </c>
      <c r="B41" s="9">
        <f t="shared" si="2"/>
        <v>47027</v>
      </c>
      <c r="C41" s="5">
        <f t="shared" si="0"/>
        <v>920.13453842560705</v>
      </c>
      <c r="D41" s="5">
        <f t="shared" si="3"/>
        <v>124.10157524948451</v>
      </c>
      <c r="E41" s="5">
        <f t="shared" si="4"/>
        <v>796.03296317612251</v>
      </c>
      <c r="F41" s="5">
        <f t="shared" si="5"/>
        <v>73664.912186514572</v>
      </c>
    </row>
    <row r="42" spans="1:6" x14ac:dyDescent="0.25">
      <c r="A42" s="6">
        <f t="shared" si="1"/>
        <v>35</v>
      </c>
      <c r="B42" s="9">
        <f t="shared" si="2"/>
        <v>47058</v>
      </c>
      <c r="C42" s="5">
        <f t="shared" si="0"/>
        <v>920.13453842560705</v>
      </c>
      <c r="D42" s="5">
        <f t="shared" si="3"/>
        <v>122.77485364419096</v>
      </c>
      <c r="E42" s="5">
        <f t="shared" si="4"/>
        <v>797.35968478141604</v>
      </c>
      <c r="F42" s="5">
        <f t="shared" si="5"/>
        <v>72867.552501733153</v>
      </c>
    </row>
    <row r="43" spans="1:6" x14ac:dyDescent="0.25">
      <c r="A43" s="6">
        <f t="shared" si="1"/>
        <v>36</v>
      </c>
      <c r="B43" s="9">
        <f t="shared" si="2"/>
        <v>47088</v>
      </c>
      <c r="C43" s="5">
        <f t="shared" si="0"/>
        <v>920.13453842560705</v>
      </c>
      <c r="D43" s="5">
        <f t="shared" si="3"/>
        <v>121.44592083622193</v>
      </c>
      <c r="E43" s="5">
        <f t="shared" si="4"/>
        <v>798.6886175893851</v>
      </c>
      <c r="F43" s="5">
        <f t="shared" si="5"/>
        <v>72068.863884143764</v>
      </c>
    </row>
    <row r="44" spans="1:6" x14ac:dyDescent="0.25">
      <c r="A44" s="6">
        <f t="shared" si="1"/>
        <v>37</v>
      </c>
      <c r="B44" s="9">
        <f t="shared" si="2"/>
        <v>47119</v>
      </c>
      <c r="C44" s="5">
        <f t="shared" si="0"/>
        <v>920.13453842560705</v>
      </c>
      <c r="D44" s="5">
        <f t="shared" si="3"/>
        <v>120.11477314023962</v>
      </c>
      <c r="E44" s="5">
        <f t="shared" si="4"/>
        <v>800.01976528536738</v>
      </c>
      <c r="F44" s="5">
        <f t="shared" si="5"/>
        <v>71268.844118858397</v>
      </c>
    </row>
    <row r="45" spans="1:6" x14ac:dyDescent="0.25">
      <c r="A45" s="6">
        <f t="shared" si="1"/>
        <v>38</v>
      </c>
      <c r="B45" s="9">
        <f t="shared" si="2"/>
        <v>47150</v>
      </c>
      <c r="C45" s="5">
        <f t="shared" si="0"/>
        <v>920.13453842560705</v>
      </c>
      <c r="D45" s="5">
        <f t="shared" si="3"/>
        <v>118.78140686476401</v>
      </c>
      <c r="E45" s="5">
        <f t="shared" si="4"/>
        <v>801.35313156084305</v>
      </c>
      <c r="F45" s="5">
        <f t="shared" si="5"/>
        <v>70467.490987297555</v>
      </c>
    </row>
    <row r="46" spans="1:6" x14ac:dyDescent="0.25">
      <c r="A46" s="6">
        <f t="shared" si="1"/>
        <v>39</v>
      </c>
      <c r="B46" s="9">
        <f t="shared" si="2"/>
        <v>47178</v>
      </c>
      <c r="C46" s="5">
        <f t="shared" si="0"/>
        <v>920.13453842560705</v>
      </c>
      <c r="D46" s="5">
        <f t="shared" si="3"/>
        <v>117.4458183121626</v>
      </c>
      <c r="E46" s="5">
        <f t="shared" si="4"/>
        <v>802.68872011344445</v>
      </c>
      <c r="F46" s="5">
        <f t="shared" si="5"/>
        <v>69664.802267184117</v>
      </c>
    </row>
    <row r="47" spans="1:6" x14ac:dyDescent="0.25">
      <c r="A47" s="6">
        <f t="shared" si="1"/>
        <v>40</v>
      </c>
      <c r="B47" s="9">
        <f t="shared" si="2"/>
        <v>47209</v>
      </c>
      <c r="C47" s="5">
        <f t="shared" si="0"/>
        <v>920.13453842560705</v>
      </c>
      <c r="D47" s="5">
        <f t="shared" si="3"/>
        <v>116.1080037786402</v>
      </c>
      <c r="E47" s="5">
        <f t="shared" si="4"/>
        <v>804.02653464696687</v>
      </c>
      <c r="F47" s="5">
        <f t="shared" si="5"/>
        <v>68860.775732537149</v>
      </c>
    </row>
    <row r="48" spans="1:6" x14ac:dyDescent="0.25">
      <c r="A48" s="6">
        <f t="shared" si="1"/>
        <v>41</v>
      </c>
      <c r="B48" s="9">
        <f t="shared" si="2"/>
        <v>47239</v>
      </c>
      <c r="C48" s="5">
        <f t="shared" si="0"/>
        <v>920.13453842560705</v>
      </c>
      <c r="D48" s="5">
        <f t="shared" si="3"/>
        <v>114.7679595542286</v>
      </c>
      <c r="E48" s="5">
        <f t="shared" si="4"/>
        <v>805.36657887137847</v>
      </c>
      <c r="F48" s="5">
        <f t="shared" si="5"/>
        <v>68055.409153665765</v>
      </c>
    </row>
    <row r="49" spans="1:6" x14ac:dyDescent="0.25">
      <c r="A49" s="6">
        <f t="shared" si="1"/>
        <v>42</v>
      </c>
      <c r="B49" s="9">
        <f t="shared" si="2"/>
        <v>47270</v>
      </c>
      <c r="C49" s="5">
        <f t="shared" si="0"/>
        <v>920.13453842560705</v>
      </c>
      <c r="D49" s="5">
        <f t="shared" si="3"/>
        <v>113.42568192277628</v>
      </c>
      <c r="E49" s="5">
        <f t="shared" si="4"/>
        <v>806.70885650283071</v>
      </c>
      <c r="F49" s="5">
        <f t="shared" si="5"/>
        <v>67248.700297162941</v>
      </c>
    </row>
    <row r="50" spans="1:6" x14ac:dyDescent="0.25">
      <c r="A50" s="6">
        <f t="shared" si="1"/>
        <v>43</v>
      </c>
      <c r="B50" s="9">
        <f t="shared" si="2"/>
        <v>47300</v>
      </c>
      <c r="C50" s="5">
        <f t="shared" si="0"/>
        <v>920.13453842560705</v>
      </c>
      <c r="D50" s="5">
        <f t="shared" si="3"/>
        <v>112.08116716193824</v>
      </c>
      <c r="E50" s="5">
        <f t="shared" si="4"/>
        <v>808.05337126366885</v>
      </c>
      <c r="F50" s="5">
        <f t="shared" si="5"/>
        <v>66440.646925899273</v>
      </c>
    </row>
    <row r="51" spans="1:6" x14ac:dyDescent="0.25">
      <c r="A51" s="6">
        <f t="shared" si="1"/>
        <v>44</v>
      </c>
      <c r="B51" s="9">
        <f t="shared" si="2"/>
        <v>47331</v>
      </c>
      <c r="C51" s="5">
        <f t="shared" si="0"/>
        <v>920.13453842560705</v>
      </c>
      <c r="D51" s="5">
        <f t="shared" si="3"/>
        <v>110.73441154316546</v>
      </c>
      <c r="E51" s="5">
        <f t="shared" si="4"/>
        <v>809.40012688244155</v>
      </c>
      <c r="F51" s="5">
        <f t="shared" si="5"/>
        <v>65631.246799016837</v>
      </c>
    </row>
    <row r="52" spans="1:6" x14ac:dyDescent="0.25">
      <c r="A52" s="6">
        <f t="shared" si="1"/>
        <v>45</v>
      </c>
      <c r="B52" s="9">
        <f t="shared" si="2"/>
        <v>47362</v>
      </c>
      <c r="C52" s="5">
        <f t="shared" si="0"/>
        <v>920.13453842560705</v>
      </c>
      <c r="D52" s="5">
        <f t="shared" si="3"/>
        <v>109.38541133169474</v>
      </c>
      <c r="E52" s="5">
        <f t="shared" si="4"/>
        <v>810.74912709391231</v>
      </c>
      <c r="F52" s="5">
        <f t="shared" si="5"/>
        <v>64820.497671922923</v>
      </c>
    </row>
    <row r="53" spans="1:6" x14ac:dyDescent="0.25">
      <c r="A53" s="6">
        <f t="shared" si="1"/>
        <v>46</v>
      </c>
      <c r="B53" s="9">
        <f t="shared" si="2"/>
        <v>47392</v>
      </c>
      <c r="C53" s="5">
        <f t="shared" si="0"/>
        <v>920.13453842560705</v>
      </c>
      <c r="D53" s="5">
        <f t="shared" si="3"/>
        <v>108.03416278653822</v>
      </c>
      <c r="E53" s="5">
        <f t="shared" si="4"/>
        <v>812.10037563906883</v>
      </c>
      <c r="F53" s="5">
        <f t="shared" si="5"/>
        <v>64008.397296283852</v>
      </c>
    </row>
    <row r="54" spans="1:6" x14ac:dyDescent="0.25">
      <c r="A54" s="6">
        <f t="shared" si="1"/>
        <v>47</v>
      </c>
      <c r="B54" s="9">
        <f t="shared" si="2"/>
        <v>47423</v>
      </c>
      <c r="C54" s="5">
        <f t="shared" si="0"/>
        <v>920.13453842560705</v>
      </c>
      <c r="D54" s="5">
        <f t="shared" si="3"/>
        <v>106.68066216047309</v>
      </c>
      <c r="E54" s="5">
        <f t="shared" si="4"/>
        <v>813.453876265134</v>
      </c>
      <c r="F54" s="5">
        <f t="shared" si="5"/>
        <v>63194.943420018717</v>
      </c>
    </row>
    <row r="55" spans="1:6" x14ac:dyDescent="0.25">
      <c r="A55" s="6">
        <f t="shared" si="1"/>
        <v>48</v>
      </c>
      <c r="B55" s="9">
        <f t="shared" si="2"/>
        <v>47453</v>
      </c>
      <c r="C55" s="5">
        <f t="shared" si="0"/>
        <v>920.13453842560705</v>
      </c>
      <c r="D55" s="5">
        <f t="shared" si="3"/>
        <v>105.3249057000312</v>
      </c>
      <c r="E55" s="5">
        <f t="shared" si="4"/>
        <v>814.80963272557585</v>
      </c>
      <c r="F55" s="5">
        <f t="shared" si="5"/>
        <v>62380.13378729314</v>
      </c>
    </row>
    <row r="56" spans="1:6" x14ac:dyDescent="0.25">
      <c r="A56" s="6">
        <f t="shared" si="1"/>
        <v>49</v>
      </c>
      <c r="B56" s="9">
        <f t="shared" si="2"/>
        <v>47484</v>
      </c>
      <c r="C56" s="5">
        <f t="shared" si="0"/>
        <v>920.13453842560705</v>
      </c>
      <c r="D56" s="5">
        <f t="shared" si="3"/>
        <v>103.96688964548858</v>
      </c>
      <c r="E56" s="5">
        <f t="shared" si="4"/>
        <v>816.1676487801185</v>
      </c>
      <c r="F56" s="5">
        <f t="shared" si="5"/>
        <v>61563.966138513024</v>
      </c>
    </row>
    <row r="57" spans="1:6" x14ac:dyDescent="0.25">
      <c r="A57" s="6">
        <f t="shared" si="1"/>
        <v>50</v>
      </c>
      <c r="B57" s="9">
        <f t="shared" si="2"/>
        <v>47515</v>
      </c>
      <c r="C57" s="5">
        <f t="shared" si="0"/>
        <v>920.13453842560705</v>
      </c>
      <c r="D57" s="5">
        <f t="shared" si="3"/>
        <v>102.60661023085504</v>
      </c>
      <c r="E57" s="5">
        <f t="shared" si="4"/>
        <v>817.52792819475201</v>
      </c>
      <c r="F57" s="5">
        <f t="shared" si="5"/>
        <v>60746.438210318272</v>
      </c>
    </row>
    <row r="58" spans="1:6" x14ac:dyDescent="0.25">
      <c r="A58" s="6">
        <f t="shared" si="1"/>
        <v>51</v>
      </c>
      <c r="B58" s="9">
        <f t="shared" si="2"/>
        <v>47543</v>
      </c>
      <c r="C58" s="5">
        <f t="shared" si="0"/>
        <v>920.13453842560705</v>
      </c>
      <c r="D58" s="5">
        <f t="shared" si="3"/>
        <v>101.2440636838638</v>
      </c>
      <c r="E58" s="5">
        <f t="shared" si="4"/>
        <v>818.89047474174322</v>
      </c>
      <c r="F58" s="5">
        <f t="shared" si="5"/>
        <v>59927.547735576532</v>
      </c>
    </row>
    <row r="59" spans="1:6" x14ac:dyDescent="0.25">
      <c r="A59" s="6">
        <f t="shared" si="1"/>
        <v>52</v>
      </c>
      <c r="B59" s="9">
        <f t="shared" si="2"/>
        <v>47574</v>
      </c>
      <c r="C59" s="5">
        <f t="shared" si="0"/>
        <v>920.13453842560705</v>
      </c>
      <c r="D59" s="5">
        <f t="shared" si="3"/>
        <v>99.879246225960898</v>
      </c>
      <c r="E59" s="5">
        <f t="shared" si="4"/>
        <v>820.25529219964619</v>
      </c>
      <c r="F59" s="5">
        <f t="shared" si="5"/>
        <v>59107.292443376886</v>
      </c>
    </row>
    <row r="60" spans="1:6" x14ac:dyDescent="0.25">
      <c r="A60" s="6">
        <f t="shared" si="1"/>
        <v>53</v>
      </c>
      <c r="B60" s="9">
        <f t="shared" si="2"/>
        <v>47604</v>
      </c>
      <c r="C60" s="5">
        <f t="shared" si="0"/>
        <v>920.13453842560705</v>
      </c>
      <c r="D60" s="5">
        <f t="shared" si="3"/>
        <v>98.51215407229482</v>
      </c>
      <c r="E60" s="5">
        <f t="shared" si="4"/>
        <v>821.62238435331221</v>
      </c>
      <c r="F60" s="5">
        <f t="shared" si="5"/>
        <v>58285.670059023571</v>
      </c>
    </row>
    <row r="61" spans="1:6" x14ac:dyDescent="0.25">
      <c r="A61" s="6">
        <f t="shared" si="1"/>
        <v>54</v>
      </c>
      <c r="B61" s="9">
        <f t="shared" si="2"/>
        <v>47635</v>
      </c>
      <c r="C61" s="5">
        <f t="shared" si="0"/>
        <v>920.13453842560705</v>
      </c>
      <c r="D61" s="5">
        <f t="shared" si="3"/>
        <v>97.142783431705951</v>
      </c>
      <c r="E61" s="5">
        <f t="shared" si="4"/>
        <v>822.99175499390105</v>
      </c>
      <c r="F61" s="5">
        <f t="shared" si="5"/>
        <v>57462.678304029672</v>
      </c>
    </row>
    <row r="62" spans="1:6" x14ac:dyDescent="0.25">
      <c r="A62" s="6">
        <f t="shared" si="1"/>
        <v>55</v>
      </c>
      <c r="B62" s="9">
        <f t="shared" si="2"/>
        <v>47665</v>
      </c>
      <c r="C62" s="5">
        <f t="shared" si="0"/>
        <v>920.13453842560705</v>
      </c>
      <c r="D62" s="5">
        <f t="shared" si="3"/>
        <v>95.771130506716133</v>
      </c>
      <c r="E62" s="5">
        <f t="shared" si="4"/>
        <v>824.36340791889097</v>
      </c>
      <c r="F62" s="5">
        <f t="shared" si="5"/>
        <v>56638.31489611078</v>
      </c>
    </row>
    <row r="63" spans="1:6" x14ac:dyDescent="0.25">
      <c r="A63" s="6">
        <f t="shared" si="1"/>
        <v>56</v>
      </c>
      <c r="B63" s="9">
        <f t="shared" si="2"/>
        <v>47696</v>
      </c>
      <c r="C63" s="5">
        <f t="shared" si="0"/>
        <v>920.13453842560705</v>
      </c>
      <c r="D63" s="5">
        <f t="shared" si="3"/>
        <v>94.39719149351798</v>
      </c>
      <c r="E63" s="5">
        <f t="shared" si="4"/>
        <v>825.73734693208905</v>
      </c>
      <c r="F63" s="5">
        <f t="shared" si="5"/>
        <v>55812.577549178692</v>
      </c>
    </row>
    <row r="64" spans="1:6" x14ac:dyDescent="0.25">
      <c r="A64" s="6">
        <f t="shared" si="1"/>
        <v>57</v>
      </c>
      <c r="B64" s="9">
        <f t="shared" si="2"/>
        <v>47727</v>
      </c>
      <c r="C64" s="5">
        <f t="shared" si="0"/>
        <v>920.13453842560705</v>
      </c>
      <c r="D64" s="5">
        <f t="shared" si="3"/>
        <v>93.020962581964497</v>
      </c>
      <c r="E64" s="5">
        <f t="shared" si="4"/>
        <v>827.11357584364259</v>
      </c>
      <c r="F64" s="5">
        <f t="shared" si="5"/>
        <v>54985.463973335049</v>
      </c>
    </row>
    <row r="65" spans="1:6" x14ac:dyDescent="0.25">
      <c r="A65" s="6">
        <f t="shared" si="1"/>
        <v>58</v>
      </c>
      <c r="B65" s="9">
        <f t="shared" si="2"/>
        <v>47757</v>
      </c>
      <c r="C65" s="5">
        <f t="shared" si="0"/>
        <v>920.13453842560705</v>
      </c>
      <c r="D65" s="5">
        <f t="shared" si="3"/>
        <v>91.642439955558416</v>
      </c>
      <c r="E65" s="5">
        <f t="shared" si="4"/>
        <v>828.49209847004863</v>
      </c>
      <c r="F65" s="5">
        <f t="shared" si="5"/>
        <v>54156.971874864998</v>
      </c>
    </row>
    <row r="66" spans="1:6" x14ac:dyDescent="0.25">
      <c r="A66" s="6">
        <f t="shared" si="1"/>
        <v>59</v>
      </c>
      <c r="B66" s="9">
        <f t="shared" si="2"/>
        <v>47788</v>
      </c>
      <c r="C66" s="5">
        <f t="shared" si="0"/>
        <v>920.13453842560705</v>
      </c>
      <c r="D66" s="5">
        <f t="shared" si="3"/>
        <v>90.261619791441674</v>
      </c>
      <c r="E66" s="5">
        <f t="shared" si="4"/>
        <v>829.87291863416533</v>
      </c>
      <c r="F66" s="5">
        <f t="shared" si="5"/>
        <v>53327.098956230831</v>
      </c>
    </row>
    <row r="67" spans="1:6" x14ac:dyDescent="0.25">
      <c r="A67" s="6">
        <f t="shared" si="1"/>
        <v>60</v>
      </c>
      <c r="B67" s="9">
        <f t="shared" si="2"/>
        <v>47818</v>
      </c>
      <c r="C67" s="5">
        <f t="shared" si="0"/>
        <v>920.13453842560705</v>
      </c>
      <c r="D67" s="5">
        <f t="shared" si="3"/>
        <v>88.878498260384731</v>
      </c>
      <c r="E67" s="5">
        <f t="shared" si="4"/>
        <v>831.25604016522232</v>
      </c>
      <c r="F67" s="5">
        <f t="shared" si="5"/>
        <v>52495.842916065609</v>
      </c>
    </row>
    <row r="68" spans="1:6" x14ac:dyDescent="0.25">
      <c r="A68" s="6">
        <f t="shared" si="1"/>
        <v>61</v>
      </c>
      <c r="B68" s="9">
        <f t="shared" si="2"/>
        <v>47849</v>
      </c>
      <c r="C68" s="5">
        <f t="shared" si="0"/>
        <v>920.13453842560705</v>
      </c>
      <c r="D68" s="5">
        <f t="shared" si="3"/>
        <v>87.493071526776021</v>
      </c>
      <c r="E68" s="5">
        <f t="shared" si="4"/>
        <v>832.64146689883103</v>
      </c>
      <c r="F68" s="5">
        <f t="shared" si="5"/>
        <v>51663.20144916678</v>
      </c>
    </row>
    <row r="69" spans="1:6" x14ac:dyDescent="0.25">
      <c r="A69" s="6">
        <f t="shared" si="1"/>
        <v>62</v>
      </c>
      <c r="B69" s="9">
        <f t="shared" si="2"/>
        <v>47880</v>
      </c>
      <c r="C69" s="5">
        <f t="shared" si="0"/>
        <v>920.13453842560705</v>
      </c>
      <c r="D69" s="5">
        <f t="shared" si="3"/>
        <v>86.10533574861131</v>
      </c>
      <c r="E69" s="5">
        <f t="shared" si="4"/>
        <v>834.02920267699574</v>
      </c>
      <c r="F69" s="5">
        <f t="shared" si="5"/>
        <v>50829.172246489783</v>
      </c>
    </row>
    <row r="70" spans="1:6" x14ac:dyDescent="0.25">
      <c r="A70" s="6">
        <f t="shared" si="1"/>
        <v>63</v>
      </c>
      <c r="B70" s="9">
        <f t="shared" si="2"/>
        <v>47908</v>
      </c>
      <c r="C70" s="5">
        <f t="shared" si="0"/>
        <v>920.13453842560705</v>
      </c>
      <c r="D70" s="5">
        <f t="shared" si="3"/>
        <v>84.715287077482984</v>
      </c>
      <c r="E70" s="5">
        <f t="shared" si="4"/>
        <v>835.41925134812402</v>
      </c>
      <c r="F70" s="5">
        <f t="shared" si="5"/>
        <v>49993.752995141658</v>
      </c>
    </row>
    <row r="71" spans="1:6" x14ac:dyDescent="0.25">
      <c r="A71" s="6">
        <f t="shared" si="1"/>
        <v>64</v>
      </c>
      <c r="B71" s="9">
        <f t="shared" si="2"/>
        <v>47939</v>
      </c>
      <c r="C71" s="5">
        <f t="shared" si="0"/>
        <v>920.13453842560705</v>
      </c>
      <c r="D71" s="5">
        <f t="shared" si="3"/>
        <v>83.322921658569442</v>
      </c>
      <c r="E71" s="5">
        <f t="shared" si="4"/>
        <v>836.81161676703755</v>
      </c>
      <c r="F71" s="5">
        <f t="shared" si="5"/>
        <v>49156.94137837462</v>
      </c>
    </row>
    <row r="72" spans="1:6" x14ac:dyDescent="0.25">
      <c r="A72" s="6">
        <f t="shared" si="1"/>
        <v>65</v>
      </c>
      <c r="B72" s="9">
        <f t="shared" si="2"/>
        <v>47969</v>
      </c>
      <c r="C72" s="5">
        <f t="shared" si="0"/>
        <v>920.13453842560705</v>
      </c>
      <c r="D72" s="5">
        <f t="shared" si="3"/>
        <v>81.928235630624371</v>
      </c>
      <c r="E72" s="5">
        <f t="shared" si="4"/>
        <v>838.20630279498266</v>
      </c>
      <c r="F72" s="5">
        <f t="shared" si="5"/>
        <v>48318.735075579636</v>
      </c>
    </row>
    <row r="73" spans="1:6" x14ac:dyDescent="0.25">
      <c r="A73" s="6">
        <f t="shared" si="1"/>
        <v>66</v>
      </c>
      <c r="B73" s="9">
        <f t="shared" si="2"/>
        <v>48000</v>
      </c>
      <c r="C73" s="5">
        <f t="shared" ref="C73:C136" si="6">IFERROR(IF(OR(ABS(F72)&lt;0.001,F72=""), "", IF(AND($B$3&lt;&gt;"", $B$4&lt;&gt;"", $E$5&lt;&gt;""), -PMT($B$4/100/12, $E$5, $B$3), 0)), "")</f>
        <v>920.13453842560705</v>
      </c>
      <c r="D73" s="5">
        <f t="shared" si="3"/>
        <v>80.53122512596606</v>
      </c>
      <c r="E73" s="5">
        <f t="shared" si="4"/>
        <v>839.60331329964094</v>
      </c>
      <c r="F73" s="5">
        <f t="shared" si="5"/>
        <v>47479.131762279998</v>
      </c>
    </row>
    <row r="74" spans="1:6" x14ac:dyDescent="0.25">
      <c r="A74" s="6">
        <f t="shared" ref="A74:A137" si="7">IFERROR(IF(OR(ABS(F73)&lt;0.001, F73=""), "", A73+1), "")</f>
        <v>67</v>
      </c>
      <c r="B74" s="9">
        <f t="shared" ref="B74:B137" si="8">IFERROR(IF(OR(ABS(F73)&lt;0.001,F73=""), "", EDATE($B$2, A74)), "")</f>
        <v>48030</v>
      </c>
      <c r="C74" s="5">
        <f t="shared" si="6"/>
        <v>920.13453842560705</v>
      </c>
      <c r="D74" s="5">
        <f t="shared" ref="D74:D137" si="9">IFERROR(IF(OR(ABS(F73)&lt;0.001, F73=""), "", F73*($B$4/100/12)), "")</f>
        <v>79.131886270466666</v>
      </c>
      <c r="E74" s="5">
        <f t="shared" ref="E74:E137" si="10">IFERROR(IF(OR(ABS(F73)&lt;0.001, F73=""), "", C74-D74), "")</f>
        <v>841.00265215514037</v>
      </c>
      <c r="F74" s="5">
        <f t="shared" ref="F74:F137" si="11">IFERROR(IF(OR(ABS(F73)&lt;0.001, F73=""), "", F73-E74), "")</f>
        <v>46638.129110124857</v>
      </c>
    </row>
    <row r="75" spans="1:6" x14ac:dyDescent="0.25">
      <c r="A75" s="6">
        <f t="shared" si="7"/>
        <v>68</v>
      </c>
      <c r="B75" s="9">
        <f t="shared" si="8"/>
        <v>48061</v>
      </c>
      <c r="C75" s="5">
        <f t="shared" si="6"/>
        <v>920.13453842560705</v>
      </c>
      <c r="D75" s="5">
        <f t="shared" si="9"/>
        <v>77.730215183541432</v>
      </c>
      <c r="E75" s="5">
        <f t="shared" si="10"/>
        <v>842.40432324206563</v>
      </c>
      <c r="F75" s="5">
        <f t="shared" si="11"/>
        <v>45795.724786882791</v>
      </c>
    </row>
    <row r="76" spans="1:6" x14ac:dyDescent="0.25">
      <c r="A76" s="6">
        <f t="shared" si="7"/>
        <v>69</v>
      </c>
      <c r="B76" s="9">
        <f t="shared" si="8"/>
        <v>48092</v>
      </c>
      <c r="C76" s="5">
        <f t="shared" si="6"/>
        <v>920.13453842560705</v>
      </c>
      <c r="D76" s="5">
        <f t="shared" si="9"/>
        <v>76.326207978137987</v>
      </c>
      <c r="E76" s="5">
        <f t="shared" si="10"/>
        <v>843.80833044746907</v>
      </c>
      <c r="F76" s="5">
        <f t="shared" si="11"/>
        <v>44951.91645643532</v>
      </c>
    </row>
    <row r="77" spans="1:6" x14ac:dyDescent="0.25">
      <c r="A77" s="6">
        <f t="shared" si="7"/>
        <v>70</v>
      </c>
      <c r="B77" s="9">
        <f t="shared" si="8"/>
        <v>48122</v>
      </c>
      <c r="C77" s="5">
        <f t="shared" si="6"/>
        <v>920.13453842560705</v>
      </c>
      <c r="D77" s="5">
        <f t="shared" si="9"/>
        <v>74.919860760725541</v>
      </c>
      <c r="E77" s="5">
        <f t="shared" si="10"/>
        <v>845.21467766488149</v>
      </c>
      <c r="F77" s="5">
        <f t="shared" si="11"/>
        <v>44106.701778770439</v>
      </c>
    </row>
    <row r="78" spans="1:6" x14ac:dyDescent="0.25">
      <c r="A78" s="6">
        <f t="shared" si="7"/>
        <v>71</v>
      </c>
      <c r="B78" s="9">
        <f t="shared" si="8"/>
        <v>48153</v>
      </c>
      <c r="C78" s="5">
        <f t="shared" si="6"/>
        <v>920.13453842560705</v>
      </c>
      <c r="D78" s="5">
        <f t="shared" si="9"/>
        <v>73.511169631284076</v>
      </c>
      <c r="E78" s="5">
        <f t="shared" si="10"/>
        <v>846.62336879432291</v>
      </c>
      <c r="F78" s="5">
        <f t="shared" si="11"/>
        <v>43260.078409976115</v>
      </c>
    </row>
    <row r="79" spans="1:6" x14ac:dyDescent="0.25">
      <c r="A79" s="6">
        <f t="shared" si="7"/>
        <v>72</v>
      </c>
      <c r="B79" s="9">
        <f t="shared" si="8"/>
        <v>48183</v>
      </c>
      <c r="C79" s="5">
        <f t="shared" si="6"/>
        <v>920.13453842560705</v>
      </c>
      <c r="D79" s="5">
        <f t="shared" si="9"/>
        <v>72.100130683293528</v>
      </c>
      <c r="E79" s="5">
        <f t="shared" si="10"/>
        <v>848.03440774231353</v>
      </c>
      <c r="F79" s="5">
        <f t="shared" si="11"/>
        <v>42412.044002233801</v>
      </c>
    </row>
    <row r="80" spans="1:6" x14ac:dyDescent="0.25">
      <c r="A80" s="6">
        <f t="shared" si="7"/>
        <v>73</v>
      </c>
      <c r="B80" s="9">
        <f t="shared" si="8"/>
        <v>48214</v>
      </c>
      <c r="C80" s="5">
        <f t="shared" si="6"/>
        <v>920.13453842560705</v>
      </c>
      <c r="D80" s="5">
        <f t="shared" si="9"/>
        <v>70.686740003723003</v>
      </c>
      <c r="E80" s="5">
        <f t="shared" si="10"/>
        <v>849.44779842188404</v>
      </c>
      <c r="F80" s="5">
        <f t="shared" si="11"/>
        <v>41562.596203811918</v>
      </c>
    </row>
    <row r="81" spans="1:6" x14ac:dyDescent="0.25">
      <c r="A81" s="6">
        <f t="shared" si="7"/>
        <v>74</v>
      </c>
      <c r="B81" s="9">
        <f t="shared" si="8"/>
        <v>48245</v>
      </c>
      <c r="C81" s="5">
        <f t="shared" si="6"/>
        <v>920.13453842560705</v>
      </c>
      <c r="D81" s="5">
        <f t="shared" si="9"/>
        <v>69.270993673019873</v>
      </c>
      <c r="E81" s="5">
        <f t="shared" si="10"/>
        <v>850.86354475258713</v>
      </c>
      <c r="F81" s="5">
        <f t="shared" si="11"/>
        <v>40711.732659059329</v>
      </c>
    </row>
    <row r="82" spans="1:6" x14ac:dyDescent="0.25">
      <c r="A82" s="6">
        <f t="shared" si="7"/>
        <v>75</v>
      </c>
      <c r="B82" s="9">
        <f t="shared" si="8"/>
        <v>48274</v>
      </c>
      <c r="C82" s="5">
        <f t="shared" si="6"/>
        <v>920.13453842560705</v>
      </c>
      <c r="D82" s="5">
        <f t="shared" si="9"/>
        <v>67.852887765098885</v>
      </c>
      <c r="E82" s="5">
        <f t="shared" si="10"/>
        <v>852.28165066050815</v>
      </c>
      <c r="F82" s="5">
        <f t="shared" si="11"/>
        <v>39859.451008398821</v>
      </c>
    </row>
    <row r="83" spans="1:6" x14ac:dyDescent="0.25">
      <c r="A83" s="6">
        <f t="shared" si="7"/>
        <v>76</v>
      </c>
      <c r="B83" s="9">
        <f t="shared" si="8"/>
        <v>48305</v>
      </c>
      <c r="C83" s="5">
        <f t="shared" si="6"/>
        <v>920.13453842560705</v>
      </c>
      <c r="D83" s="5">
        <f t="shared" si="9"/>
        <v>66.432418347331378</v>
      </c>
      <c r="E83" s="5">
        <f t="shared" si="10"/>
        <v>853.7021200782757</v>
      </c>
      <c r="F83" s="5">
        <f t="shared" si="11"/>
        <v>39005.748888320544</v>
      </c>
    </row>
    <row r="84" spans="1:6" x14ac:dyDescent="0.25">
      <c r="A84" s="6">
        <f t="shared" si="7"/>
        <v>77</v>
      </c>
      <c r="B84" s="9">
        <f t="shared" si="8"/>
        <v>48335</v>
      </c>
      <c r="C84" s="5">
        <f t="shared" si="6"/>
        <v>920.13453842560705</v>
      </c>
      <c r="D84" s="5">
        <f t="shared" si="9"/>
        <v>65.009581480534251</v>
      </c>
      <c r="E84" s="5">
        <f t="shared" si="10"/>
        <v>855.12495694507277</v>
      </c>
      <c r="F84" s="5">
        <f t="shared" si="11"/>
        <v>38150.62393137547</v>
      </c>
    </row>
    <row r="85" spans="1:6" x14ac:dyDescent="0.25">
      <c r="A85" s="6">
        <f t="shared" si="7"/>
        <v>78</v>
      </c>
      <c r="B85" s="9">
        <f t="shared" si="8"/>
        <v>48366</v>
      </c>
      <c r="C85" s="5">
        <f t="shared" si="6"/>
        <v>920.13453842560705</v>
      </c>
      <c r="D85" s="5">
        <f t="shared" si="9"/>
        <v>63.584373218959122</v>
      </c>
      <c r="E85" s="5">
        <f t="shared" si="10"/>
        <v>856.55016520664788</v>
      </c>
      <c r="F85" s="5">
        <f t="shared" si="11"/>
        <v>37294.073766168825</v>
      </c>
    </row>
    <row r="86" spans="1:6" x14ac:dyDescent="0.25">
      <c r="A86" s="6">
        <f t="shared" si="7"/>
        <v>79</v>
      </c>
      <c r="B86" s="9">
        <f t="shared" si="8"/>
        <v>48396</v>
      </c>
      <c r="C86" s="5">
        <f t="shared" si="6"/>
        <v>920.13453842560705</v>
      </c>
      <c r="D86" s="5">
        <f t="shared" si="9"/>
        <v>62.156789610281379</v>
      </c>
      <c r="E86" s="5">
        <f t="shared" si="10"/>
        <v>857.97774881532564</v>
      </c>
      <c r="F86" s="5">
        <f t="shared" si="11"/>
        <v>36436.096017353499</v>
      </c>
    </row>
    <row r="87" spans="1:6" x14ac:dyDescent="0.25">
      <c r="A87" s="6">
        <f t="shared" si="7"/>
        <v>80</v>
      </c>
      <c r="B87" s="9">
        <f t="shared" si="8"/>
        <v>48427</v>
      </c>
      <c r="C87" s="5">
        <f t="shared" si="6"/>
        <v>920.13453842560705</v>
      </c>
      <c r="D87" s="5">
        <f t="shared" si="9"/>
        <v>60.726826695589168</v>
      </c>
      <c r="E87" s="5">
        <f t="shared" si="10"/>
        <v>859.40771173001792</v>
      </c>
      <c r="F87" s="5">
        <f t="shared" si="11"/>
        <v>35576.68830562348</v>
      </c>
    </row>
    <row r="88" spans="1:6" x14ac:dyDescent="0.25">
      <c r="A88" s="6">
        <f t="shared" si="7"/>
        <v>81</v>
      </c>
      <c r="B88" s="9">
        <f t="shared" si="8"/>
        <v>48458</v>
      </c>
      <c r="C88" s="5">
        <f t="shared" si="6"/>
        <v>920.13453842560705</v>
      </c>
      <c r="D88" s="5">
        <f t="shared" si="9"/>
        <v>59.29448050937247</v>
      </c>
      <c r="E88" s="5">
        <f t="shared" si="10"/>
        <v>860.84005791623463</v>
      </c>
      <c r="F88" s="5">
        <f t="shared" si="11"/>
        <v>34715.848247707247</v>
      </c>
    </row>
    <row r="89" spans="1:6" x14ac:dyDescent="0.25">
      <c r="A89" s="6">
        <f t="shared" si="7"/>
        <v>82</v>
      </c>
      <c r="B89" s="9">
        <f t="shared" si="8"/>
        <v>48488</v>
      </c>
      <c r="C89" s="5">
        <f t="shared" si="6"/>
        <v>920.13453842560705</v>
      </c>
      <c r="D89" s="5">
        <f t="shared" si="9"/>
        <v>57.859747079512083</v>
      </c>
      <c r="E89" s="5">
        <f t="shared" si="10"/>
        <v>862.27479134609496</v>
      </c>
      <c r="F89" s="5">
        <f t="shared" si="11"/>
        <v>33853.573456361155</v>
      </c>
    </row>
    <row r="90" spans="1:6" x14ac:dyDescent="0.25">
      <c r="A90" s="6">
        <f t="shared" si="7"/>
        <v>83</v>
      </c>
      <c r="B90" s="9">
        <f t="shared" si="8"/>
        <v>48519</v>
      </c>
      <c r="C90" s="5">
        <f t="shared" si="6"/>
        <v>920.13453842560705</v>
      </c>
      <c r="D90" s="5">
        <f t="shared" si="9"/>
        <v>56.422622427268593</v>
      </c>
      <c r="E90" s="5">
        <f t="shared" si="10"/>
        <v>863.71191599833844</v>
      </c>
      <c r="F90" s="5">
        <f t="shared" si="11"/>
        <v>32989.861540362814</v>
      </c>
    </row>
    <row r="91" spans="1:6" x14ac:dyDescent="0.25">
      <c r="A91" s="6">
        <f t="shared" si="7"/>
        <v>84</v>
      </c>
      <c r="B91" s="9">
        <f t="shared" si="8"/>
        <v>48549</v>
      </c>
      <c r="C91" s="5">
        <f t="shared" si="6"/>
        <v>920.13453842560705</v>
      </c>
      <c r="D91" s="5">
        <f t="shared" si="9"/>
        <v>54.983102567271359</v>
      </c>
      <c r="E91" s="5">
        <f t="shared" si="10"/>
        <v>865.15143585833573</v>
      </c>
      <c r="F91" s="5">
        <f t="shared" si="11"/>
        <v>32124.710104504476</v>
      </c>
    </row>
    <row r="92" spans="1:6" x14ac:dyDescent="0.25">
      <c r="A92" s="6">
        <f t="shared" si="7"/>
        <v>85</v>
      </c>
      <c r="B92" s="9">
        <f t="shared" si="8"/>
        <v>48580</v>
      </c>
      <c r="C92" s="5">
        <f t="shared" si="6"/>
        <v>920.13453842560705</v>
      </c>
      <c r="D92" s="5">
        <f t="shared" si="9"/>
        <v>53.541183507507462</v>
      </c>
      <c r="E92" s="5">
        <f t="shared" si="10"/>
        <v>866.59335491809964</v>
      </c>
      <c r="F92" s="5">
        <f t="shared" si="11"/>
        <v>31258.116749586377</v>
      </c>
    </row>
    <row r="93" spans="1:6" x14ac:dyDescent="0.25">
      <c r="A93" s="6">
        <f t="shared" si="7"/>
        <v>86</v>
      </c>
      <c r="B93" s="9">
        <f t="shared" si="8"/>
        <v>48611</v>
      </c>
      <c r="C93" s="5">
        <f t="shared" si="6"/>
        <v>920.13453842560705</v>
      </c>
      <c r="D93" s="5">
        <f t="shared" si="9"/>
        <v>52.096861249310635</v>
      </c>
      <c r="E93" s="5">
        <f t="shared" si="10"/>
        <v>868.03767717629637</v>
      </c>
      <c r="F93" s="5">
        <f t="shared" si="11"/>
        <v>30390.079072410081</v>
      </c>
    </row>
    <row r="94" spans="1:6" x14ac:dyDescent="0.25">
      <c r="A94" s="6">
        <f t="shared" si="7"/>
        <v>87</v>
      </c>
      <c r="B94" s="9">
        <f t="shared" si="8"/>
        <v>48639</v>
      </c>
      <c r="C94" s="5">
        <f t="shared" si="6"/>
        <v>920.13453842560705</v>
      </c>
      <c r="D94" s="5">
        <f t="shared" si="9"/>
        <v>50.650131787350141</v>
      </c>
      <c r="E94" s="5">
        <f t="shared" si="10"/>
        <v>869.48440663825693</v>
      </c>
      <c r="F94" s="5">
        <f t="shared" si="11"/>
        <v>29520.594665771823</v>
      </c>
    </row>
    <row r="95" spans="1:6" x14ac:dyDescent="0.25">
      <c r="A95" s="6">
        <f t="shared" si="7"/>
        <v>88</v>
      </c>
      <c r="B95" s="9">
        <f t="shared" si="8"/>
        <v>48670</v>
      </c>
      <c r="C95" s="5">
        <f t="shared" si="6"/>
        <v>920.13453842560705</v>
      </c>
      <c r="D95" s="5">
        <f t="shared" si="9"/>
        <v>49.200991109619707</v>
      </c>
      <c r="E95" s="5">
        <f t="shared" si="10"/>
        <v>870.93354731598731</v>
      </c>
      <c r="F95" s="5">
        <f t="shared" si="11"/>
        <v>28649.661118455835</v>
      </c>
    </row>
    <row r="96" spans="1:6" x14ac:dyDescent="0.25">
      <c r="A96" s="6">
        <f t="shared" si="7"/>
        <v>89</v>
      </c>
      <c r="B96" s="9">
        <f t="shared" si="8"/>
        <v>48700</v>
      </c>
      <c r="C96" s="5">
        <f t="shared" si="6"/>
        <v>920.13453842560705</v>
      </c>
      <c r="D96" s="5">
        <f t="shared" si="9"/>
        <v>47.749435197426394</v>
      </c>
      <c r="E96" s="5">
        <f t="shared" si="10"/>
        <v>872.3851032281807</v>
      </c>
      <c r="F96" s="5">
        <f t="shared" si="11"/>
        <v>27777.276015227653</v>
      </c>
    </row>
    <row r="97" spans="1:6" x14ac:dyDescent="0.25">
      <c r="A97" s="6">
        <f t="shared" si="7"/>
        <v>90</v>
      </c>
      <c r="B97" s="9">
        <f t="shared" si="8"/>
        <v>48731</v>
      </c>
      <c r="C97" s="5">
        <f t="shared" si="6"/>
        <v>920.13453842560705</v>
      </c>
      <c r="D97" s="5">
        <f t="shared" si="9"/>
        <v>46.295460025379427</v>
      </c>
      <c r="E97" s="5">
        <f t="shared" si="10"/>
        <v>873.83907840022766</v>
      </c>
      <c r="F97" s="5">
        <f t="shared" si="11"/>
        <v>26903.436936827427</v>
      </c>
    </row>
    <row r="98" spans="1:6" x14ac:dyDescent="0.25">
      <c r="A98" s="6">
        <f t="shared" si="7"/>
        <v>91</v>
      </c>
      <c r="B98" s="9">
        <f t="shared" si="8"/>
        <v>48761</v>
      </c>
      <c r="C98" s="5">
        <f t="shared" si="6"/>
        <v>920.13453842560705</v>
      </c>
      <c r="D98" s="5">
        <f t="shared" si="9"/>
        <v>44.839061561379047</v>
      </c>
      <c r="E98" s="5">
        <f t="shared" si="10"/>
        <v>875.29547686422802</v>
      </c>
      <c r="F98" s="5">
        <f t="shared" si="11"/>
        <v>26028.141459963201</v>
      </c>
    </row>
    <row r="99" spans="1:6" x14ac:dyDescent="0.25">
      <c r="A99" s="6">
        <f t="shared" si="7"/>
        <v>92</v>
      </c>
      <c r="B99" s="9">
        <f t="shared" si="8"/>
        <v>48792</v>
      </c>
      <c r="C99" s="5">
        <f t="shared" si="6"/>
        <v>920.13453842560705</v>
      </c>
      <c r="D99" s="5">
        <f t="shared" si="9"/>
        <v>43.380235766605338</v>
      </c>
      <c r="E99" s="5">
        <f t="shared" si="10"/>
        <v>876.75430265900172</v>
      </c>
      <c r="F99" s="5">
        <f t="shared" si="11"/>
        <v>25151.387157304198</v>
      </c>
    </row>
    <row r="100" spans="1:6" x14ac:dyDescent="0.25">
      <c r="A100" s="6">
        <f t="shared" si="7"/>
        <v>93</v>
      </c>
      <c r="B100" s="9">
        <f t="shared" si="8"/>
        <v>48823</v>
      </c>
      <c r="C100" s="5">
        <f t="shared" si="6"/>
        <v>920.13453842560705</v>
      </c>
      <c r="D100" s="5">
        <f t="shared" si="9"/>
        <v>41.918978595506999</v>
      </c>
      <c r="E100" s="5">
        <f t="shared" si="10"/>
        <v>878.21555983010001</v>
      </c>
      <c r="F100" s="5">
        <f t="shared" si="11"/>
        <v>24273.171597474098</v>
      </c>
    </row>
    <row r="101" spans="1:6" x14ac:dyDescent="0.25">
      <c r="A101" s="6">
        <f t="shared" si="7"/>
        <v>94</v>
      </c>
      <c r="B101" s="9">
        <f t="shared" si="8"/>
        <v>48853</v>
      </c>
      <c r="C101" s="5">
        <f t="shared" si="6"/>
        <v>920.13453842560705</v>
      </c>
      <c r="D101" s="5">
        <f t="shared" si="9"/>
        <v>40.455285995790163</v>
      </c>
      <c r="E101" s="5">
        <f t="shared" si="10"/>
        <v>879.67925242981687</v>
      </c>
      <c r="F101" s="5">
        <f t="shared" si="11"/>
        <v>23393.49234504428</v>
      </c>
    </row>
    <row r="102" spans="1:6" x14ac:dyDescent="0.25">
      <c r="A102" s="6">
        <f t="shared" si="7"/>
        <v>95</v>
      </c>
      <c r="B102" s="9">
        <f t="shared" si="8"/>
        <v>48884</v>
      </c>
      <c r="C102" s="5">
        <f t="shared" si="6"/>
        <v>920.13453842560705</v>
      </c>
      <c r="D102" s="5">
        <f t="shared" si="9"/>
        <v>38.98915390840714</v>
      </c>
      <c r="E102" s="5">
        <f t="shared" si="10"/>
        <v>881.14538451719989</v>
      </c>
      <c r="F102" s="5">
        <f t="shared" si="11"/>
        <v>22512.34696052708</v>
      </c>
    </row>
    <row r="103" spans="1:6" x14ac:dyDescent="0.25">
      <c r="A103" s="6">
        <f t="shared" si="7"/>
        <v>96</v>
      </c>
      <c r="B103" s="9">
        <f t="shared" si="8"/>
        <v>48914</v>
      </c>
      <c r="C103" s="5">
        <f t="shared" si="6"/>
        <v>920.13453842560705</v>
      </c>
      <c r="D103" s="5">
        <f t="shared" si="9"/>
        <v>37.520578267545133</v>
      </c>
      <c r="E103" s="5">
        <f t="shared" si="10"/>
        <v>882.6139601580619</v>
      </c>
      <c r="F103" s="5">
        <f t="shared" si="11"/>
        <v>21629.733000369019</v>
      </c>
    </row>
    <row r="104" spans="1:6" x14ac:dyDescent="0.25">
      <c r="A104" s="6">
        <f t="shared" si="7"/>
        <v>97</v>
      </c>
      <c r="B104" s="9">
        <f t="shared" si="8"/>
        <v>48945</v>
      </c>
      <c r="C104" s="5">
        <f t="shared" si="6"/>
        <v>920.13453842560705</v>
      </c>
      <c r="D104" s="5">
        <f t="shared" si="9"/>
        <v>36.049555000615037</v>
      </c>
      <c r="E104" s="5">
        <f t="shared" si="10"/>
        <v>884.08498342499206</v>
      </c>
      <c r="F104" s="5">
        <f t="shared" si="11"/>
        <v>20745.648016944026</v>
      </c>
    </row>
    <row r="105" spans="1:6" x14ac:dyDescent="0.25">
      <c r="A105" s="6">
        <f t="shared" si="7"/>
        <v>98</v>
      </c>
      <c r="B105" s="9">
        <f t="shared" si="8"/>
        <v>48976</v>
      </c>
      <c r="C105" s="5">
        <f t="shared" si="6"/>
        <v>920.13453842560705</v>
      </c>
      <c r="D105" s="5">
        <f t="shared" si="9"/>
        <v>34.576080028240042</v>
      </c>
      <c r="E105" s="5">
        <f t="shared" si="10"/>
        <v>885.55845839736696</v>
      </c>
      <c r="F105" s="5">
        <f t="shared" si="11"/>
        <v>19860.089558546657</v>
      </c>
    </row>
    <row r="106" spans="1:6" x14ac:dyDescent="0.25">
      <c r="A106" s="6">
        <f t="shared" si="7"/>
        <v>99</v>
      </c>
      <c r="B106" s="9">
        <f t="shared" si="8"/>
        <v>49004</v>
      </c>
      <c r="C106" s="5">
        <f t="shared" si="6"/>
        <v>920.13453842560705</v>
      </c>
      <c r="D106" s="5">
        <f t="shared" si="9"/>
        <v>33.100149264244429</v>
      </c>
      <c r="E106" s="5">
        <f t="shared" si="10"/>
        <v>887.03438916136258</v>
      </c>
      <c r="F106" s="5">
        <f t="shared" si="11"/>
        <v>18973.055169385294</v>
      </c>
    </row>
    <row r="107" spans="1:6" x14ac:dyDescent="0.25">
      <c r="A107" s="6">
        <f t="shared" si="7"/>
        <v>100</v>
      </c>
      <c r="B107" s="9">
        <f t="shared" si="8"/>
        <v>49035</v>
      </c>
      <c r="C107" s="5">
        <f t="shared" si="6"/>
        <v>920.13453842560705</v>
      </c>
      <c r="D107" s="5">
        <f t="shared" si="9"/>
        <v>31.621758615642158</v>
      </c>
      <c r="E107" s="5">
        <f t="shared" si="10"/>
        <v>888.51277980996485</v>
      </c>
      <c r="F107" s="5">
        <f t="shared" si="11"/>
        <v>18084.54238957533</v>
      </c>
    </row>
    <row r="108" spans="1:6" x14ac:dyDescent="0.25">
      <c r="A108" s="6">
        <f t="shared" si="7"/>
        <v>101</v>
      </c>
      <c r="B108" s="9">
        <f t="shared" si="8"/>
        <v>49065</v>
      </c>
      <c r="C108" s="5">
        <f t="shared" si="6"/>
        <v>920.13453842560705</v>
      </c>
      <c r="D108" s="5">
        <f t="shared" si="9"/>
        <v>30.140903982625552</v>
      </c>
      <c r="E108" s="5">
        <f t="shared" si="10"/>
        <v>889.99363444298149</v>
      </c>
      <c r="F108" s="5">
        <f t="shared" si="11"/>
        <v>17194.548755132349</v>
      </c>
    </row>
    <row r="109" spans="1:6" x14ac:dyDescent="0.25">
      <c r="A109" s="6">
        <f t="shared" si="7"/>
        <v>102</v>
      </c>
      <c r="B109" s="9">
        <f t="shared" si="8"/>
        <v>49096</v>
      </c>
      <c r="C109" s="5">
        <f t="shared" si="6"/>
        <v>920.13453842560705</v>
      </c>
      <c r="D109" s="5">
        <f t="shared" si="9"/>
        <v>28.657581258553918</v>
      </c>
      <c r="E109" s="5">
        <f t="shared" si="10"/>
        <v>891.47695716705311</v>
      </c>
      <c r="F109" s="5">
        <f t="shared" si="11"/>
        <v>16303.071797965296</v>
      </c>
    </row>
    <row r="110" spans="1:6" x14ac:dyDescent="0.25">
      <c r="A110" s="6">
        <f t="shared" si="7"/>
        <v>103</v>
      </c>
      <c r="B110" s="9">
        <f t="shared" si="8"/>
        <v>49126</v>
      </c>
      <c r="C110" s="5">
        <f t="shared" si="6"/>
        <v>920.13453842560705</v>
      </c>
      <c r="D110" s="5">
        <f t="shared" si="9"/>
        <v>27.171786329942162</v>
      </c>
      <c r="E110" s="5">
        <f t="shared" si="10"/>
        <v>892.96275209566488</v>
      </c>
      <c r="F110" s="5">
        <f t="shared" si="11"/>
        <v>15410.109045869631</v>
      </c>
    </row>
    <row r="111" spans="1:6" x14ac:dyDescent="0.25">
      <c r="A111" s="6">
        <f t="shared" si="7"/>
        <v>104</v>
      </c>
      <c r="B111" s="9">
        <f t="shared" si="8"/>
        <v>49157</v>
      </c>
      <c r="C111" s="5">
        <f t="shared" si="6"/>
        <v>920.13453842560705</v>
      </c>
      <c r="D111" s="5">
        <f t="shared" si="9"/>
        <v>25.683515076449385</v>
      </c>
      <c r="E111" s="5">
        <f t="shared" si="10"/>
        <v>894.45102334915771</v>
      </c>
      <c r="F111" s="5">
        <f t="shared" si="11"/>
        <v>14515.658022520473</v>
      </c>
    </row>
    <row r="112" spans="1:6" x14ac:dyDescent="0.25">
      <c r="A112" s="6">
        <f t="shared" si="7"/>
        <v>105</v>
      </c>
      <c r="B112" s="9">
        <f t="shared" si="8"/>
        <v>49188</v>
      </c>
      <c r="C112" s="5">
        <f t="shared" si="6"/>
        <v>920.13453842560705</v>
      </c>
      <c r="D112" s="5">
        <f t="shared" si="9"/>
        <v>24.192763370867457</v>
      </c>
      <c r="E112" s="5">
        <f t="shared" si="10"/>
        <v>895.94177505473954</v>
      </c>
      <c r="F112" s="5">
        <f t="shared" si="11"/>
        <v>13619.716247465733</v>
      </c>
    </row>
    <row r="113" spans="1:6" x14ac:dyDescent="0.25">
      <c r="A113" s="6">
        <f t="shared" si="7"/>
        <v>106</v>
      </c>
      <c r="B113" s="9">
        <f t="shared" si="8"/>
        <v>49218</v>
      </c>
      <c r="C113" s="5">
        <f t="shared" si="6"/>
        <v>920.13453842560705</v>
      </c>
      <c r="D113" s="5">
        <f t="shared" si="9"/>
        <v>22.699527079109554</v>
      </c>
      <c r="E113" s="5">
        <f t="shared" si="10"/>
        <v>897.4350113464975</v>
      </c>
      <c r="F113" s="5">
        <f t="shared" si="11"/>
        <v>12722.281236119235</v>
      </c>
    </row>
    <row r="114" spans="1:6" x14ac:dyDescent="0.25">
      <c r="A114" s="6">
        <f t="shared" si="7"/>
        <v>107</v>
      </c>
      <c r="B114" s="9">
        <f t="shared" si="8"/>
        <v>49249</v>
      </c>
      <c r="C114" s="5">
        <f t="shared" si="6"/>
        <v>920.13453842560705</v>
      </c>
      <c r="D114" s="5">
        <f t="shared" si="9"/>
        <v>21.203802060198726</v>
      </c>
      <c r="E114" s="5">
        <f t="shared" si="10"/>
        <v>898.93073636540828</v>
      </c>
      <c r="F114" s="5">
        <f t="shared" si="11"/>
        <v>11823.350499753828</v>
      </c>
    </row>
    <row r="115" spans="1:6" x14ac:dyDescent="0.25">
      <c r="A115" s="6">
        <f t="shared" si="7"/>
        <v>108</v>
      </c>
      <c r="B115" s="9">
        <f t="shared" si="8"/>
        <v>49279</v>
      </c>
      <c r="C115" s="5">
        <f t="shared" si="6"/>
        <v>920.13453842560705</v>
      </c>
      <c r="D115" s="5">
        <f t="shared" si="9"/>
        <v>19.705584166256379</v>
      </c>
      <c r="E115" s="5">
        <f t="shared" si="10"/>
        <v>900.42895425935069</v>
      </c>
      <c r="F115" s="5">
        <f t="shared" si="11"/>
        <v>10922.921545494477</v>
      </c>
    </row>
    <row r="116" spans="1:6" x14ac:dyDescent="0.25">
      <c r="A116" s="6">
        <f t="shared" si="7"/>
        <v>109</v>
      </c>
      <c r="B116" s="9">
        <f t="shared" si="8"/>
        <v>49310</v>
      </c>
      <c r="C116" s="5">
        <f t="shared" si="6"/>
        <v>920.13453842560705</v>
      </c>
      <c r="D116" s="5">
        <f t="shared" si="9"/>
        <v>18.204869242490798</v>
      </c>
      <c r="E116" s="5">
        <f t="shared" si="10"/>
        <v>901.92966918311629</v>
      </c>
      <c r="F116" s="5">
        <f t="shared" si="11"/>
        <v>10020.99187631136</v>
      </c>
    </row>
    <row r="117" spans="1:6" x14ac:dyDescent="0.25">
      <c r="A117" s="6">
        <f t="shared" si="7"/>
        <v>110</v>
      </c>
      <c r="B117" s="9">
        <f t="shared" si="8"/>
        <v>49341</v>
      </c>
      <c r="C117" s="5">
        <f t="shared" si="6"/>
        <v>920.13453842560705</v>
      </c>
      <c r="D117" s="5">
        <f t="shared" si="9"/>
        <v>16.701653127185601</v>
      </c>
      <c r="E117" s="5">
        <f t="shared" si="10"/>
        <v>903.43288529842141</v>
      </c>
      <c r="F117" s="5">
        <f t="shared" si="11"/>
        <v>9117.5589910129383</v>
      </c>
    </row>
    <row r="118" spans="1:6" x14ac:dyDescent="0.25">
      <c r="A118" s="6">
        <f t="shared" si="7"/>
        <v>111</v>
      </c>
      <c r="B118" s="9">
        <f t="shared" si="8"/>
        <v>49369</v>
      </c>
      <c r="C118" s="5">
        <f t="shared" si="6"/>
        <v>920.13453842560705</v>
      </c>
      <c r="D118" s="5">
        <f t="shared" si="9"/>
        <v>15.195931651688232</v>
      </c>
      <c r="E118" s="5">
        <f t="shared" si="10"/>
        <v>904.93860677391876</v>
      </c>
      <c r="F118" s="5">
        <f t="shared" si="11"/>
        <v>8212.6203842390205</v>
      </c>
    </row>
    <row r="119" spans="1:6" x14ac:dyDescent="0.25">
      <c r="A119" s="6">
        <f t="shared" si="7"/>
        <v>112</v>
      </c>
      <c r="B119" s="9">
        <f t="shared" si="8"/>
        <v>49400</v>
      </c>
      <c r="C119" s="5">
        <f t="shared" si="6"/>
        <v>920.13453842560705</v>
      </c>
      <c r="D119" s="5">
        <f t="shared" si="9"/>
        <v>13.687700640398369</v>
      </c>
      <c r="E119" s="5">
        <f t="shared" si="10"/>
        <v>906.44683778520869</v>
      </c>
      <c r="F119" s="5">
        <f t="shared" si="11"/>
        <v>7306.1735464538115</v>
      </c>
    </row>
    <row r="120" spans="1:6" x14ac:dyDescent="0.25">
      <c r="A120" s="6">
        <f t="shared" si="7"/>
        <v>113</v>
      </c>
      <c r="B120" s="9">
        <f t="shared" si="8"/>
        <v>49430</v>
      </c>
      <c r="C120" s="5">
        <f t="shared" si="6"/>
        <v>920.13453842560705</v>
      </c>
      <c r="D120" s="5">
        <f t="shared" si="9"/>
        <v>12.176955910756353</v>
      </c>
      <c r="E120" s="5">
        <f t="shared" si="10"/>
        <v>907.95758251485074</v>
      </c>
      <c r="F120" s="5">
        <f t="shared" si="11"/>
        <v>6398.2159639389611</v>
      </c>
    </row>
    <row r="121" spans="1:6" x14ac:dyDescent="0.25">
      <c r="A121" s="6">
        <f t="shared" si="7"/>
        <v>114</v>
      </c>
      <c r="B121" s="9">
        <f t="shared" si="8"/>
        <v>49461</v>
      </c>
      <c r="C121" s="5">
        <f t="shared" si="6"/>
        <v>920.13453842560705</v>
      </c>
      <c r="D121" s="5">
        <f t="shared" si="9"/>
        <v>10.663693273231603</v>
      </c>
      <c r="E121" s="5">
        <f t="shared" si="10"/>
        <v>909.47084515237543</v>
      </c>
      <c r="F121" s="5">
        <f t="shared" si="11"/>
        <v>5488.7451187865854</v>
      </c>
    </row>
    <row r="122" spans="1:6" x14ac:dyDescent="0.25">
      <c r="A122" s="6">
        <f t="shared" si="7"/>
        <v>115</v>
      </c>
      <c r="B122" s="9">
        <f t="shared" si="8"/>
        <v>49491</v>
      </c>
      <c r="C122" s="5">
        <f t="shared" si="6"/>
        <v>920.13453842560705</v>
      </c>
      <c r="D122" s="5">
        <f t="shared" si="9"/>
        <v>9.1479085313109767</v>
      </c>
      <c r="E122" s="5">
        <f t="shared" si="10"/>
        <v>910.98662989429602</v>
      </c>
      <c r="F122" s="5">
        <f t="shared" si="11"/>
        <v>4577.7584888922893</v>
      </c>
    </row>
    <row r="123" spans="1:6" x14ac:dyDescent="0.25">
      <c r="A123" s="6">
        <f t="shared" si="7"/>
        <v>116</v>
      </c>
      <c r="B123" s="9">
        <f t="shared" si="8"/>
        <v>49522</v>
      </c>
      <c r="C123" s="5">
        <f t="shared" si="6"/>
        <v>920.13453842560705</v>
      </c>
      <c r="D123" s="5">
        <f t="shared" si="9"/>
        <v>7.6295974814871492</v>
      </c>
      <c r="E123" s="5">
        <f t="shared" si="10"/>
        <v>912.50494094411988</v>
      </c>
      <c r="F123" s="5">
        <f t="shared" si="11"/>
        <v>3665.2535479481694</v>
      </c>
    </row>
    <row r="124" spans="1:6" x14ac:dyDescent="0.25">
      <c r="A124" s="6">
        <f t="shared" si="7"/>
        <v>117</v>
      </c>
      <c r="B124" s="9">
        <f t="shared" si="8"/>
        <v>49553</v>
      </c>
      <c r="C124" s="5">
        <f t="shared" si="6"/>
        <v>920.13453842560705</v>
      </c>
      <c r="D124" s="5">
        <f t="shared" si="9"/>
        <v>6.1087559132469496</v>
      </c>
      <c r="E124" s="5">
        <f t="shared" si="10"/>
        <v>914.02578251236014</v>
      </c>
      <c r="F124" s="5">
        <f t="shared" si="11"/>
        <v>2751.2277654358095</v>
      </c>
    </row>
    <row r="125" spans="1:6" x14ac:dyDescent="0.25">
      <c r="A125" s="6">
        <f t="shared" si="7"/>
        <v>118</v>
      </c>
      <c r="B125" s="9">
        <f t="shared" si="8"/>
        <v>49583</v>
      </c>
      <c r="C125" s="5">
        <f t="shared" si="6"/>
        <v>920.13453842560705</v>
      </c>
      <c r="D125" s="5">
        <f t="shared" si="9"/>
        <v>4.5853796090596823</v>
      </c>
      <c r="E125" s="5">
        <f t="shared" si="10"/>
        <v>915.54915881654733</v>
      </c>
      <c r="F125" s="5">
        <f t="shared" si="11"/>
        <v>1835.6786066192622</v>
      </c>
    </row>
    <row r="126" spans="1:6" x14ac:dyDescent="0.25">
      <c r="A126" s="6">
        <f t="shared" si="7"/>
        <v>119</v>
      </c>
      <c r="B126" s="9">
        <f t="shared" si="8"/>
        <v>49614</v>
      </c>
      <c r="C126" s="5">
        <f t="shared" si="6"/>
        <v>920.13453842560705</v>
      </c>
      <c r="D126" s="5">
        <f t="shared" si="9"/>
        <v>3.0594643443654372</v>
      </c>
      <c r="E126" s="5">
        <f t="shared" si="10"/>
        <v>917.07507408124161</v>
      </c>
      <c r="F126" s="5">
        <f t="shared" si="11"/>
        <v>918.60353253802054</v>
      </c>
    </row>
    <row r="127" spans="1:6" x14ac:dyDescent="0.25">
      <c r="A127" s="6">
        <f t="shared" si="7"/>
        <v>120</v>
      </c>
      <c r="B127" s="9">
        <f t="shared" si="8"/>
        <v>49644</v>
      </c>
      <c r="C127" s="5">
        <f t="shared" si="6"/>
        <v>920.13453842560705</v>
      </c>
      <c r="D127" s="5">
        <f t="shared" si="9"/>
        <v>1.5310058875633676</v>
      </c>
      <c r="E127" s="5">
        <f t="shared" si="10"/>
        <v>918.60353253804362</v>
      </c>
      <c r="F127" s="5">
        <f t="shared" si="11"/>
        <v>-2.3078428057488054E-11</v>
      </c>
    </row>
    <row r="128" spans="1:6" x14ac:dyDescent="0.25">
      <c r="A128" s="6" t="str">
        <f t="shared" si="7"/>
        <v/>
      </c>
      <c r="B128" s="9" t="str">
        <f t="shared" si="8"/>
        <v/>
      </c>
      <c r="C128" s="5" t="str">
        <f t="shared" si="6"/>
        <v/>
      </c>
      <c r="D128" s="5" t="str">
        <f t="shared" si="9"/>
        <v/>
      </c>
      <c r="E128" s="5" t="str">
        <f t="shared" si="10"/>
        <v/>
      </c>
      <c r="F128" s="5" t="str">
        <f t="shared" si="11"/>
        <v/>
      </c>
    </row>
    <row r="129" spans="1:6" x14ac:dyDescent="0.25">
      <c r="A129" s="6" t="str">
        <f t="shared" si="7"/>
        <v/>
      </c>
      <c r="B129" s="9" t="str">
        <f t="shared" si="8"/>
        <v/>
      </c>
      <c r="C129" s="5" t="str">
        <f t="shared" si="6"/>
        <v/>
      </c>
      <c r="D129" s="5" t="str">
        <f t="shared" si="9"/>
        <v/>
      </c>
      <c r="E129" s="5" t="str">
        <f t="shared" si="10"/>
        <v/>
      </c>
      <c r="F129" s="5" t="str">
        <f t="shared" si="11"/>
        <v/>
      </c>
    </row>
    <row r="130" spans="1:6" x14ac:dyDescent="0.25">
      <c r="A130" s="6" t="str">
        <f t="shared" si="7"/>
        <v/>
      </c>
      <c r="B130" s="9" t="str">
        <f t="shared" si="8"/>
        <v/>
      </c>
      <c r="C130" s="5" t="str">
        <f t="shared" si="6"/>
        <v/>
      </c>
      <c r="D130" s="5" t="str">
        <f t="shared" si="9"/>
        <v/>
      </c>
      <c r="E130" s="5" t="str">
        <f t="shared" si="10"/>
        <v/>
      </c>
      <c r="F130" s="5" t="str">
        <f t="shared" si="11"/>
        <v/>
      </c>
    </row>
    <row r="131" spans="1:6" x14ac:dyDescent="0.25">
      <c r="A131" s="6" t="str">
        <f t="shared" si="7"/>
        <v/>
      </c>
      <c r="B131" s="9" t="str">
        <f t="shared" si="8"/>
        <v/>
      </c>
      <c r="C131" s="5" t="str">
        <f t="shared" si="6"/>
        <v/>
      </c>
      <c r="D131" s="5" t="str">
        <f t="shared" si="9"/>
        <v/>
      </c>
      <c r="E131" s="5" t="str">
        <f t="shared" si="10"/>
        <v/>
      </c>
      <c r="F131" s="5" t="str">
        <f t="shared" si="11"/>
        <v/>
      </c>
    </row>
    <row r="132" spans="1:6" x14ac:dyDescent="0.25">
      <c r="A132" s="6" t="str">
        <f t="shared" si="7"/>
        <v/>
      </c>
      <c r="B132" s="9" t="str">
        <f t="shared" si="8"/>
        <v/>
      </c>
      <c r="C132" s="5" t="str">
        <f t="shared" si="6"/>
        <v/>
      </c>
      <c r="D132" s="5" t="str">
        <f t="shared" si="9"/>
        <v/>
      </c>
      <c r="E132" s="5" t="str">
        <f t="shared" si="10"/>
        <v/>
      </c>
      <c r="F132" s="5" t="str">
        <f t="shared" si="11"/>
        <v/>
      </c>
    </row>
    <row r="133" spans="1:6" x14ac:dyDescent="0.25">
      <c r="A133" s="6" t="str">
        <f t="shared" si="7"/>
        <v/>
      </c>
      <c r="B133" s="9" t="str">
        <f t="shared" si="8"/>
        <v/>
      </c>
      <c r="C133" s="5" t="str">
        <f t="shared" si="6"/>
        <v/>
      </c>
      <c r="D133" s="5" t="str">
        <f t="shared" si="9"/>
        <v/>
      </c>
      <c r="E133" s="5" t="str">
        <f t="shared" si="10"/>
        <v/>
      </c>
      <c r="F133" s="5" t="str">
        <f t="shared" si="11"/>
        <v/>
      </c>
    </row>
    <row r="134" spans="1:6" x14ac:dyDescent="0.25">
      <c r="A134" s="6" t="str">
        <f t="shared" si="7"/>
        <v/>
      </c>
      <c r="B134" s="9" t="str">
        <f t="shared" si="8"/>
        <v/>
      </c>
      <c r="C134" s="5" t="str">
        <f t="shared" si="6"/>
        <v/>
      </c>
      <c r="D134" s="5" t="str">
        <f t="shared" si="9"/>
        <v/>
      </c>
      <c r="E134" s="5" t="str">
        <f t="shared" si="10"/>
        <v/>
      </c>
      <c r="F134" s="5" t="str">
        <f t="shared" si="11"/>
        <v/>
      </c>
    </row>
    <row r="135" spans="1:6" x14ac:dyDescent="0.25">
      <c r="A135" s="6" t="str">
        <f t="shared" si="7"/>
        <v/>
      </c>
      <c r="B135" s="9" t="str">
        <f t="shared" si="8"/>
        <v/>
      </c>
      <c r="C135" s="5" t="str">
        <f t="shared" si="6"/>
        <v/>
      </c>
      <c r="D135" s="5" t="str">
        <f t="shared" si="9"/>
        <v/>
      </c>
      <c r="E135" s="5" t="str">
        <f t="shared" si="10"/>
        <v/>
      </c>
      <c r="F135" s="5" t="str">
        <f t="shared" si="11"/>
        <v/>
      </c>
    </row>
    <row r="136" spans="1:6" x14ac:dyDescent="0.25">
      <c r="A136" s="6" t="str">
        <f t="shared" si="7"/>
        <v/>
      </c>
      <c r="B136" s="9" t="str">
        <f t="shared" si="8"/>
        <v/>
      </c>
      <c r="C136" s="5" t="str">
        <f t="shared" si="6"/>
        <v/>
      </c>
      <c r="D136" s="5" t="str">
        <f t="shared" si="9"/>
        <v/>
      </c>
      <c r="E136" s="5" t="str">
        <f t="shared" si="10"/>
        <v/>
      </c>
      <c r="F136" s="5" t="str">
        <f t="shared" si="11"/>
        <v/>
      </c>
    </row>
    <row r="137" spans="1:6" x14ac:dyDescent="0.25">
      <c r="A137" s="6" t="str">
        <f t="shared" si="7"/>
        <v/>
      </c>
      <c r="B137" s="9" t="str">
        <f t="shared" si="8"/>
        <v/>
      </c>
      <c r="C137" s="5" t="str">
        <f t="shared" ref="C137:C200" si="12">IFERROR(IF(OR(ABS(F136)&lt;0.001,F136=""), "", IF(AND($B$3&lt;&gt;"", $B$4&lt;&gt;"", $E$5&lt;&gt;""), -PMT($B$4/100/12, $E$5, $B$3), 0)), "")</f>
        <v/>
      </c>
      <c r="D137" s="5" t="str">
        <f t="shared" si="9"/>
        <v/>
      </c>
      <c r="E137" s="5" t="str">
        <f t="shared" si="10"/>
        <v/>
      </c>
      <c r="F137" s="5" t="str">
        <f t="shared" si="11"/>
        <v/>
      </c>
    </row>
    <row r="138" spans="1:6" x14ac:dyDescent="0.25">
      <c r="A138" s="6" t="str">
        <f t="shared" ref="A138:A201" si="13">IFERROR(IF(OR(ABS(F137)&lt;0.001, F137=""), "", A137+1), "")</f>
        <v/>
      </c>
      <c r="B138" s="9" t="str">
        <f t="shared" ref="B138:B201" si="14">IFERROR(IF(OR(ABS(F137)&lt;0.001,F137=""), "", EDATE($B$2, A138)), "")</f>
        <v/>
      </c>
      <c r="C138" s="5" t="str">
        <f t="shared" si="12"/>
        <v/>
      </c>
      <c r="D138" s="5" t="str">
        <f t="shared" ref="D138:D201" si="15">IFERROR(IF(OR(ABS(F137)&lt;0.001, F137=""), "", F137*($B$4/100/12)), "")</f>
        <v/>
      </c>
      <c r="E138" s="5" t="str">
        <f t="shared" ref="E138:E201" si="16">IFERROR(IF(OR(ABS(F137)&lt;0.001, F137=""), "", C138-D138), "")</f>
        <v/>
      </c>
      <c r="F138" s="5" t="str">
        <f t="shared" ref="F138:F201" si="17">IFERROR(IF(OR(ABS(F137)&lt;0.001, F137=""), "", F137-E138), "")</f>
        <v/>
      </c>
    </row>
    <row r="139" spans="1:6" x14ac:dyDescent="0.25">
      <c r="A139" s="6" t="str">
        <f t="shared" si="13"/>
        <v/>
      </c>
      <c r="B139" s="9" t="str">
        <f t="shared" si="14"/>
        <v/>
      </c>
      <c r="C139" s="5" t="str">
        <f t="shared" si="12"/>
        <v/>
      </c>
      <c r="D139" s="5" t="str">
        <f t="shared" si="15"/>
        <v/>
      </c>
      <c r="E139" s="5" t="str">
        <f t="shared" si="16"/>
        <v/>
      </c>
      <c r="F139" s="5" t="str">
        <f t="shared" si="17"/>
        <v/>
      </c>
    </row>
    <row r="140" spans="1:6" x14ac:dyDescent="0.25">
      <c r="A140" s="6" t="str">
        <f t="shared" si="13"/>
        <v/>
      </c>
      <c r="B140" s="9" t="str">
        <f t="shared" si="14"/>
        <v/>
      </c>
      <c r="C140" s="5" t="str">
        <f t="shared" si="12"/>
        <v/>
      </c>
      <c r="D140" s="5" t="str">
        <f t="shared" si="15"/>
        <v/>
      </c>
      <c r="E140" s="5" t="str">
        <f t="shared" si="16"/>
        <v/>
      </c>
      <c r="F140" s="5" t="str">
        <f t="shared" si="17"/>
        <v/>
      </c>
    </row>
    <row r="141" spans="1:6" x14ac:dyDescent="0.25">
      <c r="A141" s="6" t="str">
        <f t="shared" si="13"/>
        <v/>
      </c>
      <c r="B141" s="9" t="str">
        <f t="shared" si="14"/>
        <v/>
      </c>
      <c r="C141" s="5" t="str">
        <f t="shared" si="12"/>
        <v/>
      </c>
      <c r="D141" s="5" t="str">
        <f t="shared" si="15"/>
        <v/>
      </c>
      <c r="E141" s="5" t="str">
        <f t="shared" si="16"/>
        <v/>
      </c>
      <c r="F141" s="5" t="str">
        <f t="shared" si="17"/>
        <v/>
      </c>
    </row>
    <row r="142" spans="1:6" x14ac:dyDescent="0.25">
      <c r="A142" s="6" t="str">
        <f t="shared" si="13"/>
        <v/>
      </c>
      <c r="B142" s="9" t="str">
        <f t="shared" si="14"/>
        <v/>
      </c>
      <c r="C142" s="5" t="str">
        <f t="shared" si="12"/>
        <v/>
      </c>
      <c r="D142" s="5" t="str">
        <f t="shared" si="15"/>
        <v/>
      </c>
      <c r="E142" s="5" t="str">
        <f t="shared" si="16"/>
        <v/>
      </c>
      <c r="F142" s="5" t="str">
        <f t="shared" si="17"/>
        <v/>
      </c>
    </row>
    <row r="143" spans="1:6" x14ac:dyDescent="0.25">
      <c r="A143" s="6" t="str">
        <f t="shared" si="13"/>
        <v/>
      </c>
      <c r="B143" s="9" t="str">
        <f t="shared" si="14"/>
        <v/>
      </c>
      <c r="C143" s="5" t="str">
        <f t="shared" si="12"/>
        <v/>
      </c>
      <c r="D143" s="5" t="str">
        <f t="shared" si="15"/>
        <v/>
      </c>
      <c r="E143" s="5" t="str">
        <f t="shared" si="16"/>
        <v/>
      </c>
      <c r="F143" s="5" t="str">
        <f t="shared" si="17"/>
        <v/>
      </c>
    </row>
    <row r="144" spans="1:6" x14ac:dyDescent="0.25">
      <c r="A144" s="6" t="str">
        <f t="shared" si="13"/>
        <v/>
      </c>
      <c r="B144" s="9" t="str">
        <f t="shared" si="14"/>
        <v/>
      </c>
      <c r="C144" s="5" t="str">
        <f t="shared" si="12"/>
        <v/>
      </c>
      <c r="D144" s="5" t="str">
        <f t="shared" si="15"/>
        <v/>
      </c>
      <c r="E144" s="5" t="str">
        <f t="shared" si="16"/>
        <v/>
      </c>
      <c r="F144" s="5" t="str">
        <f t="shared" si="17"/>
        <v/>
      </c>
    </row>
    <row r="145" spans="1:6" x14ac:dyDescent="0.25">
      <c r="A145" s="6" t="str">
        <f t="shared" si="13"/>
        <v/>
      </c>
      <c r="B145" s="9" t="str">
        <f t="shared" si="14"/>
        <v/>
      </c>
      <c r="C145" s="5" t="str">
        <f t="shared" si="12"/>
        <v/>
      </c>
      <c r="D145" s="5" t="str">
        <f t="shared" si="15"/>
        <v/>
      </c>
      <c r="E145" s="5" t="str">
        <f t="shared" si="16"/>
        <v/>
      </c>
      <c r="F145" s="5" t="str">
        <f t="shared" si="17"/>
        <v/>
      </c>
    </row>
    <row r="146" spans="1:6" x14ac:dyDescent="0.25">
      <c r="A146" s="6" t="str">
        <f t="shared" si="13"/>
        <v/>
      </c>
      <c r="B146" s="9" t="str">
        <f t="shared" si="14"/>
        <v/>
      </c>
      <c r="C146" s="5" t="str">
        <f t="shared" si="12"/>
        <v/>
      </c>
      <c r="D146" s="5" t="str">
        <f t="shared" si="15"/>
        <v/>
      </c>
      <c r="E146" s="5" t="str">
        <f t="shared" si="16"/>
        <v/>
      </c>
      <c r="F146" s="5" t="str">
        <f t="shared" si="17"/>
        <v/>
      </c>
    </row>
    <row r="147" spans="1:6" x14ac:dyDescent="0.25">
      <c r="A147" s="6" t="str">
        <f t="shared" si="13"/>
        <v/>
      </c>
      <c r="B147" s="9" t="str">
        <f t="shared" si="14"/>
        <v/>
      </c>
      <c r="C147" s="5" t="str">
        <f t="shared" si="12"/>
        <v/>
      </c>
      <c r="D147" s="5" t="str">
        <f t="shared" si="15"/>
        <v/>
      </c>
      <c r="E147" s="5" t="str">
        <f t="shared" si="16"/>
        <v/>
      </c>
      <c r="F147" s="5" t="str">
        <f t="shared" si="17"/>
        <v/>
      </c>
    </row>
    <row r="148" spans="1:6" x14ac:dyDescent="0.25">
      <c r="A148" s="6" t="str">
        <f t="shared" si="13"/>
        <v/>
      </c>
      <c r="B148" s="9" t="str">
        <f t="shared" si="14"/>
        <v/>
      </c>
      <c r="C148" s="5" t="str">
        <f t="shared" si="12"/>
        <v/>
      </c>
      <c r="D148" s="5" t="str">
        <f t="shared" si="15"/>
        <v/>
      </c>
      <c r="E148" s="5" t="str">
        <f t="shared" si="16"/>
        <v/>
      </c>
      <c r="F148" s="5" t="str">
        <f t="shared" si="17"/>
        <v/>
      </c>
    </row>
    <row r="149" spans="1:6" x14ac:dyDescent="0.25">
      <c r="A149" s="6" t="str">
        <f t="shared" si="13"/>
        <v/>
      </c>
      <c r="B149" s="9" t="str">
        <f t="shared" si="14"/>
        <v/>
      </c>
      <c r="C149" s="5" t="str">
        <f t="shared" si="12"/>
        <v/>
      </c>
      <c r="D149" s="5" t="str">
        <f t="shared" si="15"/>
        <v/>
      </c>
      <c r="E149" s="5" t="str">
        <f t="shared" si="16"/>
        <v/>
      </c>
      <c r="F149" s="5" t="str">
        <f t="shared" si="17"/>
        <v/>
      </c>
    </row>
    <row r="150" spans="1:6" x14ac:dyDescent="0.25">
      <c r="A150" s="6" t="str">
        <f t="shared" si="13"/>
        <v/>
      </c>
      <c r="B150" s="9" t="str">
        <f t="shared" si="14"/>
        <v/>
      </c>
      <c r="C150" s="5" t="str">
        <f t="shared" si="12"/>
        <v/>
      </c>
      <c r="D150" s="5" t="str">
        <f t="shared" si="15"/>
        <v/>
      </c>
      <c r="E150" s="5" t="str">
        <f t="shared" si="16"/>
        <v/>
      </c>
      <c r="F150" s="5" t="str">
        <f t="shared" si="17"/>
        <v/>
      </c>
    </row>
    <row r="151" spans="1:6" x14ac:dyDescent="0.25">
      <c r="A151" s="6" t="str">
        <f t="shared" si="13"/>
        <v/>
      </c>
      <c r="B151" s="9" t="str">
        <f t="shared" si="14"/>
        <v/>
      </c>
      <c r="C151" s="5" t="str">
        <f t="shared" si="12"/>
        <v/>
      </c>
      <c r="D151" s="5" t="str">
        <f t="shared" si="15"/>
        <v/>
      </c>
      <c r="E151" s="5" t="str">
        <f t="shared" si="16"/>
        <v/>
      </c>
      <c r="F151" s="5" t="str">
        <f t="shared" si="17"/>
        <v/>
      </c>
    </row>
    <row r="152" spans="1:6" x14ac:dyDescent="0.25">
      <c r="A152" s="6" t="str">
        <f t="shared" si="13"/>
        <v/>
      </c>
      <c r="B152" s="9" t="str">
        <f t="shared" si="14"/>
        <v/>
      </c>
      <c r="C152" s="5" t="str">
        <f t="shared" si="12"/>
        <v/>
      </c>
      <c r="D152" s="5" t="str">
        <f t="shared" si="15"/>
        <v/>
      </c>
      <c r="E152" s="5" t="str">
        <f t="shared" si="16"/>
        <v/>
      </c>
      <c r="F152" s="5" t="str">
        <f t="shared" si="17"/>
        <v/>
      </c>
    </row>
    <row r="153" spans="1:6" x14ac:dyDescent="0.25">
      <c r="A153" s="6" t="str">
        <f t="shared" si="13"/>
        <v/>
      </c>
      <c r="B153" s="9" t="str">
        <f t="shared" si="14"/>
        <v/>
      </c>
      <c r="C153" s="5" t="str">
        <f t="shared" si="12"/>
        <v/>
      </c>
      <c r="D153" s="5" t="str">
        <f t="shared" si="15"/>
        <v/>
      </c>
      <c r="E153" s="5" t="str">
        <f t="shared" si="16"/>
        <v/>
      </c>
      <c r="F153" s="5" t="str">
        <f t="shared" si="17"/>
        <v/>
      </c>
    </row>
    <row r="154" spans="1:6" x14ac:dyDescent="0.25">
      <c r="A154" s="6" t="str">
        <f t="shared" si="13"/>
        <v/>
      </c>
      <c r="B154" s="9" t="str">
        <f t="shared" si="14"/>
        <v/>
      </c>
      <c r="C154" s="5" t="str">
        <f t="shared" si="12"/>
        <v/>
      </c>
      <c r="D154" s="5" t="str">
        <f t="shared" si="15"/>
        <v/>
      </c>
      <c r="E154" s="5" t="str">
        <f t="shared" si="16"/>
        <v/>
      </c>
      <c r="F154" s="5" t="str">
        <f t="shared" si="17"/>
        <v/>
      </c>
    </row>
    <row r="155" spans="1:6" x14ac:dyDescent="0.25">
      <c r="A155" s="6" t="str">
        <f t="shared" si="13"/>
        <v/>
      </c>
      <c r="B155" s="9" t="str">
        <f t="shared" si="14"/>
        <v/>
      </c>
      <c r="C155" s="5" t="str">
        <f t="shared" si="12"/>
        <v/>
      </c>
      <c r="D155" s="5" t="str">
        <f t="shared" si="15"/>
        <v/>
      </c>
      <c r="E155" s="5" t="str">
        <f t="shared" si="16"/>
        <v/>
      </c>
      <c r="F155" s="5" t="str">
        <f t="shared" si="17"/>
        <v/>
      </c>
    </row>
    <row r="156" spans="1:6" x14ac:dyDescent="0.25">
      <c r="A156" s="6" t="str">
        <f t="shared" si="13"/>
        <v/>
      </c>
      <c r="B156" s="9" t="str">
        <f t="shared" si="14"/>
        <v/>
      </c>
      <c r="C156" s="5" t="str">
        <f t="shared" si="12"/>
        <v/>
      </c>
      <c r="D156" s="5" t="str">
        <f t="shared" si="15"/>
        <v/>
      </c>
      <c r="E156" s="5" t="str">
        <f t="shared" si="16"/>
        <v/>
      </c>
      <c r="F156" s="5" t="str">
        <f t="shared" si="17"/>
        <v/>
      </c>
    </row>
    <row r="157" spans="1:6" x14ac:dyDescent="0.25">
      <c r="A157" s="6" t="str">
        <f t="shared" si="13"/>
        <v/>
      </c>
      <c r="B157" s="9" t="str">
        <f t="shared" si="14"/>
        <v/>
      </c>
      <c r="C157" s="5" t="str">
        <f t="shared" si="12"/>
        <v/>
      </c>
      <c r="D157" s="5" t="str">
        <f t="shared" si="15"/>
        <v/>
      </c>
      <c r="E157" s="5" t="str">
        <f t="shared" si="16"/>
        <v/>
      </c>
      <c r="F157" s="5" t="str">
        <f t="shared" si="17"/>
        <v/>
      </c>
    </row>
    <row r="158" spans="1:6" x14ac:dyDescent="0.25">
      <c r="A158" s="6" t="str">
        <f t="shared" si="13"/>
        <v/>
      </c>
      <c r="B158" s="9" t="str">
        <f t="shared" si="14"/>
        <v/>
      </c>
      <c r="C158" s="5" t="str">
        <f t="shared" si="12"/>
        <v/>
      </c>
      <c r="D158" s="5" t="str">
        <f t="shared" si="15"/>
        <v/>
      </c>
      <c r="E158" s="5" t="str">
        <f t="shared" si="16"/>
        <v/>
      </c>
      <c r="F158" s="5" t="str">
        <f t="shared" si="17"/>
        <v/>
      </c>
    </row>
    <row r="159" spans="1:6" x14ac:dyDescent="0.25">
      <c r="A159" s="6" t="str">
        <f t="shared" si="13"/>
        <v/>
      </c>
      <c r="B159" s="9" t="str">
        <f t="shared" si="14"/>
        <v/>
      </c>
      <c r="C159" s="5" t="str">
        <f t="shared" si="12"/>
        <v/>
      </c>
      <c r="D159" s="5" t="str">
        <f t="shared" si="15"/>
        <v/>
      </c>
      <c r="E159" s="5" t="str">
        <f t="shared" si="16"/>
        <v/>
      </c>
      <c r="F159" s="5" t="str">
        <f t="shared" si="17"/>
        <v/>
      </c>
    </row>
    <row r="160" spans="1:6" x14ac:dyDescent="0.25">
      <c r="A160" s="6" t="str">
        <f t="shared" si="13"/>
        <v/>
      </c>
      <c r="B160" s="9" t="str">
        <f t="shared" si="14"/>
        <v/>
      </c>
      <c r="C160" s="5" t="str">
        <f t="shared" si="12"/>
        <v/>
      </c>
      <c r="D160" s="5" t="str">
        <f t="shared" si="15"/>
        <v/>
      </c>
      <c r="E160" s="5" t="str">
        <f t="shared" si="16"/>
        <v/>
      </c>
      <c r="F160" s="5" t="str">
        <f t="shared" si="17"/>
        <v/>
      </c>
    </row>
    <row r="161" spans="1:6" x14ac:dyDescent="0.25">
      <c r="A161" s="6" t="str">
        <f t="shared" si="13"/>
        <v/>
      </c>
      <c r="B161" s="9" t="str">
        <f t="shared" si="14"/>
        <v/>
      </c>
      <c r="C161" s="5" t="str">
        <f t="shared" si="12"/>
        <v/>
      </c>
      <c r="D161" s="5" t="str">
        <f t="shared" si="15"/>
        <v/>
      </c>
      <c r="E161" s="5" t="str">
        <f t="shared" si="16"/>
        <v/>
      </c>
      <c r="F161" s="5" t="str">
        <f t="shared" si="17"/>
        <v/>
      </c>
    </row>
    <row r="162" spans="1:6" x14ac:dyDescent="0.25">
      <c r="A162" s="6" t="str">
        <f t="shared" si="13"/>
        <v/>
      </c>
      <c r="B162" s="9" t="str">
        <f t="shared" si="14"/>
        <v/>
      </c>
      <c r="C162" s="5" t="str">
        <f t="shared" si="12"/>
        <v/>
      </c>
      <c r="D162" s="5" t="str">
        <f t="shared" si="15"/>
        <v/>
      </c>
      <c r="E162" s="5" t="str">
        <f t="shared" si="16"/>
        <v/>
      </c>
      <c r="F162" s="5" t="str">
        <f t="shared" si="17"/>
        <v/>
      </c>
    </row>
    <row r="163" spans="1:6" x14ac:dyDescent="0.25">
      <c r="A163" s="6" t="str">
        <f t="shared" si="13"/>
        <v/>
      </c>
      <c r="B163" s="9" t="str">
        <f t="shared" si="14"/>
        <v/>
      </c>
      <c r="C163" s="5" t="str">
        <f t="shared" si="12"/>
        <v/>
      </c>
      <c r="D163" s="5" t="str">
        <f t="shared" si="15"/>
        <v/>
      </c>
      <c r="E163" s="5" t="str">
        <f t="shared" si="16"/>
        <v/>
      </c>
      <c r="F163" s="5" t="str">
        <f t="shared" si="17"/>
        <v/>
      </c>
    </row>
    <row r="164" spans="1:6" x14ac:dyDescent="0.25">
      <c r="A164" s="6" t="str">
        <f t="shared" si="13"/>
        <v/>
      </c>
      <c r="B164" s="9" t="str">
        <f t="shared" si="14"/>
        <v/>
      </c>
      <c r="C164" s="5" t="str">
        <f t="shared" si="12"/>
        <v/>
      </c>
      <c r="D164" s="5" t="str">
        <f t="shared" si="15"/>
        <v/>
      </c>
      <c r="E164" s="5" t="str">
        <f t="shared" si="16"/>
        <v/>
      </c>
      <c r="F164" s="5" t="str">
        <f t="shared" si="17"/>
        <v/>
      </c>
    </row>
    <row r="165" spans="1:6" x14ac:dyDescent="0.25">
      <c r="A165" s="6" t="str">
        <f t="shared" si="13"/>
        <v/>
      </c>
      <c r="B165" s="9" t="str">
        <f t="shared" si="14"/>
        <v/>
      </c>
      <c r="C165" s="5" t="str">
        <f t="shared" si="12"/>
        <v/>
      </c>
      <c r="D165" s="5" t="str">
        <f t="shared" si="15"/>
        <v/>
      </c>
      <c r="E165" s="5" t="str">
        <f t="shared" si="16"/>
        <v/>
      </c>
      <c r="F165" s="5" t="str">
        <f t="shared" si="17"/>
        <v/>
      </c>
    </row>
    <row r="166" spans="1:6" x14ac:dyDescent="0.25">
      <c r="A166" s="6" t="str">
        <f t="shared" si="13"/>
        <v/>
      </c>
      <c r="B166" s="9" t="str">
        <f t="shared" si="14"/>
        <v/>
      </c>
      <c r="C166" s="5" t="str">
        <f t="shared" si="12"/>
        <v/>
      </c>
      <c r="D166" s="5" t="str">
        <f t="shared" si="15"/>
        <v/>
      </c>
      <c r="E166" s="5" t="str">
        <f t="shared" si="16"/>
        <v/>
      </c>
      <c r="F166" s="5" t="str">
        <f t="shared" si="17"/>
        <v/>
      </c>
    </row>
    <row r="167" spans="1:6" x14ac:dyDescent="0.25">
      <c r="A167" s="6" t="str">
        <f t="shared" si="13"/>
        <v/>
      </c>
      <c r="B167" s="9" t="str">
        <f t="shared" si="14"/>
        <v/>
      </c>
      <c r="C167" s="5" t="str">
        <f t="shared" si="12"/>
        <v/>
      </c>
      <c r="D167" s="5" t="str">
        <f t="shared" si="15"/>
        <v/>
      </c>
      <c r="E167" s="5" t="str">
        <f t="shared" si="16"/>
        <v/>
      </c>
      <c r="F167" s="5" t="str">
        <f t="shared" si="17"/>
        <v/>
      </c>
    </row>
    <row r="168" spans="1:6" x14ac:dyDescent="0.25">
      <c r="A168" s="6" t="str">
        <f t="shared" si="13"/>
        <v/>
      </c>
      <c r="B168" s="9" t="str">
        <f t="shared" si="14"/>
        <v/>
      </c>
      <c r="C168" s="5" t="str">
        <f t="shared" si="12"/>
        <v/>
      </c>
      <c r="D168" s="5" t="str">
        <f t="shared" si="15"/>
        <v/>
      </c>
      <c r="E168" s="5" t="str">
        <f t="shared" si="16"/>
        <v/>
      </c>
      <c r="F168" s="5" t="str">
        <f t="shared" si="17"/>
        <v/>
      </c>
    </row>
    <row r="169" spans="1:6" x14ac:dyDescent="0.25">
      <c r="A169" s="6" t="str">
        <f t="shared" si="13"/>
        <v/>
      </c>
      <c r="B169" s="9" t="str">
        <f t="shared" si="14"/>
        <v/>
      </c>
      <c r="C169" s="5" t="str">
        <f t="shared" si="12"/>
        <v/>
      </c>
      <c r="D169" s="5" t="str">
        <f t="shared" si="15"/>
        <v/>
      </c>
      <c r="E169" s="5" t="str">
        <f t="shared" si="16"/>
        <v/>
      </c>
      <c r="F169" s="5" t="str">
        <f t="shared" si="17"/>
        <v/>
      </c>
    </row>
    <row r="170" spans="1:6" x14ac:dyDescent="0.25">
      <c r="A170" s="6" t="str">
        <f t="shared" si="13"/>
        <v/>
      </c>
      <c r="B170" s="9" t="str">
        <f t="shared" si="14"/>
        <v/>
      </c>
      <c r="C170" s="5" t="str">
        <f t="shared" si="12"/>
        <v/>
      </c>
      <c r="D170" s="5" t="str">
        <f t="shared" si="15"/>
        <v/>
      </c>
      <c r="E170" s="5" t="str">
        <f t="shared" si="16"/>
        <v/>
      </c>
      <c r="F170" s="5" t="str">
        <f t="shared" si="17"/>
        <v/>
      </c>
    </row>
    <row r="171" spans="1:6" x14ac:dyDescent="0.25">
      <c r="A171" s="6" t="str">
        <f t="shared" si="13"/>
        <v/>
      </c>
      <c r="B171" s="9" t="str">
        <f t="shared" si="14"/>
        <v/>
      </c>
      <c r="C171" s="5" t="str">
        <f t="shared" si="12"/>
        <v/>
      </c>
      <c r="D171" s="5" t="str">
        <f t="shared" si="15"/>
        <v/>
      </c>
      <c r="E171" s="5" t="str">
        <f t="shared" si="16"/>
        <v/>
      </c>
      <c r="F171" s="5" t="str">
        <f t="shared" si="17"/>
        <v/>
      </c>
    </row>
    <row r="172" spans="1:6" x14ac:dyDescent="0.25">
      <c r="A172" s="6" t="str">
        <f t="shared" si="13"/>
        <v/>
      </c>
      <c r="B172" s="9" t="str">
        <f t="shared" si="14"/>
        <v/>
      </c>
      <c r="C172" s="5" t="str">
        <f t="shared" si="12"/>
        <v/>
      </c>
      <c r="D172" s="5" t="str">
        <f t="shared" si="15"/>
        <v/>
      </c>
      <c r="E172" s="5" t="str">
        <f t="shared" si="16"/>
        <v/>
      </c>
      <c r="F172" s="5" t="str">
        <f t="shared" si="17"/>
        <v/>
      </c>
    </row>
    <row r="173" spans="1:6" x14ac:dyDescent="0.25">
      <c r="A173" s="6" t="str">
        <f t="shared" si="13"/>
        <v/>
      </c>
      <c r="B173" s="9" t="str">
        <f t="shared" si="14"/>
        <v/>
      </c>
      <c r="C173" s="5" t="str">
        <f t="shared" si="12"/>
        <v/>
      </c>
      <c r="D173" s="5" t="str">
        <f t="shared" si="15"/>
        <v/>
      </c>
      <c r="E173" s="5" t="str">
        <f t="shared" si="16"/>
        <v/>
      </c>
      <c r="F173" s="5" t="str">
        <f t="shared" si="17"/>
        <v/>
      </c>
    </row>
    <row r="174" spans="1:6" x14ac:dyDescent="0.25">
      <c r="A174" s="6" t="str">
        <f t="shared" si="13"/>
        <v/>
      </c>
      <c r="B174" s="9" t="str">
        <f t="shared" si="14"/>
        <v/>
      </c>
      <c r="C174" s="5" t="str">
        <f t="shared" si="12"/>
        <v/>
      </c>
      <c r="D174" s="5" t="str">
        <f t="shared" si="15"/>
        <v/>
      </c>
      <c r="E174" s="5" t="str">
        <f t="shared" si="16"/>
        <v/>
      </c>
      <c r="F174" s="5" t="str">
        <f t="shared" si="17"/>
        <v/>
      </c>
    </row>
    <row r="175" spans="1:6" x14ac:dyDescent="0.25">
      <c r="A175" s="6" t="str">
        <f t="shared" si="13"/>
        <v/>
      </c>
      <c r="B175" s="9" t="str">
        <f t="shared" si="14"/>
        <v/>
      </c>
      <c r="C175" s="5" t="str">
        <f t="shared" si="12"/>
        <v/>
      </c>
      <c r="D175" s="5" t="str">
        <f t="shared" si="15"/>
        <v/>
      </c>
      <c r="E175" s="5" t="str">
        <f t="shared" si="16"/>
        <v/>
      </c>
      <c r="F175" s="5" t="str">
        <f t="shared" si="17"/>
        <v/>
      </c>
    </row>
    <row r="176" spans="1:6" x14ac:dyDescent="0.25">
      <c r="A176" s="6" t="str">
        <f t="shared" si="13"/>
        <v/>
      </c>
      <c r="B176" s="9" t="str">
        <f t="shared" si="14"/>
        <v/>
      </c>
      <c r="C176" s="5" t="str">
        <f t="shared" si="12"/>
        <v/>
      </c>
      <c r="D176" s="5" t="str">
        <f t="shared" si="15"/>
        <v/>
      </c>
      <c r="E176" s="5" t="str">
        <f t="shared" si="16"/>
        <v/>
      </c>
      <c r="F176" s="5" t="str">
        <f t="shared" si="17"/>
        <v/>
      </c>
    </row>
    <row r="177" spans="1:6" x14ac:dyDescent="0.25">
      <c r="A177" s="6" t="str">
        <f t="shared" si="13"/>
        <v/>
      </c>
      <c r="B177" s="9" t="str">
        <f t="shared" si="14"/>
        <v/>
      </c>
      <c r="C177" s="5" t="str">
        <f t="shared" si="12"/>
        <v/>
      </c>
      <c r="D177" s="5" t="str">
        <f t="shared" si="15"/>
        <v/>
      </c>
      <c r="E177" s="5" t="str">
        <f t="shared" si="16"/>
        <v/>
      </c>
      <c r="F177" s="5" t="str">
        <f t="shared" si="17"/>
        <v/>
      </c>
    </row>
    <row r="178" spans="1:6" x14ac:dyDescent="0.25">
      <c r="A178" s="6" t="str">
        <f t="shared" si="13"/>
        <v/>
      </c>
      <c r="B178" s="9" t="str">
        <f t="shared" si="14"/>
        <v/>
      </c>
      <c r="C178" s="5" t="str">
        <f t="shared" si="12"/>
        <v/>
      </c>
      <c r="D178" s="5" t="str">
        <f t="shared" si="15"/>
        <v/>
      </c>
      <c r="E178" s="5" t="str">
        <f t="shared" si="16"/>
        <v/>
      </c>
      <c r="F178" s="5" t="str">
        <f t="shared" si="17"/>
        <v/>
      </c>
    </row>
    <row r="179" spans="1:6" x14ac:dyDescent="0.25">
      <c r="A179" s="6" t="str">
        <f t="shared" si="13"/>
        <v/>
      </c>
      <c r="B179" s="9" t="str">
        <f t="shared" si="14"/>
        <v/>
      </c>
      <c r="C179" s="5" t="str">
        <f t="shared" si="12"/>
        <v/>
      </c>
      <c r="D179" s="5" t="str">
        <f t="shared" si="15"/>
        <v/>
      </c>
      <c r="E179" s="5" t="str">
        <f t="shared" si="16"/>
        <v/>
      </c>
      <c r="F179" s="5" t="str">
        <f t="shared" si="17"/>
        <v/>
      </c>
    </row>
    <row r="180" spans="1:6" x14ac:dyDescent="0.25">
      <c r="A180" s="6" t="str">
        <f t="shared" si="13"/>
        <v/>
      </c>
      <c r="B180" s="9" t="str">
        <f t="shared" si="14"/>
        <v/>
      </c>
      <c r="C180" s="5" t="str">
        <f t="shared" si="12"/>
        <v/>
      </c>
      <c r="D180" s="5" t="str">
        <f t="shared" si="15"/>
        <v/>
      </c>
      <c r="E180" s="5" t="str">
        <f t="shared" si="16"/>
        <v/>
      </c>
      <c r="F180" s="5" t="str">
        <f t="shared" si="17"/>
        <v/>
      </c>
    </row>
    <row r="181" spans="1:6" x14ac:dyDescent="0.25">
      <c r="A181" s="6" t="str">
        <f t="shared" si="13"/>
        <v/>
      </c>
      <c r="B181" s="9" t="str">
        <f t="shared" si="14"/>
        <v/>
      </c>
      <c r="C181" s="5" t="str">
        <f t="shared" si="12"/>
        <v/>
      </c>
      <c r="D181" s="5" t="str">
        <f t="shared" si="15"/>
        <v/>
      </c>
      <c r="E181" s="5" t="str">
        <f t="shared" si="16"/>
        <v/>
      </c>
      <c r="F181" s="5" t="str">
        <f t="shared" si="17"/>
        <v/>
      </c>
    </row>
    <row r="182" spans="1:6" x14ac:dyDescent="0.25">
      <c r="A182" s="6" t="str">
        <f t="shared" si="13"/>
        <v/>
      </c>
      <c r="B182" s="9" t="str">
        <f t="shared" si="14"/>
        <v/>
      </c>
      <c r="C182" s="5" t="str">
        <f t="shared" si="12"/>
        <v/>
      </c>
      <c r="D182" s="5" t="str">
        <f t="shared" si="15"/>
        <v/>
      </c>
      <c r="E182" s="5" t="str">
        <f t="shared" si="16"/>
        <v/>
      </c>
      <c r="F182" s="5" t="str">
        <f t="shared" si="17"/>
        <v/>
      </c>
    </row>
    <row r="183" spans="1:6" x14ac:dyDescent="0.25">
      <c r="A183" s="6" t="str">
        <f t="shared" si="13"/>
        <v/>
      </c>
      <c r="B183" s="9" t="str">
        <f t="shared" si="14"/>
        <v/>
      </c>
      <c r="C183" s="5" t="str">
        <f t="shared" si="12"/>
        <v/>
      </c>
      <c r="D183" s="5" t="str">
        <f t="shared" si="15"/>
        <v/>
      </c>
      <c r="E183" s="5" t="str">
        <f t="shared" si="16"/>
        <v/>
      </c>
      <c r="F183" s="5" t="str">
        <f t="shared" si="17"/>
        <v/>
      </c>
    </row>
    <row r="184" spans="1:6" x14ac:dyDescent="0.25">
      <c r="A184" s="6" t="str">
        <f t="shared" si="13"/>
        <v/>
      </c>
      <c r="B184" s="9" t="str">
        <f t="shared" si="14"/>
        <v/>
      </c>
      <c r="C184" s="5" t="str">
        <f t="shared" si="12"/>
        <v/>
      </c>
      <c r="D184" s="5" t="str">
        <f t="shared" si="15"/>
        <v/>
      </c>
      <c r="E184" s="5" t="str">
        <f t="shared" si="16"/>
        <v/>
      </c>
      <c r="F184" s="5" t="str">
        <f t="shared" si="17"/>
        <v/>
      </c>
    </row>
    <row r="185" spans="1:6" x14ac:dyDescent="0.25">
      <c r="A185" s="6" t="str">
        <f t="shared" si="13"/>
        <v/>
      </c>
      <c r="B185" s="9" t="str">
        <f t="shared" si="14"/>
        <v/>
      </c>
      <c r="C185" s="5" t="str">
        <f t="shared" si="12"/>
        <v/>
      </c>
      <c r="D185" s="5" t="str">
        <f t="shared" si="15"/>
        <v/>
      </c>
      <c r="E185" s="5" t="str">
        <f t="shared" si="16"/>
        <v/>
      </c>
      <c r="F185" s="5" t="str">
        <f t="shared" si="17"/>
        <v/>
      </c>
    </row>
    <row r="186" spans="1:6" x14ac:dyDescent="0.25">
      <c r="A186" s="6" t="str">
        <f t="shared" si="13"/>
        <v/>
      </c>
      <c r="B186" s="9" t="str">
        <f t="shared" si="14"/>
        <v/>
      </c>
      <c r="C186" s="5" t="str">
        <f t="shared" si="12"/>
        <v/>
      </c>
      <c r="D186" s="5" t="str">
        <f t="shared" si="15"/>
        <v/>
      </c>
      <c r="E186" s="5" t="str">
        <f t="shared" si="16"/>
        <v/>
      </c>
      <c r="F186" s="5" t="str">
        <f t="shared" si="17"/>
        <v/>
      </c>
    </row>
    <row r="187" spans="1:6" x14ac:dyDescent="0.25">
      <c r="A187" s="6" t="str">
        <f t="shared" si="13"/>
        <v/>
      </c>
      <c r="B187" s="9" t="str">
        <f t="shared" si="14"/>
        <v/>
      </c>
      <c r="C187" s="5" t="str">
        <f t="shared" si="12"/>
        <v/>
      </c>
      <c r="D187" s="5" t="str">
        <f t="shared" si="15"/>
        <v/>
      </c>
      <c r="E187" s="5" t="str">
        <f t="shared" si="16"/>
        <v/>
      </c>
      <c r="F187" s="5" t="str">
        <f t="shared" si="17"/>
        <v/>
      </c>
    </row>
    <row r="188" spans="1:6" x14ac:dyDescent="0.25">
      <c r="A188" s="6" t="str">
        <f t="shared" si="13"/>
        <v/>
      </c>
      <c r="B188" s="9" t="str">
        <f t="shared" si="14"/>
        <v/>
      </c>
      <c r="C188" s="5" t="str">
        <f t="shared" si="12"/>
        <v/>
      </c>
      <c r="D188" s="5" t="str">
        <f t="shared" si="15"/>
        <v/>
      </c>
      <c r="E188" s="5" t="str">
        <f t="shared" si="16"/>
        <v/>
      </c>
      <c r="F188" s="5" t="str">
        <f t="shared" si="17"/>
        <v/>
      </c>
    </row>
    <row r="189" spans="1:6" x14ac:dyDescent="0.25">
      <c r="A189" s="6" t="str">
        <f t="shared" si="13"/>
        <v/>
      </c>
      <c r="B189" s="9" t="str">
        <f t="shared" si="14"/>
        <v/>
      </c>
      <c r="C189" s="5" t="str">
        <f t="shared" si="12"/>
        <v/>
      </c>
      <c r="D189" s="5" t="str">
        <f t="shared" si="15"/>
        <v/>
      </c>
      <c r="E189" s="5" t="str">
        <f t="shared" si="16"/>
        <v/>
      </c>
      <c r="F189" s="5" t="str">
        <f t="shared" si="17"/>
        <v/>
      </c>
    </row>
    <row r="190" spans="1:6" x14ac:dyDescent="0.25">
      <c r="A190" s="6" t="str">
        <f t="shared" si="13"/>
        <v/>
      </c>
      <c r="B190" s="9" t="str">
        <f t="shared" si="14"/>
        <v/>
      </c>
      <c r="C190" s="5" t="str">
        <f t="shared" si="12"/>
        <v/>
      </c>
      <c r="D190" s="5" t="str">
        <f t="shared" si="15"/>
        <v/>
      </c>
      <c r="E190" s="5" t="str">
        <f t="shared" si="16"/>
        <v/>
      </c>
      <c r="F190" s="5" t="str">
        <f t="shared" si="17"/>
        <v/>
      </c>
    </row>
    <row r="191" spans="1:6" x14ac:dyDescent="0.25">
      <c r="A191" s="6" t="str">
        <f t="shared" si="13"/>
        <v/>
      </c>
      <c r="B191" s="9" t="str">
        <f t="shared" si="14"/>
        <v/>
      </c>
      <c r="C191" s="5" t="str">
        <f t="shared" si="12"/>
        <v/>
      </c>
      <c r="D191" s="5" t="str">
        <f t="shared" si="15"/>
        <v/>
      </c>
      <c r="E191" s="5" t="str">
        <f t="shared" si="16"/>
        <v/>
      </c>
      <c r="F191" s="5" t="str">
        <f t="shared" si="17"/>
        <v/>
      </c>
    </row>
    <row r="192" spans="1:6" x14ac:dyDescent="0.25">
      <c r="A192" s="6" t="str">
        <f t="shared" si="13"/>
        <v/>
      </c>
      <c r="B192" s="9" t="str">
        <f t="shared" si="14"/>
        <v/>
      </c>
      <c r="C192" s="5" t="str">
        <f t="shared" si="12"/>
        <v/>
      </c>
      <c r="D192" s="5" t="str">
        <f t="shared" si="15"/>
        <v/>
      </c>
      <c r="E192" s="5" t="str">
        <f t="shared" si="16"/>
        <v/>
      </c>
      <c r="F192" s="5" t="str">
        <f t="shared" si="17"/>
        <v/>
      </c>
    </row>
    <row r="193" spans="1:6" x14ac:dyDescent="0.25">
      <c r="A193" s="6" t="str">
        <f t="shared" si="13"/>
        <v/>
      </c>
      <c r="B193" s="9" t="str">
        <f t="shared" si="14"/>
        <v/>
      </c>
      <c r="C193" s="5" t="str">
        <f t="shared" si="12"/>
        <v/>
      </c>
      <c r="D193" s="5" t="str">
        <f t="shared" si="15"/>
        <v/>
      </c>
      <c r="E193" s="5" t="str">
        <f t="shared" si="16"/>
        <v/>
      </c>
      <c r="F193" s="5" t="str">
        <f t="shared" si="17"/>
        <v/>
      </c>
    </row>
    <row r="194" spans="1:6" x14ac:dyDescent="0.25">
      <c r="A194" s="6" t="str">
        <f t="shared" si="13"/>
        <v/>
      </c>
      <c r="B194" s="9" t="str">
        <f t="shared" si="14"/>
        <v/>
      </c>
      <c r="C194" s="5" t="str">
        <f t="shared" si="12"/>
        <v/>
      </c>
      <c r="D194" s="5" t="str">
        <f t="shared" si="15"/>
        <v/>
      </c>
      <c r="E194" s="5" t="str">
        <f t="shared" si="16"/>
        <v/>
      </c>
      <c r="F194" s="5" t="str">
        <f t="shared" si="17"/>
        <v/>
      </c>
    </row>
    <row r="195" spans="1:6" x14ac:dyDescent="0.25">
      <c r="A195" s="6" t="str">
        <f t="shared" si="13"/>
        <v/>
      </c>
      <c r="B195" s="9" t="str">
        <f t="shared" si="14"/>
        <v/>
      </c>
      <c r="C195" s="5" t="str">
        <f t="shared" si="12"/>
        <v/>
      </c>
      <c r="D195" s="5" t="str">
        <f t="shared" si="15"/>
        <v/>
      </c>
      <c r="E195" s="5" t="str">
        <f t="shared" si="16"/>
        <v/>
      </c>
      <c r="F195" s="5" t="str">
        <f t="shared" si="17"/>
        <v/>
      </c>
    </row>
    <row r="196" spans="1:6" x14ac:dyDescent="0.25">
      <c r="A196" s="6" t="str">
        <f t="shared" si="13"/>
        <v/>
      </c>
      <c r="B196" s="9" t="str">
        <f t="shared" si="14"/>
        <v/>
      </c>
      <c r="C196" s="5" t="str">
        <f t="shared" si="12"/>
        <v/>
      </c>
      <c r="D196" s="5" t="str">
        <f t="shared" si="15"/>
        <v/>
      </c>
      <c r="E196" s="5" t="str">
        <f t="shared" si="16"/>
        <v/>
      </c>
      <c r="F196" s="5" t="str">
        <f t="shared" si="17"/>
        <v/>
      </c>
    </row>
    <row r="197" spans="1:6" x14ac:dyDescent="0.25">
      <c r="A197" s="6" t="str">
        <f t="shared" si="13"/>
        <v/>
      </c>
      <c r="B197" s="9" t="str">
        <f t="shared" si="14"/>
        <v/>
      </c>
      <c r="C197" s="5" t="str">
        <f t="shared" si="12"/>
        <v/>
      </c>
      <c r="D197" s="5" t="str">
        <f t="shared" si="15"/>
        <v/>
      </c>
      <c r="E197" s="5" t="str">
        <f t="shared" si="16"/>
        <v/>
      </c>
      <c r="F197" s="5" t="str">
        <f t="shared" si="17"/>
        <v/>
      </c>
    </row>
    <row r="198" spans="1:6" x14ac:dyDescent="0.25">
      <c r="A198" s="6" t="str">
        <f t="shared" si="13"/>
        <v/>
      </c>
      <c r="B198" s="9" t="str">
        <f t="shared" si="14"/>
        <v/>
      </c>
      <c r="C198" s="5" t="str">
        <f t="shared" si="12"/>
        <v/>
      </c>
      <c r="D198" s="5" t="str">
        <f t="shared" si="15"/>
        <v/>
      </c>
      <c r="E198" s="5" t="str">
        <f t="shared" si="16"/>
        <v/>
      </c>
      <c r="F198" s="5" t="str">
        <f t="shared" si="17"/>
        <v/>
      </c>
    </row>
    <row r="199" spans="1:6" x14ac:dyDescent="0.25">
      <c r="A199" s="6" t="str">
        <f t="shared" si="13"/>
        <v/>
      </c>
      <c r="B199" s="9" t="str">
        <f t="shared" si="14"/>
        <v/>
      </c>
      <c r="C199" s="5" t="str">
        <f t="shared" si="12"/>
        <v/>
      </c>
      <c r="D199" s="5" t="str">
        <f t="shared" si="15"/>
        <v/>
      </c>
      <c r="E199" s="5" t="str">
        <f t="shared" si="16"/>
        <v/>
      </c>
      <c r="F199" s="5" t="str">
        <f t="shared" si="17"/>
        <v/>
      </c>
    </row>
    <row r="200" spans="1:6" x14ac:dyDescent="0.25">
      <c r="A200" s="6" t="str">
        <f t="shared" si="13"/>
        <v/>
      </c>
      <c r="B200" s="9" t="str">
        <f t="shared" si="14"/>
        <v/>
      </c>
      <c r="C200" s="5" t="str">
        <f t="shared" si="12"/>
        <v/>
      </c>
      <c r="D200" s="5" t="str">
        <f t="shared" si="15"/>
        <v/>
      </c>
      <c r="E200" s="5" t="str">
        <f t="shared" si="16"/>
        <v/>
      </c>
      <c r="F200" s="5" t="str">
        <f t="shared" si="17"/>
        <v/>
      </c>
    </row>
    <row r="201" spans="1:6" x14ac:dyDescent="0.25">
      <c r="A201" s="6" t="str">
        <f t="shared" si="13"/>
        <v/>
      </c>
      <c r="B201" s="9" t="str">
        <f t="shared" si="14"/>
        <v/>
      </c>
      <c r="C201" s="5" t="str">
        <f t="shared" ref="C201:C264" si="18">IFERROR(IF(OR(ABS(F200)&lt;0.001,F200=""), "", IF(AND($B$3&lt;&gt;"", $B$4&lt;&gt;"", $E$5&lt;&gt;""), -PMT($B$4/100/12, $E$5, $B$3), 0)), "")</f>
        <v/>
      </c>
      <c r="D201" s="5" t="str">
        <f t="shared" si="15"/>
        <v/>
      </c>
      <c r="E201" s="5" t="str">
        <f t="shared" si="16"/>
        <v/>
      </c>
      <c r="F201" s="5" t="str">
        <f t="shared" si="17"/>
        <v/>
      </c>
    </row>
    <row r="202" spans="1:6" x14ac:dyDescent="0.25">
      <c r="A202" s="6" t="str">
        <f t="shared" ref="A202:A265" si="19">IFERROR(IF(OR(ABS(F201)&lt;0.001, F201=""), "", A201+1), "")</f>
        <v/>
      </c>
      <c r="B202" s="9" t="str">
        <f t="shared" ref="B202:B265" si="20">IFERROR(IF(OR(ABS(F201)&lt;0.001,F201=""), "", EDATE($B$2, A202)), "")</f>
        <v/>
      </c>
      <c r="C202" s="5" t="str">
        <f t="shared" si="18"/>
        <v/>
      </c>
      <c r="D202" s="5" t="str">
        <f t="shared" ref="D202:D265" si="21">IFERROR(IF(OR(ABS(F201)&lt;0.001, F201=""), "", F201*($B$4/100/12)), "")</f>
        <v/>
      </c>
      <c r="E202" s="5" t="str">
        <f t="shared" ref="E202:E265" si="22">IFERROR(IF(OR(ABS(F201)&lt;0.001, F201=""), "", C202-D202), "")</f>
        <v/>
      </c>
      <c r="F202" s="5" t="str">
        <f t="shared" ref="F202:F265" si="23">IFERROR(IF(OR(ABS(F201)&lt;0.001, F201=""), "", F201-E202), "")</f>
        <v/>
      </c>
    </row>
    <row r="203" spans="1:6" x14ac:dyDescent="0.25">
      <c r="A203" s="6" t="str">
        <f t="shared" si="19"/>
        <v/>
      </c>
      <c r="B203" s="9" t="str">
        <f t="shared" si="20"/>
        <v/>
      </c>
      <c r="C203" s="5" t="str">
        <f t="shared" si="18"/>
        <v/>
      </c>
      <c r="D203" s="5" t="str">
        <f t="shared" si="21"/>
        <v/>
      </c>
      <c r="E203" s="5" t="str">
        <f t="shared" si="22"/>
        <v/>
      </c>
      <c r="F203" s="5" t="str">
        <f t="shared" si="23"/>
        <v/>
      </c>
    </row>
    <row r="204" spans="1:6" x14ac:dyDescent="0.25">
      <c r="A204" s="6" t="str">
        <f t="shared" si="19"/>
        <v/>
      </c>
      <c r="B204" s="9" t="str">
        <f t="shared" si="20"/>
        <v/>
      </c>
      <c r="C204" s="5" t="str">
        <f t="shared" si="18"/>
        <v/>
      </c>
      <c r="D204" s="5" t="str">
        <f t="shared" si="21"/>
        <v/>
      </c>
      <c r="E204" s="5" t="str">
        <f t="shared" si="22"/>
        <v/>
      </c>
      <c r="F204" s="5" t="str">
        <f t="shared" si="23"/>
        <v/>
      </c>
    </row>
    <row r="205" spans="1:6" x14ac:dyDescent="0.25">
      <c r="A205" s="6" t="str">
        <f t="shared" si="19"/>
        <v/>
      </c>
      <c r="B205" s="9" t="str">
        <f t="shared" si="20"/>
        <v/>
      </c>
      <c r="C205" s="5" t="str">
        <f t="shared" si="18"/>
        <v/>
      </c>
      <c r="D205" s="5" t="str">
        <f t="shared" si="21"/>
        <v/>
      </c>
      <c r="E205" s="5" t="str">
        <f t="shared" si="22"/>
        <v/>
      </c>
      <c r="F205" s="5" t="str">
        <f t="shared" si="23"/>
        <v/>
      </c>
    </row>
    <row r="206" spans="1:6" x14ac:dyDescent="0.25">
      <c r="A206" s="6" t="str">
        <f t="shared" si="19"/>
        <v/>
      </c>
      <c r="B206" s="9" t="str">
        <f t="shared" si="20"/>
        <v/>
      </c>
      <c r="C206" s="5" t="str">
        <f t="shared" si="18"/>
        <v/>
      </c>
      <c r="D206" s="5" t="str">
        <f t="shared" si="21"/>
        <v/>
      </c>
      <c r="E206" s="5" t="str">
        <f t="shared" si="22"/>
        <v/>
      </c>
      <c r="F206" s="5" t="str">
        <f t="shared" si="23"/>
        <v/>
      </c>
    </row>
    <row r="207" spans="1:6" x14ac:dyDescent="0.25">
      <c r="A207" s="6" t="str">
        <f t="shared" si="19"/>
        <v/>
      </c>
      <c r="B207" s="9" t="str">
        <f t="shared" si="20"/>
        <v/>
      </c>
      <c r="C207" s="5" t="str">
        <f t="shared" si="18"/>
        <v/>
      </c>
      <c r="D207" s="5" t="str">
        <f t="shared" si="21"/>
        <v/>
      </c>
      <c r="E207" s="5" t="str">
        <f t="shared" si="22"/>
        <v/>
      </c>
      <c r="F207" s="5" t="str">
        <f t="shared" si="23"/>
        <v/>
      </c>
    </row>
    <row r="208" spans="1:6" x14ac:dyDescent="0.25">
      <c r="A208" s="6" t="str">
        <f t="shared" si="19"/>
        <v/>
      </c>
      <c r="B208" s="9" t="str">
        <f t="shared" si="20"/>
        <v/>
      </c>
      <c r="C208" s="5" t="str">
        <f t="shared" si="18"/>
        <v/>
      </c>
      <c r="D208" s="5" t="str">
        <f t="shared" si="21"/>
        <v/>
      </c>
      <c r="E208" s="5" t="str">
        <f t="shared" si="22"/>
        <v/>
      </c>
      <c r="F208" s="5" t="str">
        <f t="shared" si="23"/>
        <v/>
      </c>
    </row>
    <row r="209" spans="1:6" x14ac:dyDescent="0.25">
      <c r="A209" s="6" t="str">
        <f t="shared" si="19"/>
        <v/>
      </c>
      <c r="B209" s="9" t="str">
        <f t="shared" si="20"/>
        <v/>
      </c>
      <c r="C209" s="5" t="str">
        <f t="shared" si="18"/>
        <v/>
      </c>
      <c r="D209" s="5" t="str">
        <f t="shared" si="21"/>
        <v/>
      </c>
      <c r="E209" s="5" t="str">
        <f t="shared" si="22"/>
        <v/>
      </c>
      <c r="F209" s="5" t="str">
        <f t="shared" si="23"/>
        <v/>
      </c>
    </row>
    <row r="210" spans="1:6" x14ac:dyDescent="0.25">
      <c r="A210" s="6" t="str">
        <f t="shared" si="19"/>
        <v/>
      </c>
      <c r="B210" s="9" t="str">
        <f t="shared" si="20"/>
        <v/>
      </c>
      <c r="C210" s="5" t="str">
        <f t="shared" si="18"/>
        <v/>
      </c>
      <c r="D210" s="5" t="str">
        <f t="shared" si="21"/>
        <v/>
      </c>
      <c r="E210" s="5" t="str">
        <f t="shared" si="22"/>
        <v/>
      </c>
      <c r="F210" s="5" t="str">
        <f t="shared" si="23"/>
        <v/>
      </c>
    </row>
    <row r="211" spans="1:6" x14ac:dyDescent="0.25">
      <c r="A211" s="6" t="str">
        <f t="shared" si="19"/>
        <v/>
      </c>
      <c r="B211" s="9" t="str">
        <f t="shared" si="20"/>
        <v/>
      </c>
      <c r="C211" s="5" t="str">
        <f t="shared" si="18"/>
        <v/>
      </c>
      <c r="D211" s="5" t="str">
        <f t="shared" si="21"/>
        <v/>
      </c>
      <c r="E211" s="5" t="str">
        <f t="shared" si="22"/>
        <v/>
      </c>
      <c r="F211" s="5" t="str">
        <f t="shared" si="23"/>
        <v/>
      </c>
    </row>
    <row r="212" spans="1:6" x14ac:dyDescent="0.25">
      <c r="A212" s="6" t="str">
        <f t="shared" si="19"/>
        <v/>
      </c>
      <c r="B212" s="9" t="str">
        <f t="shared" si="20"/>
        <v/>
      </c>
      <c r="C212" s="5" t="str">
        <f t="shared" si="18"/>
        <v/>
      </c>
      <c r="D212" s="5" t="str">
        <f t="shared" si="21"/>
        <v/>
      </c>
      <c r="E212" s="5" t="str">
        <f t="shared" si="22"/>
        <v/>
      </c>
      <c r="F212" s="5" t="str">
        <f t="shared" si="23"/>
        <v/>
      </c>
    </row>
    <row r="213" spans="1:6" x14ac:dyDescent="0.25">
      <c r="A213" s="6" t="str">
        <f t="shared" si="19"/>
        <v/>
      </c>
      <c r="B213" s="9" t="str">
        <f t="shared" si="20"/>
        <v/>
      </c>
      <c r="C213" s="5" t="str">
        <f t="shared" si="18"/>
        <v/>
      </c>
      <c r="D213" s="5" t="str">
        <f t="shared" si="21"/>
        <v/>
      </c>
      <c r="E213" s="5" t="str">
        <f t="shared" si="22"/>
        <v/>
      </c>
      <c r="F213" s="5" t="str">
        <f t="shared" si="23"/>
        <v/>
      </c>
    </row>
    <row r="214" spans="1:6" x14ac:dyDescent="0.25">
      <c r="A214" s="6" t="str">
        <f t="shared" si="19"/>
        <v/>
      </c>
      <c r="B214" s="9" t="str">
        <f t="shared" si="20"/>
        <v/>
      </c>
      <c r="C214" s="5" t="str">
        <f t="shared" si="18"/>
        <v/>
      </c>
      <c r="D214" s="5" t="str">
        <f t="shared" si="21"/>
        <v/>
      </c>
      <c r="E214" s="5" t="str">
        <f t="shared" si="22"/>
        <v/>
      </c>
      <c r="F214" s="5" t="str">
        <f t="shared" si="23"/>
        <v/>
      </c>
    </row>
    <row r="215" spans="1:6" x14ac:dyDescent="0.25">
      <c r="A215" s="6" t="str">
        <f t="shared" si="19"/>
        <v/>
      </c>
      <c r="B215" s="9" t="str">
        <f t="shared" si="20"/>
        <v/>
      </c>
      <c r="C215" s="5" t="str">
        <f t="shared" si="18"/>
        <v/>
      </c>
      <c r="D215" s="5" t="str">
        <f t="shared" si="21"/>
        <v/>
      </c>
      <c r="E215" s="5" t="str">
        <f t="shared" si="22"/>
        <v/>
      </c>
      <c r="F215" s="5" t="str">
        <f t="shared" si="23"/>
        <v/>
      </c>
    </row>
    <row r="216" spans="1:6" x14ac:dyDescent="0.25">
      <c r="A216" s="6" t="str">
        <f t="shared" si="19"/>
        <v/>
      </c>
      <c r="B216" s="9" t="str">
        <f t="shared" si="20"/>
        <v/>
      </c>
      <c r="C216" s="5" t="str">
        <f t="shared" si="18"/>
        <v/>
      </c>
      <c r="D216" s="5" t="str">
        <f t="shared" si="21"/>
        <v/>
      </c>
      <c r="E216" s="5" t="str">
        <f t="shared" si="22"/>
        <v/>
      </c>
      <c r="F216" s="5" t="str">
        <f t="shared" si="23"/>
        <v/>
      </c>
    </row>
    <row r="217" spans="1:6" x14ac:dyDescent="0.25">
      <c r="A217" s="6" t="str">
        <f t="shared" si="19"/>
        <v/>
      </c>
      <c r="B217" s="9" t="str">
        <f t="shared" si="20"/>
        <v/>
      </c>
      <c r="C217" s="5" t="str">
        <f t="shared" si="18"/>
        <v/>
      </c>
      <c r="D217" s="5" t="str">
        <f t="shared" si="21"/>
        <v/>
      </c>
      <c r="E217" s="5" t="str">
        <f t="shared" si="22"/>
        <v/>
      </c>
      <c r="F217" s="5" t="str">
        <f t="shared" si="23"/>
        <v/>
      </c>
    </row>
    <row r="218" spans="1:6" x14ac:dyDescent="0.25">
      <c r="A218" s="6" t="str">
        <f t="shared" si="19"/>
        <v/>
      </c>
      <c r="B218" s="9" t="str">
        <f t="shared" si="20"/>
        <v/>
      </c>
      <c r="C218" s="5" t="str">
        <f t="shared" si="18"/>
        <v/>
      </c>
      <c r="D218" s="5" t="str">
        <f t="shared" si="21"/>
        <v/>
      </c>
      <c r="E218" s="5" t="str">
        <f t="shared" si="22"/>
        <v/>
      </c>
      <c r="F218" s="5" t="str">
        <f t="shared" si="23"/>
        <v/>
      </c>
    </row>
    <row r="219" spans="1:6" x14ac:dyDescent="0.25">
      <c r="A219" s="6" t="str">
        <f t="shared" si="19"/>
        <v/>
      </c>
      <c r="B219" s="9" t="str">
        <f t="shared" si="20"/>
        <v/>
      </c>
      <c r="C219" s="5" t="str">
        <f t="shared" si="18"/>
        <v/>
      </c>
      <c r="D219" s="5" t="str">
        <f t="shared" si="21"/>
        <v/>
      </c>
      <c r="E219" s="5" t="str">
        <f t="shared" si="22"/>
        <v/>
      </c>
      <c r="F219" s="5" t="str">
        <f t="shared" si="23"/>
        <v/>
      </c>
    </row>
    <row r="220" spans="1:6" x14ac:dyDescent="0.25">
      <c r="A220" s="6" t="str">
        <f t="shared" si="19"/>
        <v/>
      </c>
      <c r="B220" s="9" t="str">
        <f t="shared" si="20"/>
        <v/>
      </c>
      <c r="C220" s="5" t="str">
        <f t="shared" si="18"/>
        <v/>
      </c>
      <c r="D220" s="5" t="str">
        <f t="shared" si="21"/>
        <v/>
      </c>
      <c r="E220" s="5" t="str">
        <f t="shared" si="22"/>
        <v/>
      </c>
      <c r="F220" s="5" t="str">
        <f t="shared" si="23"/>
        <v/>
      </c>
    </row>
    <row r="221" spans="1:6" x14ac:dyDescent="0.25">
      <c r="A221" s="6" t="str">
        <f t="shared" si="19"/>
        <v/>
      </c>
      <c r="B221" s="9" t="str">
        <f t="shared" si="20"/>
        <v/>
      </c>
      <c r="C221" s="5" t="str">
        <f t="shared" si="18"/>
        <v/>
      </c>
      <c r="D221" s="5" t="str">
        <f t="shared" si="21"/>
        <v/>
      </c>
      <c r="E221" s="5" t="str">
        <f t="shared" si="22"/>
        <v/>
      </c>
      <c r="F221" s="5" t="str">
        <f t="shared" si="23"/>
        <v/>
      </c>
    </row>
    <row r="222" spans="1:6" x14ac:dyDescent="0.25">
      <c r="A222" s="6" t="str">
        <f t="shared" si="19"/>
        <v/>
      </c>
      <c r="B222" s="9" t="str">
        <f t="shared" si="20"/>
        <v/>
      </c>
      <c r="C222" s="5" t="str">
        <f t="shared" si="18"/>
        <v/>
      </c>
      <c r="D222" s="5" t="str">
        <f t="shared" si="21"/>
        <v/>
      </c>
      <c r="E222" s="5" t="str">
        <f t="shared" si="22"/>
        <v/>
      </c>
      <c r="F222" s="5" t="str">
        <f t="shared" si="23"/>
        <v/>
      </c>
    </row>
    <row r="223" spans="1:6" x14ac:dyDescent="0.25">
      <c r="A223" s="6" t="str">
        <f t="shared" si="19"/>
        <v/>
      </c>
      <c r="B223" s="9" t="str">
        <f t="shared" si="20"/>
        <v/>
      </c>
      <c r="C223" s="5" t="str">
        <f t="shared" si="18"/>
        <v/>
      </c>
      <c r="D223" s="5" t="str">
        <f t="shared" si="21"/>
        <v/>
      </c>
      <c r="E223" s="5" t="str">
        <f t="shared" si="22"/>
        <v/>
      </c>
      <c r="F223" s="5" t="str">
        <f t="shared" si="23"/>
        <v/>
      </c>
    </row>
    <row r="224" spans="1:6" x14ac:dyDescent="0.25">
      <c r="A224" s="6" t="str">
        <f t="shared" si="19"/>
        <v/>
      </c>
      <c r="B224" s="9" t="str">
        <f t="shared" si="20"/>
        <v/>
      </c>
      <c r="C224" s="5" t="str">
        <f t="shared" si="18"/>
        <v/>
      </c>
      <c r="D224" s="5" t="str">
        <f t="shared" si="21"/>
        <v/>
      </c>
      <c r="E224" s="5" t="str">
        <f t="shared" si="22"/>
        <v/>
      </c>
      <c r="F224" s="5" t="str">
        <f t="shared" si="23"/>
        <v/>
      </c>
    </row>
    <row r="225" spans="1:6" x14ac:dyDescent="0.25">
      <c r="A225" s="6" t="str">
        <f t="shared" si="19"/>
        <v/>
      </c>
      <c r="B225" s="9" t="str">
        <f t="shared" si="20"/>
        <v/>
      </c>
      <c r="C225" s="5" t="str">
        <f t="shared" si="18"/>
        <v/>
      </c>
      <c r="D225" s="5" t="str">
        <f t="shared" si="21"/>
        <v/>
      </c>
      <c r="E225" s="5" t="str">
        <f t="shared" si="22"/>
        <v/>
      </c>
      <c r="F225" s="5" t="str">
        <f t="shared" si="23"/>
        <v/>
      </c>
    </row>
    <row r="226" spans="1:6" x14ac:dyDescent="0.25">
      <c r="A226" s="6" t="str">
        <f t="shared" si="19"/>
        <v/>
      </c>
      <c r="B226" s="9" t="str">
        <f t="shared" si="20"/>
        <v/>
      </c>
      <c r="C226" s="5" t="str">
        <f t="shared" si="18"/>
        <v/>
      </c>
      <c r="D226" s="5" t="str">
        <f t="shared" si="21"/>
        <v/>
      </c>
      <c r="E226" s="5" t="str">
        <f t="shared" si="22"/>
        <v/>
      </c>
      <c r="F226" s="5" t="str">
        <f t="shared" si="23"/>
        <v/>
      </c>
    </row>
    <row r="227" spans="1:6" x14ac:dyDescent="0.25">
      <c r="A227" s="6" t="str">
        <f t="shared" si="19"/>
        <v/>
      </c>
      <c r="B227" s="9" t="str">
        <f t="shared" si="20"/>
        <v/>
      </c>
      <c r="C227" s="5" t="str">
        <f t="shared" si="18"/>
        <v/>
      </c>
      <c r="D227" s="5" t="str">
        <f t="shared" si="21"/>
        <v/>
      </c>
      <c r="E227" s="5" t="str">
        <f t="shared" si="22"/>
        <v/>
      </c>
      <c r="F227" s="5" t="str">
        <f t="shared" si="23"/>
        <v/>
      </c>
    </row>
    <row r="228" spans="1:6" x14ac:dyDescent="0.25">
      <c r="A228" s="6" t="str">
        <f t="shared" si="19"/>
        <v/>
      </c>
      <c r="B228" s="9" t="str">
        <f t="shared" si="20"/>
        <v/>
      </c>
      <c r="C228" s="5" t="str">
        <f t="shared" si="18"/>
        <v/>
      </c>
      <c r="D228" s="5" t="str">
        <f t="shared" si="21"/>
        <v/>
      </c>
      <c r="E228" s="5" t="str">
        <f t="shared" si="22"/>
        <v/>
      </c>
      <c r="F228" s="5" t="str">
        <f t="shared" si="23"/>
        <v/>
      </c>
    </row>
    <row r="229" spans="1:6" x14ac:dyDescent="0.25">
      <c r="A229" s="6" t="str">
        <f t="shared" si="19"/>
        <v/>
      </c>
      <c r="B229" s="9" t="str">
        <f t="shared" si="20"/>
        <v/>
      </c>
      <c r="C229" s="5" t="str">
        <f t="shared" si="18"/>
        <v/>
      </c>
      <c r="D229" s="5" t="str">
        <f t="shared" si="21"/>
        <v/>
      </c>
      <c r="E229" s="5" t="str">
        <f t="shared" si="22"/>
        <v/>
      </c>
      <c r="F229" s="5" t="str">
        <f t="shared" si="23"/>
        <v/>
      </c>
    </row>
    <row r="230" spans="1:6" x14ac:dyDescent="0.25">
      <c r="A230" s="6" t="str">
        <f t="shared" si="19"/>
        <v/>
      </c>
      <c r="B230" s="9" t="str">
        <f t="shared" si="20"/>
        <v/>
      </c>
      <c r="C230" s="5" t="str">
        <f t="shared" si="18"/>
        <v/>
      </c>
      <c r="D230" s="5" t="str">
        <f t="shared" si="21"/>
        <v/>
      </c>
      <c r="E230" s="5" t="str">
        <f t="shared" si="22"/>
        <v/>
      </c>
      <c r="F230" s="5" t="str">
        <f t="shared" si="23"/>
        <v/>
      </c>
    </row>
    <row r="231" spans="1:6" x14ac:dyDescent="0.25">
      <c r="A231" s="6" t="str">
        <f t="shared" si="19"/>
        <v/>
      </c>
      <c r="B231" s="9" t="str">
        <f t="shared" si="20"/>
        <v/>
      </c>
      <c r="C231" s="5" t="str">
        <f t="shared" si="18"/>
        <v/>
      </c>
      <c r="D231" s="5" t="str">
        <f t="shared" si="21"/>
        <v/>
      </c>
      <c r="E231" s="5" t="str">
        <f t="shared" si="22"/>
        <v/>
      </c>
      <c r="F231" s="5" t="str">
        <f t="shared" si="23"/>
        <v/>
      </c>
    </row>
    <row r="232" spans="1:6" x14ac:dyDescent="0.25">
      <c r="A232" s="6" t="str">
        <f t="shared" si="19"/>
        <v/>
      </c>
      <c r="B232" s="9" t="str">
        <f t="shared" si="20"/>
        <v/>
      </c>
      <c r="C232" s="5" t="str">
        <f t="shared" si="18"/>
        <v/>
      </c>
      <c r="D232" s="5" t="str">
        <f t="shared" si="21"/>
        <v/>
      </c>
      <c r="E232" s="5" t="str">
        <f t="shared" si="22"/>
        <v/>
      </c>
      <c r="F232" s="5" t="str">
        <f t="shared" si="23"/>
        <v/>
      </c>
    </row>
    <row r="233" spans="1:6" x14ac:dyDescent="0.25">
      <c r="A233" s="6" t="str">
        <f t="shared" si="19"/>
        <v/>
      </c>
      <c r="B233" s="9" t="str">
        <f t="shared" si="20"/>
        <v/>
      </c>
      <c r="C233" s="5" t="str">
        <f t="shared" si="18"/>
        <v/>
      </c>
      <c r="D233" s="5" t="str">
        <f t="shared" si="21"/>
        <v/>
      </c>
      <c r="E233" s="5" t="str">
        <f t="shared" si="22"/>
        <v/>
      </c>
      <c r="F233" s="5" t="str">
        <f t="shared" si="23"/>
        <v/>
      </c>
    </row>
    <row r="234" spans="1:6" x14ac:dyDescent="0.25">
      <c r="A234" s="6" t="str">
        <f t="shared" si="19"/>
        <v/>
      </c>
      <c r="B234" s="9" t="str">
        <f t="shared" si="20"/>
        <v/>
      </c>
      <c r="C234" s="5" t="str">
        <f t="shared" si="18"/>
        <v/>
      </c>
      <c r="D234" s="5" t="str">
        <f t="shared" si="21"/>
        <v/>
      </c>
      <c r="E234" s="5" t="str">
        <f t="shared" si="22"/>
        <v/>
      </c>
      <c r="F234" s="5" t="str">
        <f t="shared" si="23"/>
        <v/>
      </c>
    </row>
    <row r="235" spans="1:6" x14ac:dyDescent="0.25">
      <c r="A235" s="6" t="str">
        <f t="shared" si="19"/>
        <v/>
      </c>
      <c r="B235" s="9" t="str">
        <f t="shared" si="20"/>
        <v/>
      </c>
      <c r="C235" s="5" t="str">
        <f t="shared" si="18"/>
        <v/>
      </c>
      <c r="D235" s="5" t="str">
        <f t="shared" si="21"/>
        <v/>
      </c>
      <c r="E235" s="5" t="str">
        <f t="shared" si="22"/>
        <v/>
      </c>
      <c r="F235" s="5" t="str">
        <f t="shared" si="23"/>
        <v/>
      </c>
    </row>
    <row r="236" spans="1:6" x14ac:dyDescent="0.25">
      <c r="A236" s="6" t="str">
        <f t="shared" si="19"/>
        <v/>
      </c>
      <c r="B236" s="9" t="str">
        <f t="shared" si="20"/>
        <v/>
      </c>
      <c r="C236" s="5" t="str">
        <f t="shared" si="18"/>
        <v/>
      </c>
      <c r="D236" s="5" t="str">
        <f t="shared" si="21"/>
        <v/>
      </c>
      <c r="E236" s="5" t="str">
        <f t="shared" si="22"/>
        <v/>
      </c>
      <c r="F236" s="5" t="str">
        <f t="shared" si="23"/>
        <v/>
      </c>
    </row>
    <row r="237" spans="1:6" x14ac:dyDescent="0.25">
      <c r="A237" s="6" t="str">
        <f t="shared" si="19"/>
        <v/>
      </c>
      <c r="B237" s="9" t="str">
        <f t="shared" si="20"/>
        <v/>
      </c>
      <c r="C237" s="5" t="str">
        <f t="shared" si="18"/>
        <v/>
      </c>
      <c r="D237" s="5" t="str">
        <f t="shared" si="21"/>
        <v/>
      </c>
      <c r="E237" s="5" t="str">
        <f t="shared" si="22"/>
        <v/>
      </c>
      <c r="F237" s="5" t="str">
        <f t="shared" si="23"/>
        <v/>
      </c>
    </row>
    <row r="238" spans="1:6" x14ac:dyDescent="0.25">
      <c r="A238" s="6" t="str">
        <f t="shared" si="19"/>
        <v/>
      </c>
      <c r="B238" s="9" t="str">
        <f t="shared" si="20"/>
        <v/>
      </c>
      <c r="C238" s="5" t="str">
        <f t="shared" si="18"/>
        <v/>
      </c>
      <c r="D238" s="5" t="str">
        <f t="shared" si="21"/>
        <v/>
      </c>
      <c r="E238" s="5" t="str">
        <f t="shared" si="22"/>
        <v/>
      </c>
      <c r="F238" s="5" t="str">
        <f t="shared" si="23"/>
        <v/>
      </c>
    </row>
    <row r="239" spans="1:6" x14ac:dyDescent="0.25">
      <c r="A239" s="6" t="str">
        <f t="shared" si="19"/>
        <v/>
      </c>
      <c r="B239" s="9" t="str">
        <f t="shared" si="20"/>
        <v/>
      </c>
      <c r="C239" s="5" t="str">
        <f t="shared" si="18"/>
        <v/>
      </c>
      <c r="D239" s="5" t="str">
        <f t="shared" si="21"/>
        <v/>
      </c>
      <c r="E239" s="5" t="str">
        <f t="shared" si="22"/>
        <v/>
      </c>
      <c r="F239" s="5" t="str">
        <f t="shared" si="23"/>
        <v/>
      </c>
    </row>
    <row r="240" spans="1:6" x14ac:dyDescent="0.25">
      <c r="A240" s="6" t="str">
        <f t="shared" si="19"/>
        <v/>
      </c>
      <c r="B240" s="9" t="str">
        <f t="shared" si="20"/>
        <v/>
      </c>
      <c r="C240" s="5" t="str">
        <f t="shared" si="18"/>
        <v/>
      </c>
      <c r="D240" s="5" t="str">
        <f t="shared" si="21"/>
        <v/>
      </c>
      <c r="E240" s="5" t="str">
        <f t="shared" si="22"/>
        <v/>
      </c>
      <c r="F240" s="5" t="str">
        <f t="shared" si="23"/>
        <v/>
      </c>
    </row>
    <row r="241" spans="1:6" x14ac:dyDescent="0.25">
      <c r="A241" s="6" t="str">
        <f t="shared" si="19"/>
        <v/>
      </c>
      <c r="B241" s="9" t="str">
        <f t="shared" si="20"/>
        <v/>
      </c>
      <c r="C241" s="5" t="str">
        <f t="shared" si="18"/>
        <v/>
      </c>
      <c r="D241" s="5" t="str">
        <f t="shared" si="21"/>
        <v/>
      </c>
      <c r="E241" s="5" t="str">
        <f t="shared" si="22"/>
        <v/>
      </c>
      <c r="F241" s="5" t="str">
        <f t="shared" si="23"/>
        <v/>
      </c>
    </row>
    <row r="242" spans="1:6" x14ac:dyDescent="0.25">
      <c r="A242" s="6" t="str">
        <f t="shared" si="19"/>
        <v/>
      </c>
      <c r="B242" s="9" t="str">
        <f t="shared" si="20"/>
        <v/>
      </c>
      <c r="C242" s="5" t="str">
        <f t="shared" si="18"/>
        <v/>
      </c>
      <c r="D242" s="5" t="str">
        <f t="shared" si="21"/>
        <v/>
      </c>
      <c r="E242" s="5" t="str">
        <f t="shared" si="22"/>
        <v/>
      </c>
      <c r="F242" s="5" t="str">
        <f t="shared" si="23"/>
        <v/>
      </c>
    </row>
    <row r="243" spans="1:6" x14ac:dyDescent="0.25">
      <c r="A243" s="6" t="str">
        <f t="shared" si="19"/>
        <v/>
      </c>
      <c r="B243" s="9" t="str">
        <f t="shared" si="20"/>
        <v/>
      </c>
      <c r="C243" s="5" t="str">
        <f t="shared" si="18"/>
        <v/>
      </c>
      <c r="D243" s="5" t="str">
        <f t="shared" si="21"/>
        <v/>
      </c>
      <c r="E243" s="5" t="str">
        <f t="shared" si="22"/>
        <v/>
      </c>
      <c r="F243" s="5" t="str">
        <f t="shared" si="23"/>
        <v/>
      </c>
    </row>
    <row r="244" spans="1:6" x14ac:dyDescent="0.25">
      <c r="A244" s="6" t="str">
        <f t="shared" si="19"/>
        <v/>
      </c>
      <c r="B244" s="9" t="str">
        <f t="shared" si="20"/>
        <v/>
      </c>
      <c r="C244" s="5" t="str">
        <f t="shared" si="18"/>
        <v/>
      </c>
      <c r="D244" s="5" t="str">
        <f t="shared" si="21"/>
        <v/>
      </c>
      <c r="E244" s="5" t="str">
        <f t="shared" si="22"/>
        <v/>
      </c>
      <c r="F244" s="5" t="str">
        <f t="shared" si="23"/>
        <v/>
      </c>
    </row>
    <row r="245" spans="1:6" x14ac:dyDescent="0.25">
      <c r="A245" s="6" t="str">
        <f t="shared" si="19"/>
        <v/>
      </c>
      <c r="B245" s="9" t="str">
        <f t="shared" si="20"/>
        <v/>
      </c>
      <c r="C245" s="5" t="str">
        <f t="shared" si="18"/>
        <v/>
      </c>
      <c r="D245" s="5" t="str">
        <f t="shared" si="21"/>
        <v/>
      </c>
      <c r="E245" s="5" t="str">
        <f t="shared" si="22"/>
        <v/>
      </c>
      <c r="F245" s="5" t="str">
        <f t="shared" si="23"/>
        <v/>
      </c>
    </row>
    <row r="246" spans="1:6" x14ac:dyDescent="0.25">
      <c r="A246" s="6" t="str">
        <f t="shared" si="19"/>
        <v/>
      </c>
      <c r="B246" s="9" t="str">
        <f t="shared" si="20"/>
        <v/>
      </c>
      <c r="C246" s="5" t="str">
        <f t="shared" si="18"/>
        <v/>
      </c>
      <c r="D246" s="5" t="str">
        <f t="shared" si="21"/>
        <v/>
      </c>
      <c r="E246" s="5" t="str">
        <f t="shared" si="22"/>
        <v/>
      </c>
      <c r="F246" s="5" t="str">
        <f t="shared" si="23"/>
        <v/>
      </c>
    </row>
    <row r="247" spans="1:6" x14ac:dyDescent="0.25">
      <c r="A247" s="6" t="str">
        <f t="shared" si="19"/>
        <v/>
      </c>
      <c r="B247" s="9" t="str">
        <f t="shared" si="20"/>
        <v/>
      </c>
      <c r="C247" s="5" t="str">
        <f t="shared" si="18"/>
        <v/>
      </c>
      <c r="D247" s="5" t="str">
        <f t="shared" si="21"/>
        <v/>
      </c>
      <c r="E247" s="5" t="str">
        <f t="shared" si="22"/>
        <v/>
      </c>
      <c r="F247" s="5" t="str">
        <f t="shared" si="23"/>
        <v/>
      </c>
    </row>
    <row r="248" spans="1:6" x14ac:dyDescent="0.25">
      <c r="A248" s="6" t="str">
        <f t="shared" si="19"/>
        <v/>
      </c>
      <c r="B248" s="9" t="str">
        <f t="shared" si="20"/>
        <v/>
      </c>
      <c r="C248" s="5" t="str">
        <f t="shared" si="18"/>
        <v/>
      </c>
      <c r="D248" s="5" t="str">
        <f t="shared" si="21"/>
        <v/>
      </c>
      <c r="E248" s="5" t="str">
        <f t="shared" si="22"/>
        <v/>
      </c>
      <c r="F248" s="5" t="str">
        <f t="shared" si="23"/>
        <v/>
      </c>
    </row>
    <row r="249" spans="1:6" x14ac:dyDescent="0.25">
      <c r="A249" s="6" t="str">
        <f t="shared" si="19"/>
        <v/>
      </c>
      <c r="B249" s="9" t="str">
        <f t="shared" si="20"/>
        <v/>
      </c>
      <c r="C249" s="5" t="str">
        <f t="shared" si="18"/>
        <v/>
      </c>
      <c r="D249" s="5" t="str">
        <f t="shared" si="21"/>
        <v/>
      </c>
      <c r="E249" s="5" t="str">
        <f t="shared" si="22"/>
        <v/>
      </c>
      <c r="F249" s="5" t="str">
        <f t="shared" si="23"/>
        <v/>
      </c>
    </row>
    <row r="250" spans="1:6" x14ac:dyDescent="0.25">
      <c r="A250" s="6" t="str">
        <f t="shared" si="19"/>
        <v/>
      </c>
      <c r="B250" s="9" t="str">
        <f t="shared" si="20"/>
        <v/>
      </c>
      <c r="C250" s="5" t="str">
        <f t="shared" si="18"/>
        <v/>
      </c>
      <c r="D250" s="5" t="str">
        <f t="shared" si="21"/>
        <v/>
      </c>
      <c r="E250" s="5" t="str">
        <f t="shared" si="22"/>
        <v/>
      </c>
      <c r="F250" s="5" t="str">
        <f t="shared" si="23"/>
        <v/>
      </c>
    </row>
    <row r="251" spans="1:6" x14ac:dyDescent="0.25">
      <c r="A251" s="6" t="str">
        <f t="shared" si="19"/>
        <v/>
      </c>
      <c r="B251" s="9" t="str">
        <f t="shared" si="20"/>
        <v/>
      </c>
      <c r="C251" s="5" t="str">
        <f t="shared" si="18"/>
        <v/>
      </c>
      <c r="D251" s="5" t="str">
        <f t="shared" si="21"/>
        <v/>
      </c>
      <c r="E251" s="5" t="str">
        <f t="shared" si="22"/>
        <v/>
      </c>
      <c r="F251" s="5" t="str">
        <f t="shared" si="23"/>
        <v/>
      </c>
    </row>
    <row r="252" spans="1:6" x14ac:dyDescent="0.25">
      <c r="A252" s="6" t="str">
        <f t="shared" si="19"/>
        <v/>
      </c>
      <c r="B252" s="9" t="str">
        <f t="shared" si="20"/>
        <v/>
      </c>
      <c r="C252" s="5" t="str">
        <f t="shared" si="18"/>
        <v/>
      </c>
      <c r="D252" s="5" t="str">
        <f t="shared" si="21"/>
        <v/>
      </c>
      <c r="E252" s="5" t="str">
        <f t="shared" si="22"/>
        <v/>
      </c>
      <c r="F252" s="5" t="str">
        <f t="shared" si="23"/>
        <v/>
      </c>
    </row>
    <row r="253" spans="1:6" x14ac:dyDescent="0.25">
      <c r="A253" s="6" t="str">
        <f t="shared" si="19"/>
        <v/>
      </c>
      <c r="B253" s="9" t="str">
        <f t="shared" si="20"/>
        <v/>
      </c>
      <c r="C253" s="5" t="str">
        <f t="shared" si="18"/>
        <v/>
      </c>
      <c r="D253" s="5" t="str">
        <f t="shared" si="21"/>
        <v/>
      </c>
      <c r="E253" s="5" t="str">
        <f t="shared" si="22"/>
        <v/>
      </c>
      <c r="F253" s="5" t="str">
        <f t="shared" si="23"/>
        <v/>
      </c>
    </row>
    <row r="254" spans="1:6" x14ac:dyDescent="0.25">
      <c r="A254" s="6" t="str">
        <f t="shared" si="19"/>
        <v/>
      </c>
      <c r="B254" s="9" t="str">
        <f t="shared" si="20"/>
        <v/>
      </c>
      <c r="C254" s="5" t="str">
        <f t="shared" si="18"/>
        <v/>
      </c>
      <c r="D254" s="5" t="str">
        <f t="shared" si="21"/>
        <v/>
      </c>
      <c r="E254" s="5" t="str">
        <f t="shared" si="22"/>
        <v/>
      </c>
      <c r="F254" s="5" t="str">
        <f t="shared" si="23"/>
        <v/>
      </c>
    </row>
    <row r="255" spans="1:6" x14ac:dyDescent="0.25">
      <c r="A255" s="6" t="str">
        <f t="shared" si="19"/>
        <v/>
      </c>
      <c r="B255" s="9" t="str">
        <f t="shared" si="20"/>
        <v/>
      </c>
      <c r="C255" s="5" t="str">
        <f t="shared" si="18"/>
        <v/>
      </c>
      <c r="D255" s="5" t="str">
        <f t="shared" si="21"/>
        <v/>
      </c>
      <c r="E255" s="5" t="str">
        <f t="shared" si="22"/>
        <v/>
      </c>
      <c r="F255" s="5" t="str">
        <f t="shared" si="23"/>
        <v/>
      </c>
    </row>
    <row r="256" spans="1:6" x14ac:dyDescent="0.25">
      <c r="A256" s="6" t="str">
        <f t="shared" si="19"/>
        <v/>
      </c>
      <c r="B256" s="9" t="str">
        <f t="shared" si="20"/>
        <v/>
      </c>
      <c r="C256" s="5" t="str">
        <f t="shared" si="18"/>
        <v/>
      </c>
      <c r="D256" s="5" t="str">
        <f t="shared" si="21"/>
        <v/>
      </c>
      <c r="E256" s="5" t="str">
        <f t="shared" si="22"/>
        <v/>
      </c>
      <c r="F256" s="5" t="str">
        <f t="shared" si="23"/>
        <v/>
      </c>
    </row>
    <row r="257" spans="1:6" x14ac:dyDescent="0.25">
      <c r="A257" s="6" t="str">
        <f t="shared" si="19"/>
        <v/>
      </c>
      <c r="B257" s="9" t="str">
        <f t="shared" si="20"/>
        <v/>
      </c>
      <c r="C257" s="5" t="str">
        <f t="shared" si="18"/>
        <v/>
      </c>
      <c r="D257" s="5" t="str">
        <f t="shared" si="21"/>
        <v/>
      </c>
      <c r="E257" s="5" t="str">
        <f t="shared" si="22"/>
        <v/>
      </c>
      <c r="F257" s="5" t="str">
        <f t="shared" si="23"/>
        <v/>
      </c>
    </row>
    <row r="258" spans="1:6" x14ac:dyDescent="0.25">
      <c r="A258" s="6" t="str">
        <f t="shared" si="19"/>
        <v/>
      </c>
      <c r="B258" s="9" t="str">
        <f t="shared" si="20"/>
        <v/>
      </c>
      <c r="C258" s="5" t="str">
        <f t="shared" si="18"/>
        <v/>
      </c>
      <c r="D258" s="5" t="str">
        <f t="shared" si="21"/>
        <v/>
      </c>
      <c r="E258" s="5" t="str">
        <f t="shared" si="22"/>
        <v/>
      </c>
      <c r="F258" s="5" t="str">
        <f t="shared" si="23"/>
        <v/>
      </c>
    </row>
    <row r="259" spans="1:6" x14ac:dyDescent="0.25">
      <c r="A259" s="6" t="str">
        <f t="shared" si="19"/>
        <v/>
      </c>
      <c r="B259" s="9" t="str">
        <f t="shared" si="20"/>
        <v/>
      </c>
      <c r="C259" s="5" t="str">
        <f t="shared" si="18"/>
        <v/>
      </c>
      <c r="D259" s="5" t="str">
        <f t="shared" si="21"/>
        <v/>
      </c>
      <c r="E259" s="5" t="str">
        <f t="shared" si="22"/>
        <v/>
      </c>
      <c r="F259" s="5" t="str">
        <f t="shared" si="23"/>
        <v/>
      </c>
    </row>
    <row r="260" spans="1:6" x14ac:dyDescent="0.25">
      <c r="A260" s="6" t="str">
        <f t="shared" si="19"/>
        <v/>
      </c>
      <c r="B260" s="9" t="str">
        <f t="shared" si="20"/>
        <v/>
      </c>
      <c r="C260" s="5" t="str">
        <f t="shared" si="18"/>
        <v/>
      </c>
      <c r="D260" s="5" t="str">
        <f t="shared" si="21"/>
        <v/>
      </c>
      <c r="E260" s="5" t="str">
        <f t="shared" si="22"/>
        <v/>
      </c>
      <c r="F260" s="5" t="str">
        <f t="shared" si="23"/>
        <v/>
      </c>
    </row>
    <row r="261" spans="1:6" x14ac:dyDescent="0.25">
      <c r="A261" s="6" t="str">
        <f t="shared" si="19"/>
        <v/>
      </c>
      <c r="B261" s="9" t="str">
        <f t="shared" si="20"/>
        <v/>
      </c>
      <c r="C261" s="5" t="str">
        <f t="shared" si="18"/>
        <v/>
      </c>
      <c r="D261" s="5" t="str">
        <f t="shared" si="21"/>
        <v/>
      </c>
      <c r="E261" s="5" t="str">
        <f t="shared" si="22"/>
        <v/>
      </c>
      <c r="F261" s="5" t="str">
        <f t="shared" si="23"/>
        <v/>
      </c>
    </row>
    <row r="262" spans="1:6" x14ac:dyDescent="0.25">
      <c r="A262" s="6" t="str">
        <f t="shared" si="19"/>
        <v/>
      </c>
      <c r="B262" s="9" t="str">
        <f t="shared" si="20"/>
        <v/>
      </c>
      <c r="C262" s="5" t="str">
        <f t="shared" si="18"/>
        <v/>
      </c>
      <c r="D262" s="5" t="str">
        <f t="shared" si="21"/>
        <v/>
      </c>
      <c r="E262" s="5" t="str">
        <f t="shared" si="22"/>
        <v/>
      </c>
      <c r="F262" s="5" t="str">
        <f t="shared" si="23"/>
        <v/>
      </c>
    </row>
    <row r="263" spans="1:6" x14ac:dyDescent="0.25">
      <c r="A263" s="6" t="str">
        <f t="shared" si="19"/>
        <v/>
      </c>
      <c r="B263" s="9" t="str">
        <f t="shared" si="20"/>
        <v/>
      </c>
      <c r="C263" s="5" t="str">
        <f t="shared" si="18"/>
        <v/>
      </c>
      <c r="D263" s="5" t="str">
        <f t="shared" si="21"/>
        <v/>
      </c>
      <c r="E263" s="5" t="str">
        <f t="shared" si="22"/>
        <v/>
      </c>
      <c r="F263" s="5" t="str">
        <f t="shared" si="23"/>
        <v/>
      </c>
    </row>
    <row r="264" spans="1:6" x14ac:dyDescent="0.25">
      <c r="A264" s="6" t="str">
        <f t="shared" si="19"/>
        <v/>
      </c>
      <c r="B264" s="9" t="str">
        <f t="shared" si="20"/>
        <v/>
      </c>
      <c r="C264" s="5" t="str">
        <f t="shared" si="18"/>
        <v/>
      </c>
      <c r="D264" s="5" t="str">
        <f t="shared" si="21"/>
        <v/>
      </c>
      <c r="E264" s="5" t="str">
        <f t="shared" si="22"/>
        <v/>
      </c>
      <c r="F264" s="5" t="str">
        <f t="shared" si="23"/>
        <v/>
      </c>
    </row>
    <row r="265" spans="1:6" x14ac:dyDescent="0.25">
      <c r="A265" s="6" t="str">
        <f t="shared" si="19"/>
        <v/>
      </c>
      <c r="B265" s="9" t="str">
        <f t="shared" si="20"/>
        <v/>
      </c>
      <c r="C265" s="5" t="str">
        <f t="shared" ref="C265:C307" si="24">IFERROR(IF(OR(ABS(F264)&lt;0.001,F264=""), "", IF(AND($B$3&lt;&gt;"", $B$4&lt;&gt;"", $E$5&lt;&gt;""), -PMT($B$4/100/12, $E$5, $B$3), 0)), "")</f>
        <v/>
      </c>
      <c r="D265" s="5" t="str">
        <f t="shared" si="21"/>
        <v/>
      </c>
      <c r="E265" s="5" t="str">
        <f t="shared" si="22"/>
        <v/>
      </c>
      <c r="F265" s="5" t="str">
        <f t="shared" si="23"/>
        <v/>
      </c>
    </row>
    <row r="266" spans="1:6" x14ac:dyDescent="0.25">
      <c r="A266" s="6" t="str">
        <f t="shared" ref="A266:A307" si="25">IFERROR(IF(OR(ABS(F265)&lt;0.001, F265=""), "", A265+1), "")</f>
        <v/>
      </c>
      <c r="B266" s="9" t="str">
        <f t="shared" ref="B266:B307" si="26">IFERROR(IF(OR(ABS(F265)&lt;0.001,F265=""), "", EDATE($B$2, A266)), "")</f>
        <v/>
      </c>
      <c r="C266" s="5" t="str">
        <f t="shared" si="24"/>
        <v/>
      </c>
      <c r="D266" s="5" t="str">
        <f t="shared" ref="D266:D307" si="27">IFERROR(IF(OR(ABS(F265)&lt;0.001, F265=""), "", F265*($B$4/100/12)), "")</f>
        <v/>
      </c>
      <c r="E266" s="5" t="str">
        <f t="shared" ref="E266:E307" si="28">IFERROR(IF(OR(ABS(F265)&lt;0.001, F265=""), "", C266-D266), "")</f>
        <v/>
      </c>
      <c r="F266" s="5" t="str">
        <f t="shared" ref="F266:F307" si="29">IFERROR(IF(OR(ABS(F265)&lt;0.001, F265=""), "", F265-E266), "")</f>
        <v/>
      </c>
    </row>
    <row r="267" spans="1:6" x14ac:dyDescent="0.25">
      <c r="A267" s="6" t="str">
        <f t="shared" si="25"/>
        <v/>
      </c>
      <c r="B267" s="9" t="str">
        <f t="shared" si="26"/>
        <v/>
      </c>
      <c r="C267" s="5" t="str">
        <f t="shared" si="24"/>
        <v/>
      </c>
      <c r="D267" s="5" t="str">
        <f t="shared" si="27"/>
        <v/>
      </c>
      <c r="E267" s="5" t="str">
        <f t="shared" si="28"/>
        <v/>
      </c>
      <c r="F267" s="5" t="str">
        <f t="shared" si="29"/>
        <v/>
      </c>
    </row>
    <row r="268" spans="1:6" x14ac:dyDescent="0.25">
      <c r="A268" s="6" t="str">
        <f t="shared" si="25"/>
        <v/>
      </c>
      <c r="B268" s="9" t="str">
        <f t="shared" si="26"/>
        <v/>
      </c>
      <c r="C268" s="5" t="str">
        <f t="shared" si="24"/>
        <v/>
      </c>
      <c r="D268" s="5" t="str">
        <f t="shared" si="27"/>
        <v/>
      </c>
      <c r="E268" s="5" t="str">
        <f t="shared" si="28"/>
        <v/>
      </c>
      <c r="F268" s="5" t="str">
        <f t="shared" si="29"/>
        <v/>
      </c>
    </row>
    <row r="269" spans="1:6" x14ac:dyDescent="0.25">
      <c r="A269" s="6" t="str">
        <f t="shared" si="25"/>
        <v/>
      </c>
      <c r="B269" s="9" t="str">
        <f t="shared" si="26"/>
        <v/>
      </c>
      <c r="C269" s="5" t="str">
        <f t="shared" si="24"/>
        <v/>
      </c>
      <c r="D269" s="5" t="str">
        <f t="shared" si="27"/>
        <v/>
      </c>
      <c r="E269" s="5" t="str">
        <f t="shared" si="28"/>
        <v/>
      </c>
      <c r="F269" s="5" t="str">
        <f t="shared" si="29"/>
        <v/>
      </c>
    </row>
    <row r="270" spans="1:6" x14ac:dyDescent="0.25">
      <c r="A270" s="6" t="str">
        <f t="shared" si="25"/>
        <v/>
      </c>
      <c r="B270" s="9" t="str">
        <f t="shared" si="26"/>
        <v/>
      </c>
      <c r="C270" s="5" t="str">
        <f t="shared" si="24"/>
        <v/>
      </c>
      <c r="D270" s="5" t="str">
        <f t="shared" si="27"/>
        <v/>
      </c>
      <c r="E270" s="5" t="str">
        <f t="shared" si="28"/>
        <v/>
      </c>
      <c r="F270" s="5" t="str">
        <f t="shared" si="29"/>
        <v/>
      </c>
    </row>
    <row r="271" spans="1:6" x14ac:dyDescent="0.25">
      <c r="A271" s="6" t="str">
        <f t="shared" si="25"/>
        <v/>
      </c>
      <c r="B271" s="9" t="str">
        <f t="shared" si="26"/>
        <v/>
      </c>
      <c r="C271" s="5" t="str">
        <f t="shared" si="24"/>
        <v/>
      </c>
      <c r="D271" s="5" t="str">
        <f t="shared" si="27"/>
        <v/>
      </c>
      <c r="E271" s="5" t="str">
        <f t="shared" si="28"/>
        <v/>
      </c>
      <c r="F271" s="5" t="str">
        <f t="shared" si="29"/>
        <v/>
      </c>
    </row>
    <row r="272" spans="1:6" x14ac:dyDescent="0.25">
      <c r="A272" s="6" t="str">
        <f t="shared" si="25"/>
        <v/>
      </c>
      <c r="B272" s="9" t="str">
        <f t="shared" si="26"/>
        <v/>
      </c>
      <c r="C272" s="5" t="str">
        <f t="shared" si="24"/>
        <v/>
      </c>
      <c r="D272" s="5" t="str">
        <f t="shared" si="27"/>
        <v/>
      </c>
      <c r="E272" s="5" t="str">
        <f t="shared" si="28"/>
        <v/>
      </c>
      <c r="F272" s="5" t="str">
        <f t="shared" si="29"/>
        <v/>
      </c>
    </row>
    <row r="273" spans="1:6" x14ac:dyDescent="0.25">
      <c r="A273" s="6" t="str">
        <f t="shared" si="25"/>
        <v/>
      </c>
      <c r="B273" s="9" t="str">
        <f t="shared" si="26"/>
        <v/>
      </c>
      <c r="C273" s="5" t="str">
        <f t="shared" si="24"/>
        <v/>
      </c>
      <c r="D273" s="5" t="str">
        <f t="shared" si="27"/>
        <v/>
      </c>
      <c r="E273" s="5" t="str">
        <f t="shared" si="28"/>
        <v/>
      </c>
      <c r="F273" s="5" t="str">
        <f t="shared" si="29"/>
        <v/>
      </c>
    </row>
    <row r="274" spans="1:6" x14ac:dyDescent="0.25">
      <c r="A274" s="6" t="str">
        <f t="shared" si="25"/>
        <v/>
      </c>
      <c r="B274" s="9" t="str">
        <f t="shared" si="26"/>
        <v/>
      </c>
      <c r="C274" s="5" t="str">
        <f t="shared" si="24"/>
        <v/>
      </c>
      <c r="D274" s="5" t="str">
        <f t="shared" si="27"/>
        <v/>
      </c>
      <c r="E274" s="5" t="str">
        <f t="shared" si="28"/>
        <v/>
      </c>
      <c r="F274" s="5" t="str">
        <f t="shared" si="29"/>
        <v/>
      </c>
    </row>
    <row r="275" spans="1:6" x14ac:dyDescent="0.25">
      <c r="A275" s="6" t="str">
        <f t="shared" si="25"/>
        <v/>
      </c>
      <c r="B275" s="9" t="str">
        <f t="shared" si="26"/>
        <v/>
      </c>
      <c r="C275" s="5" t="str">
        <f t="shared" si="24"/>
        <v/>
      </c>
      <c r="D275" s="5" t="str">
        <f t="shared" si="27"/>
        <v/>
      </c>
      <c r="E275" s="5" t="str">
        <f t="shared" si="28"/>
        <v/>
      </c>
      <c r="F275" s="5" t="str">
        <f t="shared" si="29"/>
        <v/>
      </c>
    </row>
    <row r="276" spans="1:6" x14ac:dyDescent="0.25">
      <c r="A276" s="6" t="str">
        <f t="shared" si="25"/>
        <v/>
      </c>
      <c r="B276" s="9" t="str">
        <f t="shared" si="26"/>
        <v/>
      </c>
      <c r="C276" s="5" t="str">
        <f t="shared" si="24"/>
        <v/>
      </c>
      <c r="D276" s="5" t="str">
        <f t="shared" si="27"/>
        <v/>
      </c>
      <c r="E276" s="5" t="str">
        <f t="shared" si="28"/>
        <v/>
      </c>
      <c r="F276" s="5" t="str">
        <f t="shared" si="29"/>
        <v/>
      </c>
    </row>
    <row r="277" spans="1:6" x14ac:dyDescent="0.25">
      <c r="A277" s="6" t="str">
        <f t="shared" si="25"/>
        <v/>
      </c>
      <c r="B277" s="9" t="str">
        <f t="shared" si="26"/>
        <v/>
      </c>
      <c r="C277" s="5" t="str">
        <f t="shared" si="24"/>
        <v/>
      </c>
      <c r="D277" s="5" t="str">
        <f t="shared" si="27"/>
        <v/>
      </c>
      <c r="E277" s="5" t="str">
        <f t="shared" si="28"/>
        <v/>
      </c>
      <c r="F277" s="5" t="str">
        <f t="shared" si="29"/>
        <v/>
      </c>
    </row>
    <row r="278" spans="1:6" x14ac:dyDescent="0.25">
      <c r="A278" s="6" t="str">
        <f t="shared" si="25"/>
        <v/>
      </c>
      <c r="B278" s="9" t="str">
        <f t="shared" si="26"/>
        <v/>
      </c>
      <c r="C278" s="5" t="str">
        <f t="shared" si="24"/>
        <v/>
      </c>
      <c r="D278" s="5" t="str">
        <f t="shared" si="27"/>
        <v/>
      </c>
      <c r="E278" s="5" t="str">
        <f t="shared" si="28"/>
        <v/>
      </c>
      <c r="F278" s="5" t="str">
        <f t="shared" si="29"/>
        <v/>
      </c>
    </row>
    <row r="279" spans="1:6" x14ac:dyDescent="0.25">
      <c r="A279" s="6" t="str">
        <f t="shared" si="25"/>
        <v/>
      </c>
      <c r="B279" s="9" t="str">
        <f t="shared" si="26"/>
        <v/>
      </c>
      <c r="C279" s="5" t="str">
        <f t="shared" si="24"/>
        <v/>
      </c>
      <c r="D279" s="5" t="str">
        <f t="shared" si="27"/>
        <v/>
      </c>
      <c r="E279" s="5" t="str">
        <f t="shared" si="28"/>
        <v/>
      </c>
      <c r="F279" s="5" t="str">
        <f t="shared" si="29"/>
        <v/>
      </c>
    </row>
    <row r="280" spans="1:6" x14ac:dyDescent="0.25">
      <c r="A280" s="6" t="str">
        <f t="shared" si="25"/>
        <v/>
      </c>
      <c r="B280" s="9" t="str">
        <f t="shared" si="26"/>
        <v/>
      </c>
      <c r="C280" s="5" t="str">
        <f t="shared" si="24"/>
        <v/>
      </c>
      <c r="D280" s="5" t="str">
        <f t="shared" si="27"/>
        <v/>
      </c>
      <c r="E280" s="5" t="str">
        <f t="shared" si="28"/>
        <v/>
      </c>
      <c r="F280" s="5" t="str">
        <f t="shared" si="29"/>
        <v/>
      </c>
    </row>
    <row r="281" spans="1:6" x14ac:dyDescent="0.25">
      <c r="A281" s="6" t="str">
        <f t="shared" si="25"/>
        <v/>
      </c>
      <c r="B281" s="9" t="str">
        <f t="shared" si="26"/>
        <v/>
      </c>
      <c r="C281" s="5" t="str">
        <f t="shared" si="24"/>
        <v/>
      </c>
      <c r="D281" s="5" t="str">
        <f t="shared" si="27"/>
        <v/>
      </c>
      <c r="E281" s="5" t="str">
        <f t="shared" si="28"/>
        <v/>
      </c>
      <c r="F281" s="5" t="str">
        <f t="shared" si="29"/>
        <v/>
      </c>
    </row>
    <row r="282" spans="1:6" x14ac:dyDescent="0.25">
      <c r="A282" s="6" t="str">
        <f t="shared" si="25"/>
        <v/>
      </c>
      <c r="B282" s="9" t="str">
        <f t="shared" si="26"/>
        <v/>
      </c>
      <c r="C282" s="5" t="str">
        <f t="shared" si="24"/>
        <v/>
      </c>
      <c r="D282" s="5" t="str">
        <f t="shared" si="27"/>
        <v/>
      </c>
      <c r="E282" s="5" t="str">
        <f t="shared" si="28"/>
        <v/>
      </c>
      <c r="F282" s="5" t="str">
        <f t="shared" si="29"/>
        <v/>
      </c>
    </row>
    <row r="283" spans="1:6" x14ac:dyDescent="0.25">
      <c r="A283" s="6" t="str">
        <f t="shared" si="25"/>
        <v/>
      </c>
      <c r="B283" s="9" t="str">
        <f t="shared" si="26"/>
        <v/>
      </c>
      <c r="C283" s="5" t="str">
        <f t="shared" si="24"/>
        <v/>
      </c>
      <c r="D283" s="5" t="str">
        <f t="shared" si="27"/>
        <v/>
      </c>
      <c r="E283" s="5" t="str">
        <f t="shared" si="28"/>
        <v/>
      </c>
      <c r="F283" s="5" t="str">
        <f t="shared" si="29"/>
        <v/>
      </c>
    </row>
    <row r="284" spans="1:6" x14ac:dyDescent="0.25">
      <c r="A284" s="6" t="str">
        <f t="shared" si="25"/>
        <v/>
      </c>
      <c r="B284" s="9" t="str">
        <f t="shared" si="26"/>
        <v/>
      </c>
      <c r="C284" s="5" t="str">
        <f t="shared" si="24"/>
        <v/>
      </c>
      <c r="D284" s="5" t="str">
        <f t="shared" si="27"/>
        <v/>
      </c>
      <c r="E284" s="5" t="str">
        <f t="shared" si="28"/>
        <v/>
      </c>
      <c r="F284" s="5" t="str">
        <f t="shared" si="29"/>
        <v/>
      </c>
    </row>
    <row r="285" spans="1:6" x14ac:dyDescent="0.25">
      <c r="A285" s="6" t="str">
        <f t="shared" si="25"/>
        <v/>
      </c>
      <c r="B285" s="9" t="str">
        <f t="shared" si="26"/>
        <v/>
      </c>
      <c r="C285" s="5" t="str">
        <f t="shared" si="24"/>
        <v/>
      </c>
      <c r="D285" s="5" t="str">
        <f t="shared" si="27"/>
        <v/>
      </c>
      <c r="E285" s="5" t="str">
        <f t="shared" si="28"/>
        <v/>
      </c>
      <c r="F285" s="5" t="str">
        <f t="shared" si="29"/>
        <v/>
      </c>
    </row>
    <row r="286" spans="1:6" x14ac:dyDescent="0.25">
      <c r="A286" s="6" t="str">
        <f t="shared" si="25"/>
        <v/>
      </c>
      <c r="B286" s="9" t="str">
        <f t="shared" si="26"/>
        <v/>
      </c>
      <c r="C286" s="5" t="str">
        <f t="shared" si="24"/>
        <v/>
      </c>
      <c r="D286" s="5" t="str">
        <f t="shared" si="27"/>
        <v/>
      </c>
      <c r="E286" s="5" t="str">
        <f t="shared" si="28"/>
        <v/>
      </c>
      <c r="F286" s="5" t="str">
        <f t="shared" si="29"/>
        <v/>
      </c>
    </row>
    <row r="287" spans="1:6" x14ac:dyDescent="0.25">
      <c r="A287" s="6" t="str">
        <f t="shared" si="25"/>
        <v/>
      </c>
      <c r="B287" s="9" t="str">
        <f t="shared" si="26"/>
        <v/>
      </c>
      <c r="C287" s="5" t="str">
        <f t="shared" si="24"/>
        <v/>
      </c>
      <c r="D287" s="5" t="str">
        <f t="shared" si="27"/>
        <v/>
      </c>
      <c r="E287" s="5" t="str">
        <f t="shared" si="28"/>
        <v/>
      </c>
      <c r="F287" s="5" t="str">
        <f t="shared" si="29"/>
        <v/>
      </c>
    </row>
    <row r="288" spans="1:6" x14ac:dyDescent="0.25">
      <c r="A288" s="6" t="str">
        <f t="shared" si="25"/>
        <v/>
      </c>
      <c r="B288" s="9" t="str">
        <f t="shared" si="26"/>
        <v/>
      </c>
      <c r="C288" s="5" t="str">
        <f t="shared" si="24"/>
        <v/>
      </c>
      <c r="D288" s="5" t="str">
        <f t="shared" si="27"/>
        <v/>
      </c>
      <c r="E288" s="5" t="str">
        <f t="shared" si="28"/>
        <v/>
      </c>
      <c r="F288" s="5" t="str">
        <f t="shared" si="29"/>
        <v/>
      </c>
    </row>
    <row r="289" spans="1:6" x14ac:dyDescent="0.25">
      <c r="A289" s="6" t="str">
        <f t="shared" si="25"/>
        <v/>
      </c>
      <c r="B289" s="9" t="str">
        <f t="shared" si="26"/>
        <v/>
      </c>
      <c r="C289" s="5" t="str">
        <f t="shared" si="24"/>
        <v/>
      </c>
      <c r="D289" s="5" t="str">
        <f t="shared" si="27"/>
        <v/>
      </c>
      <c r="E289" s="5" t="str">
        <f t="shared" si="28"/>
        <v/>
      </c>
      <c r="F289" s="5" t="str">
        <f t="shared" si="29"/>
        <v/>
      </c>
    </row>
    <row r="290" spans="1:6" x14ac:dyDescent="0.25">
      <c r="A290" s="6" t="str">
        <f t="shared" si="25"/>
        <v/>
      </c>
      <c r="B290" s="9" t="str">
        <f t="shared" si="26"/>
        <v/>
      </c>
      <c r="C290" s="5" t="str">
        <f t="shared" si="24"/>
        <v/>
      </c>
      <c r="D290" s="5" t="str">
        <f t="shared" si="27"/>
        <v/>
      </c>
      <c r="E290" s="5" t="str">
        <f t="shared" si="28"/>
        <v/>
      </c>
      <c r="F290" s="5" t="str">
        <f t="shared" si="29"/>
        <v/>
      </c>
    </row>
    <row r="291" spans="1:6" x14ac:dyDescent="0.25">
      <c r="A291" s="6" t="str">
        <f t="shared" si="25"/>
        <v/>
      </c>
      <c r="B291" s="9" t="str">
        <f t="shared" si="26"/>
        <v/>
      </c>
      <c r="C291" s="5" t="str">
        <f t="shared" si="24"/>
        <v/>
      </c>
      <c r="D291" s="5" t="str">
        <f t="shared" si="27"/>
        <v/>
      </c>
      <c r="E291" s="5" t="str">
        <f t="shared" si="28"/>
        <v/>
      </c>
      <c r="F291" s="5" t="str">
        <f t="shared" si="29"/>
        <v/>
      </c>
    </row>
    <row r="292" spans="1:6" x14ac:dyDescent="0.25">
      <c r="A292" s="6" t="str">
        <f t="shared" si="25"/>
        <v/>
      </c>
      <c r="B292" s="9" t="str">
        <f t="shared" si="26"/>
        <v/>
      </c>
      <c r="C292" s="5" t="str">
        <f t="shared" si="24"/>
        <v/>
      </c>
      <c r="D292" s="5" t="str">
        <f t="shared" si="27"/>
        <v/>
      </c>
      <c r="E292" s="5" t="str">
        <f t="shared" si="28"/>
        <v/>
      </c>
      <c r="F292" s="5" t="str">
        <f t="shared" si="29"/>
        <v/>
      </c>
    </row>
    <row r="293" spans="1:6" x14ac:dyDescent="0.25">
      <c r="A293" s="6" t="str">
        <f t="shared" si="25"/>
        <v/>
      </c>
      <c r="B293" s="9" t="str">
        <f t="shared" si="26"/>
        <v/>
      </c>
      <c r="C293" s="5" t="str">
        <f t="shared" si="24"/>
        <v/>
      </c>
      <c r="D293" s="5" t="str">
        <f t="shared" si="27"/>
        <v/>
      </c>
      <c r="E293" s="5" t="str">
        <f t="shared" si="28"/>
        <v/>
      </c>
      <c r="F293" s="5" t="str">
        <f t="shared" si="29"/>
        <v/>
      </c>
    </row>
    <row r="294" spans="1:6" x14ac:dyDescent="0.25">
      <c r="A294" s="6" t="str">
        <f t="shared" si="25"/>
        <v/>
      </c>
      <c r="B294" s="9" t="str">
        <f t="shared" si="26"/>
        <v/>
      </c>
      <c r="C294" s="5" t="str">
        <f t="shared" si="24"/>
        <v/>
      </c>
      <c r="D294" s="5" t="str">
        <f t="shared" si="27"/>
        <v/>
      </c>
      <c r="E294" s="5" t="str">
        <f t="shared" si="28"/>
        <v/>
      </c>
      <c r="F294" s="5" t="str">
        <f t="shared" si="29"/>
        <v/>
      </c>
    </row>
    <row r="295" spans="1:6" x14ac:dyDescent="0.25">
      <c r="A295" s="6" t="str">
        <f t="shared" si="25"/>
        <v/>
      </c>
      <c r="B295" s="9" t="str">
        <f t="shared" si="26"/>
        <v/>
      </c>
      <c r="C295" s="5" t="str">
        <f t="shared" si="24"/>
        <v/>
      </c>
      <c r="D295" s="5" t="str">
        <f t="shared" si="27"/>
        <v/>
      </c>
      <c r="E295" s="5" t="str">
        <f t="shared" si="28"/>
        <v/>
      </c>
      <c r="F295" s="5" t="str">
        <f t="shared" si="29"/>
        <v/>
      </c>
    </row>
    <row r="296" spans="1:6" x14ac:dyDescent="0.25">
      <c r="A296" s="6" t="str">
        <f t="shared" si="25"/>
        <v/>
      </c>
      <c r="B296" s="9" t="str">
        <f t="shared" si="26"/>
        <v/>
      </c>
      <c r="C296" s="5" t="str">
        <f t="shared" si="24"/>
        <v/>
      </c>
      <c r="D296" s="5" t="str">
        <f t="shared" si="27"/>
        <v/>
      </c>
      <c r="E296" s="5" t="str">
        <f t="shared" si="28"/>
        <v/>
      </c>
      <c r="F296" s="5" t="str">
        <f t="shared" si="29"/>
        <v/>
      </c>
    </row>
    <row r="297" spans="1:6" x14ac:dyDescent="0.25">
      <c r="A297" s="6" t="str">
        <f t="shared" si="25"/>
        <v/>
      </c>
      <c r="B297" s="9" t="str">
        <f t="shared" si="26"/>
        <v/>
      </c>
      <c r="C297" s="5" t="str">
        <f t="shared" si="24"/>
        <v/>
      </c>
      <c r="D297" s="5" t="str">
        <f t="shared" si="27"/>
        <v/>
      </c>
      <c r="E297" s="5" t="str">
        <f t="shared" si="28"/>
        <v/>
      </c>
      <c r="F297" s="5" t="str">
        <f t="shared" si="29"/>
        <v/>
      </c>
    </row>
    <row r="298" spans="1:6" x14ac:dyDescent="0.25">
      <c r="A298" s="6" t="str">
        <f t="shared" si="25"/>
        <v/>
      </c>
      <c r="B298" s="9" t="str">
        <f t="shared" si="26"/>
        <v/>
      </c>
      <c r="C298" s="5" t="str">
        <f t="shared" si="24"/>
        <v/>
      </c>
      <c r="D298" s="5" t="str">
        <f t="shared" si="27"/>
        <v/>
      </c>
      <c r="E298" s="5" t="str">
        <f t="shared" si="28"/>
        <v/>
      </c>
      <c r="F298" s="5" t="str">
        <f t="shared" si="29"/>
        <v/>
      </c>
    </row>
    <row r="299" spans="1:6" x14ac:dyDescent="0.25">
      <c r="A299" s="6" t="str">
        <f t="shared" si="25"/>
        <v/>
      </c>
      <c r="B299" s="9" t="str">
        <f t="shared" si="26"/>
        <v/>
      </c>
      <c r="C299" s="5" t="str">
        <f t="shared" si="24"/>
        <v/>
      </c>
      <c r="D299" s="5" t="str">
        <f t="shared" si="27"/>
        <v/>
      </c>
      <c r="E299" s="5" t="str">
        <f t="shared" si="28"/>
        <v/>
      </c>
      <c r="F299" s="5" t="str">
        <f t="shared" si="29"/>
        <v/>
      </c>
    </row>
    <row r="300" spans="1:6" x14ac:dyDescent="0.25">
      <c r="A300" s="6" t="str">
        <f t="shared" si="25"/>
        <v/>
      </c>
      <c r="B300" s="9" t="str">
        <f t="shared" si="26"/>
        <v/>
      </c>
      <c r="C300" s="5" t="str">
        <f t="shared" si="24"/>
        <v/>
      </c>
      <c r="D300" s="5" t="str">
        <f t="shared" si="27"/>
        <v/>
      </c>
      <c r="E300" s="5" t="str">
        <f t="shared" si="28"/>
        <v/>
      </c>
      <c r="F300" s="5" t="str">
        <f t="shared" si="29"/>
        <v/>
      </c>
    </row>
    <row r="301" spans="1:6" x14ac:dyDescent="0.25">
      <c r="A301" s="6" t="str">
        <f t="shared" si="25"/>
        <v/>
      </c>
      <c r="B301" s="9" t="str">
        <f t="shared" si="26"/>
        <v/>
      </c>
      <c r="C301" s="5" t="str">
        <f t="shared" si="24"/>
        <v/>
      </c>
      <c r="D301" s="5" t="str">
        <f t="shared" si="27"/>
        <v/>
      </c>
      <c r="E301" s="5" t="str">
        <f t="shared" si="28"/>
        <v/>
      </c>
      <c r="F301" s="5" t="str">
        <f t="shared" si="29"/>
        <v/>
      </c>
    </row>
    <row r="302" spans="1:6" x14ac:dyDescent="0.25">
      <c r="A302" s="6" t="str">
        <f t="shared" si="25"/>
        <v/>
      </c>
      <c r="B302" s="9" t="str">
        <f t="shared" si="26"/>
        <v/>
      </c>
      <c r="C302" s="5" t="str">
        <f t="shared" si="24"/>
        <v/>
      </c>
      <c r="D302" s="5" t="str">
        <f t="shared" si="27"/>
        <v/>
      </c>
      <c r="E302" s="5" t="str">
        <f t="shared" si="28"/>
        <v/>
      </c>
      <c r="F302" s="5" t="str">
        <f t="shared" si="29"/>
        <v/>
      </c>
    </row>
    <row r="303" spans="1:6" x14ac:dyDescent="0.25">
      <c r="A303" s="6" t="str">
        <f t="shared" si="25"/>
        <v/>
      </c>
      <c r="B303" s="9" t="str">
        <f t="shared" si="26"/>
        <v/>
      </c>
      <c r="C303" s="5" t="str">
        <f t="shared" si="24"/>
        <v/>
      </c>
      <c r="D303" s="5" t="str">
        <f t="shared" si="27"/>
        <v/>
      </c>
      <c r="E303" s="5" t="str">
        <f t="shared" si="28"/>
        <v/>
      </c>
      <c r="F303" s="5" t="str">
        <f t="shared" si="29"/>
        <v/>
      </c>
    </row>
    <row r="304" spans="1:6" x14ac:dyDescent="0.25">
      <c r="A304" s="6" t="str">
        <f t="shared" si="25"/>
        <v/>
      </c>
      <c r="B304" s="9" t="str">
        <f t="shared" si="26"/>
        <v/>
      </c>
      <c r="C304" s="5" t="str">
        <f t="shared" si="24"/>
        <v/>
      </c>
      <c r="D304" s="5" t="str">
        <f t="shared" si="27"/>
        <v/>
      </c>
      <c r="E304" s="5" t="str">
        <f t="shared" si="28"/>
        <v/>
      </c>
      <c r="F304" s="5" t="str">
        <f t="shared" si="29"/>
        <v/>
      </c>
    </row>
    <row r="305" spans="1:6" x14ac:dyDescent="0.25">
      <c r="A305" s="6" t="str">
        <f t="shared" si="25"/>
        <v/>
      </c>
      <c r="B305" s="9" t="str">
        <f t="shared" si="26"/>
        <v/>
      </c>
      <c r="C305" s="5" t="str">
        <f t="shared" si="24"/>
        <v/>
      </c>
      <c r="D305" s="5" t="str">
        <f t="shared" si="27"/>
        <v/>
      </c>
      <c r="E305" s="5" t="str">
        <f t="shared" si="28"/>
        <v/>
      </c>
      <c r="F305" s="5" t="str">
        <f t="shared" si="29"/>
        <v/>
      </c>
    </row>
    <row r="306" spans="1:6" x14ac:dyDescent="0.25">
      <c r="A306" s="6" t="str">
        <f t="shared" si="25"/>
        <v/>
      </c>
      <c r="B306" s="9" t="str">
        <f t="shared" si="26"/>
        <v/>
      </c>
      <c r="C306" s="5" t="str">
        <f t="shared" si="24"/>
        <v/>
      </c>
      <c r="D306" s="5" t="str">
        <f t="shared" si="27"/>
        <v/>
      </c>
      <c r="E306" s="5" t="str">
        <f t="shared" si="28"/>
        <v/>
      </c>
      <c r="F306" s="5" t="str">
        <f t="shared" si="29"/>
        <v/>
      </c>
    </row>
    <row r="307" spans="1:6" x14ac:dyDescent="0.25">
      <c r="A307" s="6" t="str">
        <f t="shared" si="25"/>
        <v/>
      </c>
      <c r="B307" s="9" t="str">
        <f t="shared" si="26"/>
        <v/>
      </c>
      <c r="C307" s="5" t="str">
        <f t="shared" si="24"/>
        <v/>
      </c>
      <c r="D307" s="5" t="str">
        <f t="shared" si="27"/>
        <v/>
      </c>
      <c r="E307" s="5" t="str">
        <f t="shared" si="28"/>
        <v/>
      </c>
      <c r="F307" s="5" t="str">
        <f t="shared" si="29"/>
        <v/>
      </c>
    </row>
    <row r="308" spans="1:6" x14ac:dyDescent="0.25">
      <c r="A308" s="6"/>
      <c r="B308" s="10"/>
      <c r="C308" s="10"/>
      <c r="D308" s="10"/>
      <c r="E308" s="10"/>
      <c r="F308" s="6"/>
    </row>
    <row r="309" spans="1:6" x14ac:dyDescent="0.25">
      <c r="B309" s="1"/>
      <c r="C309" s="1"/>
      <c r="D309" s="1"/>
      <c r="E309" s="1"/>
    </row>
    <row r="310" spans="1:6" x14ac:dyDescent="0.25">
      <c r="B310" s="1"/>
      <c r="C310" s="1"/>
      <c r="D310" s="1"/>
      <c r="E310" s="1"/>
    </row>
    <row r="311" spans="1:6" x14ac:dyDescent="0.25">
      <c r="B311" s="1"/>
      <c r="C311" s="1"/>
      <c r="D311" s="1"/>
      <c r="E311" s="1"/>
    </row>
    <row r="312" spans="1:6" x14ac:dyDescent="0.25">
      <c r="B312" s="1"/>
      <c r="C312" s="1"/>
      <c r="D312" s="1"/>
      <c r="E312" s="1"/>
    </row>
    <row r="313" spans="1:6" x14ac:dyDescent="0.25">
      <c r="B313" s="1"/>
      <c r="C313" s="1"/>
      <c r="D313" s="1"/>
      <c r="E313" s="1"/>
    </row>
    <row r="314" spans="1:6" x14ac:dyDescent="0.25">
      <c r="B314" s="1"/>
      <c r="C314" s="1"/>
      <c r="D314" s="1"/>
      <c r="E314" s="1"/>
    </row>
    <row r="315" spans="1:6" x14ac:dyDescent="0.25">
      <c r="B315" s="1"/>
      <c r="C315" s="1"/>
      <c r="D315" s="1"/>
      <c r="E315" s="1"/>
    </row>
    <row r="316" spans="1:6" x14ac:dyDescent="0.25">
      <c r="B316" s="1"/>
      <c r="C316" s="1"/>
      <c r="D316" s="1"/>
      <c r="E316" s="1"/>
    </row>
    <row r="317" spans="1:6" x14ac:dyDescent="0.25">
      <c r="B317" s="1"/>
      <c r="C317" s="1"/>
      <c r="D317" s="1"/>
      <c r="E317" s="1"/>
    </row>
    <row r="318" spans="1:6" x14ac:dyDescent="0.25">
      <c r="B318" s="1"/>
      <c r="C318" s="1"/>
      <c r="D318" s="1"/>
      <c r="E318" s="1"/>
    </row>
    <row r="319" spans="1:6" x14ac:dyDescent="0.25">
      <c r="B319" s="1"/>
      <c r="C319" s="1"/>
      <c r="D319" s="1"/>
      <c r="E319" s="1"/>
    </row>
    <row r="320" spans="1:6" x14ac:dyDescent="0.25">
      <c r="B320" s="1"/>
      <c r="C320" s="1"/>
      <c r="D320" s="1"/>
      <c r="E320" s="1"/>
    </row>
    <row r="321" spans="2:5" x14ac:dyDescent="0.25">
      <c r="B321" s="1"/>
      <c r="C321" s="1"/>
      <c r="D321" s="1"/>
      <c r="E321" s="1"/>
    </row>
  </sheetData>
  <mergeCells count="2">
    <mergeCell ref="A1:B1"/>
    <mergeCell ref="D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57AFAA6-F1FF-403D-B8CF-DF8141EF9DEA}">
          <x14:formula1>
            <xm:f>'à cacher'!$A$1:$A$26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F89FF-6786-4108-B68B-25F7014383FE}">
  <dimension ref="A1:F307"/>
  <sheetViews>
    <sheetView tabSelected="1" workbookViewId="0">
      <selection sqref="A1:B1"/>
    </sheetView>
  </sheetViews>
  <sheetFormatPr baseColWidth="10" defaultRowHeight="15" x14ac:dyDescent="0.25"/>
  <cols>
    <col min="1" max="1" width="23" bestFit="1" customWidth="1"/>
    <col min="2" max="2" width="14.7109375" bestFit="1" customWidth="1"/>
    <col min="3" max="3" width="10.85546875" bestFit="1" customWidth="1"/>
    <col min="4" max="4" width="20.140625" bestFit="1" customWidth="1"/>
    <col min="5" max="5" width="14.140625" bestFit="1" customWidth="1"/>
    <col min="6" max="6" width="13.7109375" bestFit="1" customWidth="1"/>
  </cols>
  <sheetData>
    <row r="1" spans="1:6" x14ac:dyDescent="0.25">
      <c r="A1" s="15" t="s">
        <v>24</v>
      </c>
      <c r="B1" s="16"/>
      <c r="D1" s="15" t="s">
        <v>25</v>
      </c>
      <c r="E1" s="16"/>
    </row>
    <row r="2" spans="1:6" x14ac:dyDescent="0.25">
      <c r="A2" s="4" t="s">
        <v>9</v>
      </c>
      <c r="B2" s="9">
        <v>45992</v>
      </c>
      <c r="D2" s="4" t="s">
        <v>10</v>
      </c>
      <c r="E2" s="9">
        <f>EDATE(B2,E4)</f>
        <v>49644</v>
      </c>
    </row>
    <row r="3" spans="1:6" x14ac:dyDescent="0.25">
      <c r="A3" s="4" t="s">
        <v>6</v>
      </c>
      <c r="B3" s="5">
        <v>100000</v>
      </c>
      <c r="D3" s="4" t="s">
        <v>4</v>
      </c>
      <c r="E3" s="6">
        <f>ROUND(E4/12,2)</f>
        <v>10</v>
      </c>
    </row>
    <row r="4" spans="1:6" x14ac:dyDescent="0.25">
      <c r="A4" s="4" t="s">
        <v>0</v>
      </c>
      <c r="B4" s="11">
        <v>2</v>
      </c>
      <c r="D4" s="4" t="s">
        <v>1</v>
      </c>
      <c r="E4" s="12">
        <f>IF(ROUNDUP(NPER(B4/12/100, -B5, B3), 0)&gt;300, "Erreur, augmentez vos mensualités car la limite de durée est de 25 ans", ROUNDUP(NPER(B4/12/100, -B5, B3), 0))</f>
        <v>120</v>
      </c>
      <c r="F4" s="2"/>
    </row>
    <row r="5" spans="1:6" x14ac:dyDescent="0.25">
      <c r="A5" s="4" t="s">
        <v>8</v>
      </c>
      <c r="B5" s="5">
        <v>920.14</v>
      </c>
      <c r="D5" s="4" t="s">
        <v>7</v>
      </c>
      <c r="E5" s="5">
        <f>E4*C8-B3</f>
        <v>10416.800000000003</v>
      </c>
    </row>
    <row r="7" spans="1:6" ht="30" x14ac:dyDescent="0.25">
      <c r="A7" s="8" t="s">
        <v>12</v>
      </c>
      <c r="B7" s="3" t="s">
        <v>11</v>
      </c>
      <c r="C7" s="3" t="s">
        <v>5</v>
      </c>
      <c r="D7" s="3" t="s">
        <v>2</v>
      </c>
      <c r="E7" s="8" t="s">
        <v>13</v>
      </c>
      <c r="F7" s="3" t="s">
        <v>3</v>
      </c>
    </row>
    <row r="8" spans="1:6" x14ac:dyDescent="0.25">
      <c r="A8" s="6">
        <v>1</v>
      </c>
      <c r="B8" s="9">
        <f>EDATE($B$2,A8)</f>
        <v>46023</v>
      </c>
      <c r="C8" s="5">
        <f>B5</f>
        <v>920.14</v>
      </c>
      <c r="D8" s="5">
        <f>$B$3*($B$4/100/12)</f>
        <v>166.66666666666669</v>
      </c>
      <c r="E8" s="5">
        <f>C8-D8</f>
        <v>753.47333333333336</v>
      </c>
      <c r="F8" s="5">
        <f>$B$3-E8</f>
        <v>99246.526666666672</v>
      </c>
    </row>
    <row r="9" spans="1:6" x14ac:dyDescent="0.25">
      <c r="A9" s="6">
        <f>IFERROR(IF(OR(ABS(F8)&lt;0.001, F8=""), "", A8+1), "")</f>
        <v>2</v>
      </c>
      <c r="B9" s="9">
        <f>IFERROR(IF(OR(ABS(F8)&lt;0.001, F8=""), "", EDATE($B$2, A9)), "")</f>
        <v>46054</v>
      </c>
      <c r="C9" s="5">
        <f>IF(A9&lt;$E$4, $B$5, IF(A9=$E$4, F8+F8*($B$4/100/12), ""))</f>
        <v>920.14</v>
      </c>
      <c r="D9" s="5">
        <f>IFERROR(IF(OR(ABS(F8)&lt;0.001, F8=""), "", F8*($B$4/100/12)), "")</f>
        <v>165.41087777777778</v>
      </c>
      <c r="E9" s="5">
        <f>IFERROR(IF(OR(ABS(F8)&lt;0.001,F8=""), "", C9-D9), "")</f>
        <v>754.72912222222226</v>
      </c>
      <c r="F9" s="5">
        <f>IFERROR(IF(OR(ABS(F8)&lt;0.001, F8=""), "", F8-E9), "")</f>
        <v>98491.797544444446</v>
      </c>
    </row>
    <row r="10" spans="1:6" x14ac:dyDescent="0.25">
      <c r="A10" s="6">
        <f t="shared" ref="A10:A73" si="0">IFERROR(IF(OR(ABS(F9)&lt;0.001, F9=""), "", A9+1), "")</f>
        <v>3</v>
      </c>
      <c r="B10" s="9">
        <f t="shared" ref="B10:B73" si="1">IFERROR(IF(OR(ABS(F9)&lt;0.001, F9=""), "", EDATE($B$2, A10)), "")</f>
        <v>46082</v>
      </c>
      <c r="C10" s="5">
        <f t="shared" ref="C10:C73" si="2">IF(A10&lt;$E$4, $B$5, IF(A10=$E$4, F9+F9*($B$4/100/12), ""))</f>
        <v>920.14</v>
      </c>
      <c r="D10" s="5">
        <f t="shared" ref="D10:D73" si="3">IFERROR(IF(OR(ABS(F9)&lt;0.001, F9=""), "", F9*($B$4/100/12)), "")</f>
        <v>164.15299590740742</v>
      </c>
      <c r="E10" s="5">
        <f t="shared" ref="E10:E73" si="4">IFERROR(IF(OR(ABS(F9)&lt;0.001,F9=""), "", C10-D10), "")</f>
        <v>755.98700409259254</v>
      </c>
      <c r="F10" s="5">
        <f t="shared" ref="F10:F73" si="5">IFERROR(IF(OR(ABS(F9)&lt;0.001, F9=""), "", F9-E10), "")</f>
        <v>97735.810540351857</v>
      </c>
    </row>
    <row r="11" spans="1:6" x14ac:dyDescent="0.25">
      <c r="A11" s="6">
        <f t="shared" si="0"/>
        <v>4</v>
      </c>
      <c r="B11" s="9">
        <f t="shared" si="1"/>
        <v>46113</v>
      </c>
      <c r="C11" s="5">
        <f t="shared" si="2"/>
        <v>920.14</v>
      </c>
      <c r="D11" s="5">
        <f t="shared" si="3"/>
        <v>162.89301756725311</v>
      </c>
      <c r="E11" s="5">
        <f t="shared" si="4"/>
        <v>757.2469824327469</v>
      </c>
      <c r="F11" s="5">
        <f t="shared" si="5"/>
        <v>96978.563557919115</v>
      </c>
    </row>
    <row r="12" spans="1:6" x14ac:dyDescent="0.25">
      <c r="A12" s="6">
        <f t="shared" si="0"/>
        <v>5</v>
      </c>
      <c r="B12" s="9">
        <f t="shared" si="1"/>
        <v>46143</v>
      </c>
      <c r="C12" s="5">
        <f t="shared" si="2"/>
        <v>920.14</v>
      </c>
      <c r="D12" s="5">
        <f t="shared" si="3"/>
        <v>161.63093926319854</v>
      </c>
      <c r="E12" s="5">
        <f t="shared" si="4"/>
        <v>758.50906073680142</v>
      </c>
      <c r="F12" s="5">
        <f t="shared" si="5"/>
        <v>96220.054497182311</v>
      </c>
    </row>
    <row r="13" spans="1:6" x14ac:dyDescent="0.25">
      <c r="A13" s="6">
        <f t="shared" si="0"/>
        <v>6</v>
      </c>
      <c r="B13" s="9">
        <f t="shared" si="1"/>
        <v>46174</v>
      </c>
      <c r="C13" s="5">
        <f t="shared" si="2"/>
        <v>920.14</v>
      </c>
      <c r="D13" s="5">
        <f t="shared" si="3"/>
        <v>160.36675749530386</v>
      </c>
      <c r="E13" s="5">
        <f t="shared" si="4"/>
        <v>759.7732425046961</v>
      </c>
      <c r="F13" s="5">
        <f t="shared" si="5"/>
        <v>95460.281254677611</v>
      </c>
    </row>
    <row r="14" spans="1:6" x14ac:dyDescent="0.25">
      <c r="A14" s="6">
        <f t="shared" si="0"/>
        <v>7</v>
      </c>
      <c r="B14" s="9">
        <f t="shared" si="1"/>
        <v>46204</v>
      </c>
      <c r="C14" s="5">
        <f t="shared" si="2"/>
        <v>920.14</v>
      </c>
      <c r="D14" s="5">
        <f t="shared" si="3"/>
        <v>159.10046875779602</v>
      </c>
      <c r="E14" s="5">
        <f t="shared" si="4"/>
        <v>761.03953124220402</v>
      </c>
      <c r="F14" s="5">
        <f t="shared" si="5"/>
        <v>94699.241723435407</v>
      </c>
    </row>
    <row r="15" spans="1:6" x14ac:dyDescent="0.25">
      <c r="A15" s="6">
        <f t="shared" si="0"/>
        <v>8</v>
      </c>
      <c r="B15" s="9">
        <f t="shared" si="1"/>
        <v>46235</v>
      </c>
      <c r="C15" s="5">
        <f t="shared" si="2"/>
        <v>920.14</v>
      </c>
      <c r="D15" s="5">
        <f t="shared" si="3"/>
        <v>157.83206953905903</v>
      </c>
      <c r="E15" s="5">
        <f t="shared" si="4"/>
        <v>762.30793046094095</v>
      </c>
      <c r="F15" s="5">
        <f t="shared" si="5"/>
        <v>93936.933792974465</v>
      </c>
    </row>
    <row r="16" spans="1:6" x14ac:dyDescent="0.25">
      <c r="A16" s="6">
        <f t="shared" si="0"/>
        <v>9</v>
      </c>
      <c r="B16" s="9">
        <f t="shared" si="1"/>
        <v>46266</v>
      </c>
      <c r="C16" s="5">
        <f t="shared" si="2"/>
        <v>920.14</v>
      </c>
      <c r="D16" s="5">
        <f t="shared" si="3"/>
        <v>156.56155632162412</v>
      </c>
      <c r="E16" s="5">
        <f t="shared" si="4"/>
        <v>763.57844367837583</v>
      </c>
      <c r="F16" s="5">
        <f t="shared" si="5"/>
        <v>93173.355349296093</v>
      </c>
    </row>
    <row r="17" spans="1:6" x14ac:dyDescent="0.25">
      <c r="A17" s="6">
        <f t="shared" si="0"/>
        <v>10</v>
      </c>
      <c r="B17" s="9">
        <f t="shared" si="1"/>
        <v>46296</v>
      </c>
      <c r="C17" s="5">
        <f t="shared" si="2"/>
        <v>920.14</v>
      </c>
      <c r="D17" s="5">
        <f t="shared" si="3"/>
        <v>155.28892558216018</v>
      </c>
      <c r="E17" s="5">
        <f t="shared" si="4"/>
        <v>764.85107441783975</v>
      </c>
      <c r="F17" s="5">
        <f t="shared" si="5"/>
        <v>92408.504274878258</v>
      </c>
    </row>
    <row r="18" spans="1:6" x14ac:dyDescent="0.25">
      <c r="A18" s="6">
        <f t="shared" si="0"/>
        <v>11</v>
      </c>
      <c r="B18" s="9">
        <f t="shared" si="1"/>
        <v>46327</v>
      </c>
      <c r="C18" s="5">
        <f t="shared" si="2"/>
        <v>920.14</v>
      </c>
      <c r="D18" s="5">
        <f t="shared" si="3"/>
        <v>154.01417379146378</v>
      </c>
      <c r="E18" s="5">
        <f t="shared" si="4"/>
        <v>766.12582620853618</v>
      </c>
      <c r="F18" s="5">
        <f t="shared" si="5"/>
        <v>91642.378448669726</v>
      </c>
    </row>
    <row r="19" spans="1:6" x14ac:dyDescent="0.25">
      <c r="A19" s="6">
        <f t="shared" si="0"/>
        <v>12</v>
      </c>
      <c r="B19" s="9">
        <f t="shared" si="1"/>
        <v>46357</v>
      </c>
      <c r="C19" s="5">
        <f t="shared" si="2"/>
        <v>920.14</v>
      </c>
      <c r="D19" s="5">
        <f t="shared" si="3"/>
        <v>152.73729741444956</v>
      </c>
      <c r="E19" s="5">
        <f t="shared" si="4"/>
        <v>767.4027025855504</v>
      </c>
      <c r="F19" s="5">
        <f t="shared" si="5"/>
        <v>90874.975746084179</v>
      </c>
    </row>
    <row r="20" spans="1:6" x14ac:dyDescent="0.25">
      <c r="A20" s="6">
        <f t="shared" si="0"/>
        <v>13</v>
      </c>
      <c r="B20" s="9">
        <f t="shared" si="1"/>
        <v>46388</v>
      </c>
      <c r="C20" s="5">
        <f t="shared" si="2"/>
        <v>920.14</v>
      </c>
      <c r="D20" s="5">
        <f t="shared" si="3"/>
        <v>151.4582929101403</v>
      </c>
      <c r="E20" s="5">
        <f t="shared" si="4"/>
        <v>768.68170708985963</v>
      </c>
      <c r="F20" s="5">
        <f t="shared" si="5"/>
        <v>90106.294038994325</v>
      </c>
    </row>
    <row r="21" spans="1:6" x14ac:dyDescent="0.25">
      <c r="A21" s="6">
        <f t="shared" si="0"/>
        <v>14</v>
      </c>
      <c r="B21" s="9">
        <f t="shared" si="1"/>
        <v>46419</v>
      </c>
      <c r="C21" s="5">
        <f t="shared" si="2"/>
        <v>920.14</v>
      </c>
      <c r="D21" s="5">
        <f t="shared" si="3"/>
        <v>150.17715673165722</v>
      </c>
      <c r="E21" s="5">
        <f t="shared" si="4"/>
        <v>769.96284326834279</v>
      </c>
      <c r="F21" s="5">
        <f t="shared" si="5"/>
        <v>89336.331195725987</v>
      </c>
    </row>
    <row r="22" spans="1:6" x14ac:dyDescent="0.25">
      <c r="A22" s="6">
        <f t="shared" si="0"/>
        <v>15</v>
      </c>
      <c r="B22" s="9">
        <f t="shared" si="1"/>
        <v>46447</v>
      </c>
      <c r="C22" s="5">
        <f t="shared" si="2"/>
        <v>920.14</v>
      </c>
      <c r="D22" s="5">
        <f t="shared" si="3"/>
        <v>148.89388532620998</v>
      </c>
      <c r="E22" s="5">
        <f t="shared" si="4"/>
        <v>771.24611467378998</v>
      </c>
      <c r="F22" s="5">
        <f t="shared" si="5"/>
        <v>88565.085081052195</v>
      </c>
    </row>
    <row r="23" spans="1:6" x14ac:dyDescent="0.25">
      <c r="A23" s="6">
        <f t="shared" si="0"/>
        <v>16</v>
      </c>
      <c r="B23" s="9">
        <f t="shared" si="1"/>
        <v>46478</v>
      </c>
      <c r="C23" s="5">
        <f t="shared" si="2"/>
        <v>920.14</v>
      </c>
      <c r="D23" s="5">
        <f t="shared" si="3"/>
        <v>147.60847513508699</v>
      </c>
      <c r="E23" s="5">
        <f t="shared" si="4"/>
        <v>772.53152486491297</v>
      </c>
      <c r="F23" s="5">
        <f t="shared" si="5"/>
        <v>87792.553556187282</v>
      </c>
    </row>
    <row r="24" spans="1:6" x14ac:dyDescent="0.25">
      <c r="A24" s="6">
        <f t="shared" si="0"/>
        <v>17</v>
      </c>
      <c r="B24" s="9">
        <f t="shared" si="1"/>
        <v>46508</v>
      </c>
      <c r="C24" s="5">
        <f t="shared" si="2"/>
        <v>920.14</v>
      </c>
      <c r="D24" s="5">
        <f t="shared" si="3"/>
        <v>146.32092259364549</v>
      </c>
      <c r="E24" s="5">
        <f t="shared" si="4"/>
        <v>773.81907740635449</v>
      </c>
      <c r="F24" s="5">
        <f t="shared" si="5"/>
        <v>87018.734478780927</v>
      </c>
    </row>
    <row r="25" spans="1:6" x14ac:dyDescent="0.25">
      <c r="A25" s="6">
        <f t="shared" si="0"/>
        <v>18</v>
      </c>
      <c r="B25" s="9">
        <f t="shared" si="1"/>
        <v>46539</v>
      </c>
      <c r="C25" s="5">
        <f t="shared" si="2"/>
        <v>920.14</v>
      </c>
      <c r="D25" s="5">
        <f t="shared" si="3"/>
        <v>145.03122413130154</v>
      </c>
      <c r="E25" s="5">
        <f t="shared" si="4"/>
        <v>775.10877586869844</v>
      </c>
      <c r="F25" s="5">
        <f t="shared" si="5"/>
        <v>86243.625702912235</v>
      </c>
    </row>
    <row r="26" spans="1:6" x14ac:dyDescent="0.25">
      <c r="A26" s="6">
        <f t="shared" si="0"/>
        <v>19</v>
      </c>
      <c r="B26" s="9">
        <f t="shared" si="1"/>
        <v>46569</v>
      </c>
      <c r="C26" s="5">
        <f t="shared" si="2"/>
        <v>920.14</v>
      </c>
      <c r="D26" s="5">
        <f t="shared" si="3"/>
        <v>143.73937617152041</v>
      </c>
      <c r="E26" s="5">
        <f t="shared" si="4"/>
        <v>776.40062382847964</v>
      </c>
      <c r="F26" s="5">
        <f t="shared" si="5"/>
        <v>85467.225079083757</v>
      </c>
    </row>
    <row r="27" spans="1:6" x14ac:dyDescent="0.25">
      <c r="A27" s="6">
        <f t="shared" si="0"/>
        <v>20</v>
      </c>
      <c r="B27" s="9">
        <f t="shared" si="1"/>
        <v>46600</v>
      </c>
      <c r="C27" s="5">
        <f t="shared" si="2"/>
        <v>920.14</v>
      </c>
      <c r="D27" s="5">
        <f t="shared" si="3"/>
        <v>142.44537513180626</v>
      </c>
      <c r="E27" s="5">
        <f t="shared" si="4"/>
        <v>777.69462486819373</v>
      </c>
      <c r="F27" s="5">
        <f t="shared" si="5"/>
        <v>84689.530454215565</v>
      </c>
    </row>
    <row r="28" spans="1:6" x14ac:dyDescent="0.25">
      <c r="A28" s="6">
        <f t="shared" si="0"/>
        <v>21</v>
      </c>
      <c r="B28" s="9">
        <f t="shared" si="1"/>
        <v>46631</v>
      </c>
      <c r="C28" s="5">
        <f t="shared" si="2"/>
        <v>920.14</v>
      </c>
      <c r="D28" s="5">
        <f t="shared" si="3"/>
        <v>141.14921742369262</v>
      </c>
      <c r="E28" s="5">
        <f t="shared" si="4"/>
        <v>778.99078257630731</v>
      </c>
      <c r="F28" s="5">
        <f t="shared" si="5"/>
        <v>83910.539671639257</v>
      </c>
    </row>
    <row r="29" spans="1:6" x14ac:dyDescent="0.25">
      <c r="A29" s="6">
        <f t="shared" si="0"/>
        <v>22</v>
      </c>
      <c r="B29" s="9">
        <f t="shared" si="1"/>
        <v>46661</v>
      </c>
      <c r="C29" s="5">
        <f t="shared" si="2"/>
        <v>920.14</v>
      </c>
      <c r="D29" s="5">
        <f t="shared" si="3"/>
        <v>139.85089945273211</v>
      </c>
      <c r="E29" s="5">
        <f t="shared" si="4"/>
        <v>780.28910054726794</v>
      </c>
      <c r="F29" s="5">
        <f t="shared" si="5"/>
        <v>83130.250571091994</v>
      </c>
    </row>
    <row r="30" spans="1:6" x14ac:dyDescent="0.25">
      <c r="A30" s="6">
        <f t="shared" si="0"/>
        <v>23</v>
      </c>
      <c r="B30" s="9">
        <f t="shared" si="1"/>
        <v>46692</v>
      </c>
      <c r="C30" s="5">
        <f t="shared" si="2"/>
        <v>920.14</v>
      </c>
      <c r="D30" s="5">
        <f t="shared" si="3"/>
        <v>138.55041761848668</v>
      </c>
      <c r="E30" s="5">
        <f t="shared" si="4"/>
        <v>781.58958238151331</v>
      </c>
      <c r="F30" s="5">
        <f t="shared" si="5"/>
        <v>82348.660988710486</v>
      </c>
    </row>
    <row r="31" spans="1:6" x14ac:dyDescent="0.25">
      <c r="A31" s="6">
        <f t="shared" si="0"/>
        <v>24</v>
      </c>
      <c r="B31" s="9">
        <f t="shared" si="1"/>
        <v>46722</v>
      </c>
      <c r="C31" s="5">
        <f t="shared" si="2"/>
        <v>920.14</v>
      </c>
      <c r="D31" s="5">
        <f t="shared" si="3"/>
        <v>137.24776831451749</v>
      </c>
      <c r="E31" s="5">
        <f t="shared" si="4"/>
        <v>782.89223168548256</v>
      </c>
      <c r="F31" s="5">
        <f t="shared" si="5"/>
        <v>81565.768757024998</v>
      </c>
    </row>
    <row r="32" spans="1:6" x14ac:dyDescent="0.25">
      <c r="A32" s="6">
        <f t="shared" si="0"/>
        <v>25</v>
      </c>
      <c r="B32" s="9">
        <f t="shared" si="1"/>
        <v>46753</v>
      </c>
      <c r="C32" s="5">
        <f t="shared" si="2"/>
        <v>920.14</v>
      </c>
      <c r="D32" s="5">
        <f t="shared" si="3"/>
        <v>135.94294792837502</v>
      </c>
      <c r="E32" s="5">
        <f t="shared" si="4"/>
        <v>784.19705207162497</v>
      </c>
      <c r="F32" s="5">
        <f t="shared" si="5"/>
        <v>80781.57170495337</v>
      </c>
    </row>
    <row r="33" spans="1:6" x14ac:dyDescent="0.25">
      <c r="A33" s="6">
        <f t="shared" si="0"/>
        <v>26</v>
      </c>
      <c r="B33" s="9">
        <f t="shared" si="1"/>
        <v>46784</v>
      </c>
      <c r="C33" s="5">
        <f t="shared" si="2"/>
        <v>920.14</v>
      </c>
      <c r="D33" s="5">
        <f t="shared" si="3"/>
        <v>134.63595284158896</v>
      </c>
      <c r="E33" s="5">
        <f t="shared" si="4"/>
        <v>785.50404715841103</v>
      </c>
      <c r="F33" s="5">
        <f t="shared" si="5"/>
        <v>79996.067657794963</v>
      </c>
    </row>
    <row r="34" spans="1:6" x14ac:dyDescent="0.25">
      <c r="A34" s="6">
        <f t="shared" si="0"/>
        <v>27</v>
      </c>
      <c r="B34" s="9">
        <f t="shared" si="1"/>
        <v>46813</v>
      </c>
      <c r="C34" s="5">
        <f t="shared" si="2"/>
        <v>920.14</v>
      </c>
      <c r="D34" s="5">
        <f t="shared" si="3"/>
        <v>133.32677942965827</v>
      </c>
      <c r="E34" s="5">
        <f t="shared" si="4"/>
        <v>786.81322057034174</v>
      </c>
      <c r="F34" s="5">
        <f t="shared" si="5"/>
        <v>79209.254437224619</v>
      </c>
    </row>
    <row r="35" spans="1:6" x14ac:dyDescent="0.25">
      <c r="A35" s="6">
        <f t="shared" si="0"/>
        <v>28</v>
      </c>
      <c r="B35" s="9">
        <f t="shared" si="1"/>
        <v>46844</v>
      </c>
      <c r="C35" s="5">
        <f t="shared" si="2"/>
        <v>920.14</v>
      </c>
      <c r="D35" s="5">
        <f t="shared" si="3"/>
        <v>132.01542406204103</v>
      </c>
      <c r="E35" s="5">
        <f t="shared" si="4"/>
        <v>788.12457593795898</v>
      </c>
      <c r="F35" s="5">
        <f t="shared" si="5"/>
        <v>78421.129861286667</v>
      </c>
    </row>
    <row r="36" spans="1:6" x14ac:dyDescent="0.25">
      <c r="A36" s="6">
        <f t="shared" si="0"/>
        <v>29</v>
      </c>
      <c r="B36" s="9">
        <f t="shared" si="1"/>
        <v>46874</v>
      </c>
      <c r="C36" s="5">
        <f t="shared" si="2"/>
        <v>920.14</v>
      </c>
      <c r="D36" s="5">
        <f t="shared" si="3"/>
        <v>130.70188310214445</v>
      </c>
      <c r="E36" s="5">
        <f t="shared" si="4"/>
        <v>789.43811689785548</v>
      </c>
      <c r="F36" s="5">
        <f t="shared" si="5"/>
        <v>77631.691744388809</v>
      </c>
    </row>
    <row r="37" spans="1:6" x14ac:dyDescent="0.25">
      <c r="A37" s="6">
        <f t="shared" si="0"/>
        <v>30</v>
      </c>
      <c r="B37" s="9">
        <f t="shared" si="1"/>
        <v>46905</v>
      </c>
      <c r="C37" s="5">
        <f t="shared" si="2"/>
        <v>920.14</v>
      </c>
      <c r="D37" s="5">
        <f t="shared" si="3"/>
        <v>129.38615290731468</v>
      </c>
      <c r="E37" s="5">
        <f t="shared" si="4"/>
        <v>790.75384709268531</v>
      </c>
      <c r="F37" s="5">
        <f t="shared" si="5"/>
        <v>76840.937897296128</v>
      </c>
    </row>
    <row r="38" spans="1:6" x14ac:dyDescent="0.25">
      <c r="A38" s="6">
        <f t="shared" si="0"/>
        <v>31</v>
      </c>
      <c r="B38" s="9">
        <f t="shared" si="1"/>
        <v>46935</v>
      </c>
      <c r="C38" s="5">
        <f t="shared" si="2"/>
        <v>920.14</v>
      </c>
      <c r="D38" s="5">
        <f t="shared" si="3"/>
        <v>128.0682298288269</v>
      </c>
      <c r="E38" s="5">
        <f t="shared" si="4"/>
        <v>792.07177017117306</v>
      </c>
      <c r="F38" s="5">
        <f t="shared" si="5"/>
        <v>76048.866127124958</v>
      </c>
    </row>
    <row r="39" spans="1:6" x14ac:dyDescent="0.25">
      <c r="A39" s="6">
        <f t="shared" si="0"/>
        <v>32</v>
      </c>
      <c r="B39" s="9">
        <f t="shared" si="1"/>
        <v>46966</v>
      </c>
      <c r="C39" s="5">
        <f t="shared" si="2"/>
        <v>920.14</v>
      </c>
      <c r="D39" s="5">
        <f t="shared" si="3"/>
        <v>126.74811021187494</v>
      </c>
      <c r="E39" s="5">
        <f t="shared" si="4"/>
        <v>793.39188978812501</v>
      </c>
      <c r="F39" s="5">
        <f t="shared" si="5"/>
        <v>75255.474237336835</v>
      </c>
    </row>
    <row r="40" spans="1:6" x14ac:dyDescent="0.25">
      <c r="A40" s="6">
        <f t="shared" si="0"/>
        <v>33</v>
      </c>
      <c r="B40" s="9">
        <f t="shared" si="1"/>
        <v>46997</v>
      </c>
      <c r="C40" s="5">
        <f t="shared" si="2"/>
        <v>920.14</v>
      </c>
      <c r="D40" s="5">
        <f t="shared" si="3"/>
        <v>125.42579039556141</v>
      </c>
      <c r="E40" s="5">
        <f t="shared" si="4"/>
        <v>794.71420960443857</v>
      </c>
      <c r="F40" s="5">
        <f t="shared" si="5"/>
        <v>74460.760027732395</v>
      </c>
    </row>
    <row r="41" spans="1:6" x14ac:dyDescent="0.25">
      <c r="A41" s="6">
        <f t="shared" si="0"/>
        <v>34</v>
      </c>
      <c r="B41" s="9">
        <f t="shared" si="1"/>
        <v>47027</v>
      </c>
      <c r="C41" s="5">
        <f t="shared" si="2"/>
        <v>920.14</v>
      </c>
      <c r="D41" s="5">
        <f t="shared" si="3"/>
        <v>124.10126671288734</v>
      </c>
      <c r="E41" s="5">
        <f t="shared" si="4"/>
        <v>796.03873328711268</v>
      </c>
      <c r="F41" s="5">
        <f t="shared" si="5"/>
        <v>73664.721294445277</v>
      </c>
    </row>
    <row r="42" spans="1:6" x14ac:dyDescent="0.25">
      <c r="A42" s="6">
        <f t="shared" si="0"/>
        <v>35</v>
      </c>
      <c r="B42" s="9">
        <f t="shared" si="1"/>
        <v>47058</v>
      </c>
      <c r="C42" s="5">
        <f t="shared" si="2"/>
        <v>920.14</v>
      </c>
      <c r="D42" s="5">
        <f t="shared" si="3"/>
        <v>122.77453549074214</v>
      </c>
      <c r="E42" s="5">
        <f t="shared" si="4"/>
        <v>797.36546450925789</v>
      </c>
      <c r="F42" s="5">
        <f t="shared" si="5"/>
        <v>72867.355829936016</v>
      </c>
    </row>
    <row r="43" spans="1:6" x14ac:dyDescent="0.25">
      <c r="A43" s="6">
        <f t="shared" si="0"/>
        <v>36</v>
      </c>
      <c r="B43" s="9">
        <f t="shared" si="1"/>
        <v>47088</v>
      </c>
      <c r="C43" s="5">
        <f t="shared" si="2"/>
        <v>920.14</v>
      </c>
      <c r="D43" s="5">
        <f t="shared" si="3"/>
        <v>121.44559304989336</v>
      </c>
      <c r="E43" s="5">
        <f t="shared" si="4"/>
        <v>798.69440695010667</v>
      </c>
      <c r="F43" s="5">
        <f t="shared" si="5"/>
        <v>72068.661422985911</v>
      </c>
    </row>
    <row r="44" spans="1:6" x14ac:dyDescent="0.25">
      <c r="A44" s="6">
        <f t="shared" si="0"/>
        <v>37</v>
      </c>
      <c r="B44" s="9">
        <f t="shared" si="1"/>
        <v>47119</v>
      </c>
      <c r="C44" s="5">
        <f t="shared" si="2"/>
        <v>920.14</v>
      </c>
      <c r="D44" s="5">
        <f t="shared" si="3"/>
        <v>120.11443570497653</v>
      </c>
      <c r="E44" s="5">
        <f t="shared" si="4"/>
        <v>800.02556429502351</v>
      </c>
      <c r="F44" s="5">
        <f t="shared" si="5"/>
        <v>71268.63585869089</v>
      </c>
    </row>
    <row r="45" spans="1:6" x14ac:dyDescent="0.25">
      <c r="A45" s="6">
        <f t="shared" si="0"/>
        <v>38</v>
      </c>
      <c r="B45" s="9">
        <f t="shared" si="1"/>
        <v>47150</v>
      </c>
      <c r="C45" s="5">
        <f t="shared" si="2"/>
        <v>920.14</v>
      </c>
      <c r="D45" s="5">
        <f t="shared" si="3"/>
        <v>118.78105976448482</v>
      </c>
      <c r="E45" s="5">
        <f t="shared" si="4"/>
        <v>801.35894023551521</v>
      </c>
      <c r="F45" s="5">
        <f t="shared" si="5"/>
        <v>70467.276918455376</v>
      </c>
    </row>
    <row r="46" spans="1:6" x14ac:dyDescent="0.25">
      <c r="A46" s="6">
        <f t="shared" si="0"/>
        <v>39</v>
      </c>
      <c r="B46" s="9">
        <f t="shared" si="1"/>
        <v>47178</v>
      </c>
      <c r="C46" s="5">
        <f t="shared" si="2"/>
        <v>920.14</v>
      </c>
      <c r="D46" s="5">
        <f t="shared" si="3"/>
        <v>117.44546153075896</v>
      </c>
      <c r="E46" s="5">
        <f t="shared" si="4"/>
        <v>802.69453846924102</v>
      </c>
      <c r="F46" s="5">
        <f t="shared" si="5"/>
        <v>69664.582379986139</v>
      </c>
    </row>
    <row r="47" spans="1:6" x14ac:dyDescent="0.25">
      <c r="A47" s="6">
        <f t="shared" si="0"/>
        <v>40</v>
      </c>
      <c r="B47" s="9">
        <f t="shared" si="1"/>
        <v>47209</v>
      </c>
      <c r="C47" s="5">
        <f t="shared" si="2"/>
        <v>920.14</v>
      </c>
      <c r="D47" s="5">
        <f t="shared" si="3"/>
        <v>116.1076372999769</v>
      </c>
      <c r="E47" s="5">
        <f t="shared" si="4"/>
        <v>804.0323627000231</v>
      </c>
      <c r="F47" s="5">
        <f t="shared" si="5"/>
        <v>68860.550017286121</v>
      </c>
    </row>
    <row r="48" spans="1:6" x14ac:dyDescent="0.25">
      <c r="A48" s="6">
        <f t="shared" si="0"/>
        <v>41</v>
      </c>
      <c r="B48" s="9">
        <f t="shared" si="1"/>
        <v>47239</v>
      </c>
      <c r="C48" s="5">
        <f t="shared" si="2"/>
        <v>920.14</v>
      </c>
      <c r="D48" s="5">
        <f t="shared" si="3"/>
        <v>114.76758336214354</v>
      </c>
      <c r="E48" s="5">
        <f t="shared" si="4"/>
        <v>805.37241663785642</v>
      </c>
      <c r="F48" s="5">
        <f t="shared" si="5"/>
        <v>68055.177600648269</v>
      </c>
    </row>
    <row r="49" spans="1:6" x14ac:dyDescent="0.25">
      <c r="A49" s="6">
        <f t="shared" si="0"/>
        <v>42</v>
      </c>
      <c r="B49" s="9">
        <f t="shared" si="1"/>
        <v>47270</v>
      </c>
      <c r="C49" s="5">
        <f t="shared" si="2"/>
        <v>920.14</v>
      </c>
      <c r="D49" s="5">
        <f t="shared" si="3"/>
        <v>113.42529600108045</v>
      </c>
      <c r="E49" s="5">
        <f t="shared" si="4"/>
        <v>806.7147039989195</v>
      </c>
      <c r="F49" s="5">
        <f t="shared" si="5"/>
        <v>67248.462896649347</v>
      </c>
    </row>
    <row r="50" spans="1:6" x14ac:dyDescent="0.25">
      <c r="A50" s="6">
        <f t="shared" si="0"/>
        <v>43</v>
      </c>
      <c r="B50" s="9">
        <f t="shared" si="1"/>
        <v>47300</v>
      </c>
      <c r="C50" s="5">
        <f t="shared" si="2"/>
        <v>920.14</v>
      </c>
      <c r="D50" s="5">
        <f t="shared" si="3"/>
        <v>112.08077149441559</v>
      </c>
      <c r="E50" s="5">
        <f t="shared" si="4"/>
        <v>808.05922850558443</v>
      </c>
      <c r="F50" s="5">
        <f t="shared" si="5"/>
        <v>66440.403668143757</v>
      </c>
    </row>
    <row r="51" spans="1:6" x14ac:dyDescent="0.25">
      <c r="A51" s="6">
        <f t="shared" si="0"/>
        <v>44</v>
      </c>
      <c r="B51" s="9">
        <f t="shared" si="1"/>
        <v>47331</v>
      </c>
      <c r="C51" s="5">
        <f t="shared" si="2"/>
        <v>920.14</v>
      </c>
      <c r="D51" s="5">
        <f t="shared" si="3"/>
        <v>110.73400611357293</v>
      </c>
      <c r="E51" s="5">
        <f t="shared" si="4"/>
        <v>809.40599388642704</v>
      </c>
      <c r="F51" s="5">
        <f t="shared" si="5"/>
        <v>65630.997674257334</v>
      </c>
    </row>
    <row r="52" spans="1:6" x14ac:dyDescent="0.25">
      <c r="A52" s="6">
        <f t="shared" si="0"/>
        <v>45</v>
      </c>
      <c r="B52" s="9">
        <f t="shared" si="1"/>
        <v>47362</v>
      </c>
      <c r="C52" s="5">
        <f t="shared" si="2"/>
        <v>920.14</v>
      </c>
      <c r="D52" s="5">
        <f t="shared" si="3"/>
        <v>109.38499612376224</v>
      </c>
      <c r="E52" s="5">
        <f t="shared" si="4"/>
        <v>810.75500387623777</v>
      </c>
      <c r="F52" s="5">
        <f t="shared" si="5"/>
        <v>64820.2426703811</v>
      </c>
    </row>
    <row r="53" spans="1:6" x14ac:dyDescent="0.25">
      <c r="A53" s="6">
        <f t="shared" si="0"/>
        <v>46</v>
      </c>
      <c r="B53" s="9">
        <f t="shared" si="1"/>
        <v>47392</v>
      </c>
      <c r="C53" s="5">
        <f t="shared" si="2"/>
        <v>920.14</v>
      </c>
      <c r="D53" s="5">
        <f t="shared" si="3"/>
        <v>108.0337377839685</v>
      </c>
      <c r="E53" s="5">
        <f t="shared" si="4"/>
        <v>812.1062622160315</v>
      </c>
      <c r="F53" s="5">
        <f t="shared" si="5"/>
        <v>64008.136408165068</v>
      </c>
    </row>
    <row r="54" spans="1:6" x14ac:dyDescent="0.25">
      <c r="A54" s="6">
        <f t="shared" si="0"/>
        <v>47</v>
      </c>
      <c r="B54" s="9">
        <f t="shared" si="1"/>
        <v>47423</v>
      </c>
      <c r="C54" s="5">
        <f t="shared" si="2"/>
        <v>920.14</v>
      </c>
      <c r="D54" s="5">
        <f t="shared" si="3"/>
        <v>106.68022734694179</v>
      </c>
      <c r="E54" s="5">
        <f t="shared" si="4"/>
        <v>813.45977265305817</v>
      </c>
      <c r="F54" s="5">
        <f t="shared" si="5"/>
        <v>63194.676635512013</v>
      </c>
    </row>
    <row r="55" spans="1:6" x14ac:dyDescent="0.25">
      <c r="A55" s="6">
        <f t="shared" si="0"/>
        <v>48</v>
      </c>
      <c r="B55" s="9">
        <f t="shared" si="1"/>
        <v>47453</v>
      </c>
      <c r="C55" s="5">
        <f t="shared" si="2"/>
        <v>920.14</v>
      </c>
      <c r="D55" s="5">
        <f t="shared" si="3"/>
        <v>105.32446105918669</v>
      </c>
      <c r="E55" s="5">
        <f t="shared" si="4"/>
        <v>814.81553894081333</v>
      </c>
      <c r="F55" s="5">
        <f t="shared" si="5"/>
        <v>62379.8610965712</v>
      </c>
    </row>
    <row r="56" spans="1:6" x14ac:dyDescent="0.25">
      <c r="A56" s="6">
        <f t="shared" si="0"/>
        <v>49</v>
      </c>
      <c r="B56" s="9">
        <f t="shared" si="1"/>
        <v>47484</v>
      </c>
      <c r="C56" s="5">
        <f t="shared" si="2"/>
        <v>920.14</v>
      </c>
      <c r="D56" s="5">
        <f t="shared" si="3"/>
        <v>103.966435160952</v>
      </c>
      <c r="E56" s="5">
        <f t="shared" si="4"/>
        <v>816.17356483904803</v>
      </c>
      <c r="F56" s="5">
        <f t="shared" si="5"/>
        <v>61563.687531732154</v>
      </c>
    </row>
    <row r="57" spans="1:6" x14ac:dyDescent="0.25">
      <c r="A57" s="6">
        <f t="shared" si="0"/>
        <v>50</v>
      </c>
      <c r="B57" s="9">
        <f t="shared" si="1"/>
        <v>47515</v>
      </c>
      <c r="C57" s="5">
        <f t="shared" si="2"/>
        <v>920.14</v>
      </c>
      <c r="D57" s="5">
        <f t="shared" si="3"/>
        <v>102.60614588622026</v>
      </c>
      <c r="E57" s="5">
        <f t="shared" si="4"/>
        <v>817.53385411377974</v>
      </c>
      <c r="F57" s="5">
        <f t="shared" si="5"/>
        <v>60746.153677618371</v>
      </c>
    </row>
    <row r="58" spans="1:6" x14ac:dyDescent="0.25">
      <c r="A58" s="6">
        <f t="shared" si="0"/>
        <v>51</v>
      </c>
      <c r="B58" s="9">
        <f t="shared" si="1"/>
        <v>47543</v>
      </c>
      <c r="C58" s="5">
        <f t="shared" si="2"/>
        <v>920.14</v>
      </c>
      <c r="D58" s="5">
        <f t="shared" si="3"/>
        <v>101.24358946269729</v>
      </c>
      <c r="E58" s="5">
        <f t="shared" si="4"/>
        <v>818.8964105373027</v>
      </c>
      <c r="F58" s="5">
        <f t="shared" si="5"/>
        <v>59927.25726708107</v>
      </c>
    </row>
    <row r="59" spans="1:6" x14ac:dyDescent="0.25">
      <c r="A59" s="6">
        <f t="shared" si="0"/>
        <v>52</v>
      </c>
      <c r="B59" s="9">
        <f t="shared" si="1"/>
        <v>47574</v>
      </c>
      <c r="C59" s="5">
        <f t="shared" si="2"/>
        <v>920.14</v>
      </c>
      <c r="D59" s="5">
        <f t="shared" si="3"/>
        <v>99.878762111801791</v>
      </c>
      <c r="E59" s="5">
        <f t="shared" si="4"/>
        <v>820.26123788819814</v>
      </c>
      <c r="F59" s="5">
        <f t="shared" si="5"/>
        <v>59106.996029192873</v>
      </c>
    </row>
    <row r="60" spans="1:6" x14ac:dyDescent="0.25">
      <c r="A60" s="6">
        <f t="shared" si="0"/>
        <v>53</v>
      </c>
      <c r="B60" s="9">
        <f t="shared" si="1"/>
        <v>47604</v>
      </c>
      <c r="C60" s="5">
        <f t="shared" si="2"/>
        <v>920.14</v>
      </c>
      <c r="D60" s="5">
        <f t="shared" si="3"/>
        <v>98.51166004865479</v>
      </c>
      <c r="E60" s="5">
        <f t="shared" si="4"/>
        <v>821.6283399513452</v>
      </c>
      <c r="F60" s="5">
        <f t="shared" si="5"/>
        <v>58285.367689241524</v>
      </c>
    </row>
    <row r="61" spans="1:6" x14ac:dyDescent="0.25">
      <c r="A61" s="6">
        <f t="shared" si="0"/>
        <v>54</v>
      </c>
      <c r="B61" s="9">
        <f t="shared" si="1"/>
        <v>47635</v>
      </c>
      <c r="C61" s="5">
        <f t="shared" si="2"/>
        <v>920.14</v>
      </c>
      <c r="D61" s="5">
        <f t="shared" si="3"/>
        <v>97.142279482069213</v>
      </c>
      <c r="E61" s="5">
        <f t="shared" si="4"/>
        <v>822.99772051793082</v>
      </c>
      <c r="F61" s="5">
        <f t="shared" si="5"/>
        <v>57462.369968723593</v>
      </c>
    </row>
    <row r="62" spans="1:6" x14ac:dyDescent="0.25">
      <c r="A62" s="6">
        <f t="shared" si="0"/>
        <v>55</v>
      </c>
      <c r="B62" s="9">
        <f t="shared" si="1"/>
        <v>47665</v>
      </c>
      <c r="C62" s="5">
        <f t="shared" si="2"/>
        <v>920.14</v>
      </c>
      <c r="D62" s="5">
        <f t="shared" si="3"/>
        <v>95.770616614539321</v>
      </c>
      <c r="E62" s="5">
        <f t="shared" si="4"/>
        <v>824.36938338546065</v>
      </c>
      <c r="F62" s="5">
        <f t="shared" si="5"/>
        <v>56638.00058533813</v>
      </c>
    </row>
    <row r="63" spans="1:6" x14ac:dyDescent="0.25">
      <c r="A63" s="6">
        <f t="shared" si="0"/>
        <v>56</v>
      </c>
      <c r="B63" s="9">
        <f t="shared" si="1"/>
        <v>47696</v>
      </c>
      <c r="C63" s="5">
        <f t="shared" si="2"/>
        <v>920.14</v>
      </c>
      <c r="D63" s="5">
        <f t="shared" si="3"/>
        <v>94.396667642230227</v>
      </c>
      <c r="E63" s="5">
        <f t="shared" si="4"/>
        <v>825.74333235776976</v>
      </c>
      <c r="F63" s="5">
        <f t="shared" si="5"/>
        <v>55812.257252980358</v>
      </c>
    </row>
    <row r="64" spans="1:6" x14ac:dyDescent="0.25">
      <c r="A64" s="6">
        <f t="shared" si="0"/>
        <v>57</v>
      </c>
      <c r="B64" s="9">
        <f t="shared" si="1"/>
        <v>47727</v>
      </c>
      <c r="C64" s="5">
        <f t="shared" si="2"/>
        <v>920.14</v>
      </c>
      <c r="D64" s="5">
        <f t="shared" si="3"/>
        <v>93.02042875496727</v>
      </c>
      <c r="E64" s="5">
        <f t="shared" si="4"/>
        <v>827.11957124503272</v>
      </c>
      <c r="F64" s="5">
        <f t="shared" si="5"/>
        <v>54985.137681735323</v>
      </c>
    </row>
    <row r="65" spans="1:6" x14ac:dyDescent="0.25">
      <c r="A65" s="6">
        <f t="shared" si="0"/>
        <v>58</v>
      </c>
      <c r="B65" s="9">
        <f t="shared" si="1"/>
        <v>47757</v>
      </c>
      <c r="C65" s="5">
        <f t="shared" si="2"/>
        <v>920.14</v>
      </c>
      <c r="D65" s="5">
        <f t="shared" si="3"/>
        <v>91.64189613622554</v>
      </c>
      <c r="E65" s="5">
        <f t="shared" si="4"/>
        <v>828.49810386377442</v>
      </c>
      <c r="F65" s="5">
        <f t="shared" si="5"/>
        <v>54156.639577871545</v>
      </c>
    </row>
    <row r="66" spans="1:6" x14ac:dyDescent="0.25">
      <c r="A66" s="6">
        <f t="shared" si="0"/>
        <v>59</v>
      </c>
      <c r="B66" s="9">
        <f t="shared" si="1"/>
        <v>47788</v>
      </c>
      <c r="C66" s="5">
        <f t="shared" si="2"/>
        <v>920.14</v>
      </c>
      <c r="D66" s="5">
        <f t="shared" si="3"/>
        <v>90.26106596311925</v>
      </c>
      <c r="E66" s="5">
        <f t="shared" si="4"/>
        <v>829.87893403688076</v>
      </c>
      <c r="F66" s="5">
        <f t="shared" si="5"/>
        <v>53326.760643834663</v>
      </c>
    </row>
    <row r="67" spans="1:6" x14ac:dyDescent="0.25">
      <c r="A67" s="6">
        <f t="shared" si="0"/>
        <v>60</v>
      </c>
      <c r="B67" s="9">
        <f t="shared" si="1"/>
        <v>47818</v>
      </c>
      <c r="C67" s="5">
        <f t="shared" si="2"/>
        <v>920.14</v>
      </c>
      <c r="D67" s="5">
        <f t="shared" si="3"/>
        <v>88.877934406391105</v>
      </c>
      <c r="E67" s="5">
        <f t="shared" si="4"/>
        <v>831.2620655936089</v>
      </c>
      <c r="F67" s="5">
        <f t="shared" si="5"/>
        <v>52495.498578241051</v>
      </c>
    </row>
    <row r="68" spans="1:6" x14ac:dyDescent="0.25">
      <c r="A68" s="6">
        <f t="shared" si="0"/>
        <v>61</v>
      </c>
      <c r="B68" s="9">
        <f t="shared" si="1"/>
        <v>47849</v>
      </c>
      <c r="C68" s="5">
        <f t="shared" si="2"/>
        <v>920.14</v>
      </c>
      <c r="D68" s="5">
        <f t="shared" si="3"/>
        <v>87.492497630401758</v>
      </c>
      <c r="E68" s="5">
        <f t="shared" si="4"/>
        <v>832.64750236959821</v>
      </c>
      <c r="F68" s="5">
        <f t="shared" si="5"/>
        <v>51662.851075871455</v>
      </c>
    </row>
    <row r="69" spans="1:6" x14ac:dyDescent="0.25">
      <c r="A69" s="6">
        <f t="shared" si="0"/>
        <v>62</v>
      </c>
      <c r="B69" s="9">
        <f t="shared" si="1"/>
        <v>47880</v>
      </c>
      <c r="C69" s="5">
        <f t="shared" si="2"/>
        <v>920.14</v>
      </c>
      <c r="D69" s="5">
        <f t="shared" si="3"/>
        <v>86.104751793119092</v>
      </c>
      <c r="E69" s="5">
        <f t="shared" si="4"/>
        <v>834.03524820688085</v>
      </c>
      <c r="F69" s="5">
        <f t="shared" si="5"/>
        <v>50828.815827664577</v>
      </c>
    </row>
    <row r="70" spans="1:6" x14ac:dyDescent="0.25">
      <c r="A70" s="6">
        <f t="shared" si="0"/>
        <v>63</v>
      </c>
      <c r="B70" s="9">
        <f t="shared" si="1"/>
        <v>47908</v>
      </c>
      <c r="C70" s="5">
        <f t="shared" si="2"/>
        <v>920.14</v>
      </c>
      <c r="D70" s="5">
        <f t="shared" si="3"/>
        <v>84.714693046107641</v>
      </c>
      <c r="E70" s="5">
        <f t="shared" si="4"/>
        <v>835.42530695389235</v>
      </c>
      <c r="F70" s="5">
        <f t="shared" si="5"/>
        <v>49993.390520710687</v>
      </c>
    </row>
    <row r="71" spans="1:6" x14ac:dyDescent="0.25">
      <c r="A71" s="6">
        <f t="shared" si="0"/>
        <v>64</v>
      </c>
      <c r="B71" s="9">
        <f t="shared" si="1"/>
        <v>47939</v>
      </c>
      <c r="C71" s="5">
        <f t="shared" si="2"/>
        <v>920.14</v>
      </c>
      <c r="D71" s="5">
        <f t="shared" si="3"/>
        <v>83.322317534517822</v>
      </c>
      <c r="E71" s="5">
        <f t="shared" si="4"/>
        <v>836.81768246548222</v>
      </c>
      <c r="F71" s="5">
        <f t="shared" si="5"/>
        <v>49156.572838245207</v>
      </c>
    </row>
    <row r="72" spans="1:6" x14ac:dyDescent="0.25">
      <c r="A72" s="6">
        <f t="shared" si="0"/>
        <v>65</v>
      </c>
      <c r="B72" s="9">
        <f t="shared" si="1"/>
        <v>47969</v>
      </c>
      <c r="C72" s="5">
        <f t="shared" si="2"/>
        <v>920.14</v>
      </c>
      <c r="D72" s="5">
        <f t="shared" si="3"/>
        <v>81.927621397075356</v>
      </c>
      <c r="E72" s="5">
        <f t="shared" si="4"/>
        <v>838.21237860292467</v>
      </c>
      <c r="F72" s="5">
        <f t="shared" si="5"/>
        <v>48318.360459642281</v>
      </c>
    </row>
    <row r="73" spans="1:6" x14ac:dyDescent="0.25">
      <c r="A73" s="6">
        <f t="shared" si="0"/>
        <v>66</v>
      </c>
      <c r="B73" s="9">
        <f t="shared" si="1"/>
        <v>48000</v>
      </c>
      <c r="C73" s="5">
        <f t="shared" si="2"/>
        <v>920.14</v>
      </c>
      <c r="D73" s="5">
        <f t="shared" si="3"/>
        <v>80.530600766070478</v>
      </c>
      <c r="E73" s="5">
        <f t="shared" si="4"/>
        <v>839.60939923392948</v>
      </c>
      <c r="F73" s="5">
        <f t="shared" si="5"/>
        <v>47478.751060408351</v>
      </c>
    </row>
    <row r="74" spans="1:6" x14ac:dyDescent="0.25">
      <c r="A74" s="6">
        <f t="shared" ref="A74:A137" si="6">IFERROR(IF(OR(ABS(F73)&lt;0.001, F73=""), "", A73+1), "")</f>
        <v>67</v>
      </c>
      <c r="B74" s="9">
        <f t="shared" ref="B74:B137" si="7">IFERROR(IF(OR(ABS(F73)&lt;0.001, F73=""), "", EDATE($B$2, A74)), "")</f>
        <v>48030</v>
      </c>
      <c r="C74" s="5">
        <f t="shared" ref="C74:C137" si="8">IF(A74&lt;$E$4, $B$5, IF(A74=$E$4, F73+F73*($B$4/100/12), ""))</f>
        <v>920.14</v>
      </c>
      <c r="D74" s="5">
        <f t="shared" ref="D74:D137" si="9">IFERROR(IF(OR(ABS(F73)&lt;0.001, F73=""), "", F73*($B$4/100/12)), "")</f>
        <v>79.131251767347251</v>
      </c>
      <c r="E74" s="5">
        <f t="shared" ref="E74:E137" si="10">IFERROR(IF(OR(ABS(F73)&lt;0.001,F73=""), "", C74-D74), "")</f>
        <v>841.00874823265269</v>
      </c>
      <c r="F74" s="5">
        <f t="shared" ref="F74:F137" si="11">IFERROR(IF(OR(ABS(F73)&lt;0.001, F73=""), "", F73-E74), "")</f>
        <v>46637.742312175695</v>
      </c>
    </row>
    <row r="75" spans="1:6" x14ac:dyDescent="0.25">
      <c r="A75" s="6">
        <f t="shared" si="6"/>
        <v>68</v>
      </c>
      <c r="B75" s="9">
        <f t="shared" si="7"/>
        <v>48061</v>
      </c>
      <c r="C75" s="5">
        <f t="shared" si="8"/>
        <v>920.14</v>
      </c>
      <c r="D75" s="5">
        <f t="shared" si="9"/>
        <v>77.729570520292825</v>
      </c>
      <c r="E75" s="5">
        <f t="shared" si="10"/>
        <v>842.4104294797072</v>
      </c>
      <c r="F75" s="5">
        <f t="shared" si="11"/>
        <v>45795.331882695988</v>
      </c>
    </row>
    <row r="76" spans="1:6" x14ac:dyDescent="0.25">
      <c r="A76" s="6">
        <f t="shared" si="6"/>
        <v>69</v>
      </c>
      <c r="B76" s="9">
        <f t="shared" si="7"/>
        <v>48092</v>
      </c>
      <c r="C76" s="5">
        <f t="shared" si="8"/>
        <v>920.14</v>
      </c>
      <c r="D76" s="5">
        <f t="shared" si="9"/>
        <v>76.325553137826645</v>
      </c>
      <c r="E76" s="5">
        <f t="shared" si="10"/>
        <v>843.81444686217333</v>
      </c>
      <c r="F76" s="5">
        <f t="shared" si="11"/>
        <v>44951.517435833812</v>
      </c>
    </row>
    <row r="77" spans="1:6" x14ac:dyDescent="0.25">
      <c r="A77" s="6">
        <f t="shared" si="6"/>
        <v>70</v>
      </c>
      <c r="B77" s="9">
        <f t="shared" si="7"/>
        <v>48122</v>
      </c>
      <c r="C77" s="5">
        <f t="shared" si="8"/>
        <v>920.14</v>
      </c>
      <c r="D77" s="5">
        <f t="shared" si="9"/>
        <v>74.919195726389688</v>
      </c>
      <c r="E77" s="5">
        <f t="shared" si="10"/>
        <v>845.22080427361027</v>
      </c>
      <c r="F77" s="5">
        <f t="shared" si="11"/>
        <v>44106.296631560203</v>
      </c>
    </row>
    <row r="78" spans="1:6" x14ac:dyDescent="0.25">
      <c r="A78" s="6">
        <f t="shared" si="6"/>
        <v>71</v>
      </c>
      <c r="B78" s="9">
        <f t="shared" si="7"/>
        <v>48153</v>
      </c>
      <c r="C78" s="5">
        <f t="shared" si="8"/>
        <v>920.14</v>
      </c>
      <c r="D78" s="5">
        <f t="shared" si="9"/>
        <v>73.510494385933669</v>
      </c>
      <c r="E78" s="5">
        <f t="shared" si="10"/>
        <v>846.62950561406637</v>
      </c>
      <c r="F78" s="5">
        <f t="shared" si="11"/>
        <v>43259.667125946136</v>
      </c>
    </row>
    <row r="79" spans="1:6" x14ac:dyDescent="0.25">
      <c r="A79" s="6">
        <f t="shared" si="6"/>
        <v>72</v>
      </c>
      <c r="B79" s="9">
        <f t="shared" si="7"/>
        <v>48183</v>
      </c>
      <c r="C79" s="5">
        <f t="shared" si="8"/>
        <v>920.14</v>
      </c>
      <c r="D79" s="5">
        <f t="shared" si="9"/>
        <v>72.099445209910229</v>
      </c>
      <c r="E79" s="5">
        <f t="shared" si="10"/>
        <v>848.0405547900898</v>
      </c>
      <c r="F79" s="5">
        <f t="shared" si="11"/>
        <v>42411.626571156048</v>
      </c>
    </row>
    <row r="80" spans="1:6" x14ac:dyDescent="0.25">
      <c r="A80" s="6">
        <f t="shared" si="6"/>
        <v>73</v>
      </c>
      <c r="B80" s="9">
        <f t="shared" si="7"/>
        <v>48214</v>
      </c>
      <c r="C80" s="5">
        <f t="shared" si="8"/>
        <v>920.14</v>
      </c>
      <c r="D80" s="5">
        <f t="shared" si="9"/>
        <v>70.686044285260081</v>
      </c>
      <c r="E80" s="5">
        <f t="shared" si="10"/>
        <v>849.45395571473989</v>
      </c>
      <c r="F80" s="5">
        <f t="shared" si="11"/>
        <v>41562.172615441312</v>
      </c>
    </row>
    <row r="81" spans="1:6" x14ac:dyDescent="0.25">
      <c r="A81" s="6">
        <f t="shared" si="6"/>
        <v>74</v>
      </c>
      <c r="B81" s="9">
        <f t="shared" si="7"/>
        <v>48245</v>
      </c>
      <c r="C81" s="5">
        <f t="shared" si="8"/>
        <v>920.14</v>
      </c>
      <c r="D81" s="5">
        <f t="shared" si="9"/>
        <v>69.270287692402192</v>
      </c>
      <c r="E81" s="5">
        <f t="shared" si="10"/>
        <v>850.86971230759775</v>
      </c>
      <c r="F81" s="5">
        <f t="shared" si="11"/>
        <v>40711.302903133714</v>
      </c>
    </row>
    <row r="82" spans="1:6" x14ac:dyDescent="0.25">
      <c r="A82" s="6">
        <f t="shared" si="6"/>
        <v>75</v>
      </c>
      <c r="B82" s="9">
        <f t="shared" si="7"/>
        <v>48274</v>
      </c>
      <c r="C82" s="5">
        <f t="shared" si="8"/>
        <v>920.14</v>
      </c>
      <c r="D82" s="5">
        <f t="shared" si="9"/>
        <v>67.852171505222856</v>
      </c>
      <c r="E82" s="5">
        <f t="shared" si="10"/>
        <v>852.28782849477716</v>
      </c>
      <c r="F82" s="5">
        <f t="shared" si="11"/>
        <v>39859.015074638934</v>
      </c>
    </row>
    <row r="83" spans="1:6" x14ac:dyDescent="0.25">
      <c r="A83" s="6">
        <f t="shared" si="6"/>
        <v>76</v>
      </c>
      <c r="B83" s="9">
        <f t="shared" si="7"/>
        <v>48305</v>
      </c>
      <c r="C83" s="5">
        <f t="shared" si="8"/>
        <v>920.14</v>
      </c>
      <c r="D83" s="5">
        <f t="shared" si="9"/>
        <v>66.431691791064893</v>
      </c>
      <c r="E83" s="5">
        <f t="shared" si="10"/>
        <v>853.70830820893514</v>
      </c>
      <c r="F83" s="5">
        <f t="shared" si="11"/>
        <v>39005.306766429996</v>
      </c>
    </row>
    <row r="84" spans="1:6" x14ac:dyDescent="0.25">
      <c r="A84" s="6">
        <f t="shared" si="6"/>
        <v>77</v>
      </c>
      <c r="B84" s="9">
        <f t="shared" si="7"/>
        <v>48335</v>
      </c>
      <c r="C84" s="5">
        <f t="shared" si="8"/>
        <v>920.14</v>
      </c>
      <c r="D84" s="5">
        <f t="shared" si="9"/>
        <v>65.008844610716665</v>
      </c>
      <c r="E84" s="5">
        <f t="shared" si="10"/>
        <v>855.13115538928332</v>
      </c>
      <c r="F84" s="5">
        <f t="shared" si="11"/>
        <v>38150.175611040715</v>
      </c>
    </row>
    <row r="85" spans="1:6" x14ac:dyDescent="0.25">
      <c r="A85" s="6">
        <f t="shared" si="6"/>
        <v>78</v>
      </c>
      <c r="B85" s="9">
        <f t="shared" si="7"/>
        <v>48366</v>
      </c>
      <c r="C85" s="5">
        <f t="shared" si="8"/>
        <v>920.14</v>
      </c>
      <c r="D85" s="5">
        <f t="shared" si="9"/>
        <v>63.583626018401198</v>
      </c>
      <c r="E85" s="5">
        <f t="shared" si="10"/>
        <v>856.55637398159877</v>
      </c>
      <c r="F85" s="5">
        <f t="shared" si="11"/>
        <v>37293.619237059116</v>
      </c>
    </row>
    <row r="86" spans="1:6" x14ac:dyDescent="0.25">
      <c r="A86" s="6">
        <f t="shared" si="6"/>
        <v>79</v>
      </c>
      <c r="B86" s="9">
        <f t="shared" si="7"/>
        <v>48396</v>
      </c>
      <c r="C86" s="5">
        <f t="shared" si="8"/>
        <v>920.14</v>
      </c>
      <c r="D86" s="5">
        <f t="shared" si="9"/>
        <v>62.156032061765195</v>
      </c>
      <c r="E86" s="5">
        <f t="shared" si="10"/>
        <v>857.98396793823474</v>
      </c>
      <c r="F86" s="5">
        <f t="shared" si="11"/>
        <v>36435.635269120881</v>
      </c>
    </row>
    <row r="87" spans="1:6" x14ac:dyDescent="0.25">
      <c r="A87" s="6">
        <f t="shared" si="6"/>
        <v>80</v>
      </c>
      <c r="B87" s="9">
        <f t="shared" si="7"/>
        <v>48427</v>
      </c>
      <c r="C87" s="5">
        <f t="shared" si="8"/>
        <v>920.14</v>
      </c>
      <c r="D87" s="5">
        <f t="shared" si="9"/>
        <v>60.72605878186814</v>
      </c>
      <c r="E87" s="5">
        <f t="shared" si="10"/>
        <v>859.41394121813187</v>
      </c>
      <c r="F87" s="5">
        <f t="shared" si="11"/>
        <v>35576.221327902749</v>
      </c>
    </row>
    <row r="88" spans="1:6" x14ac:dyDescent="0.25">
      <c r="A88" s="6">
        <f t="shared" si="6"/>
        <v>81</v>
      </c>
      <c r="B88" s="9">
        <f t="shared" si="7"/>
        <v>48458</v>
      </c>
      <c r="C88" s="5">
        <f t="shared" si="8"/>
        <v>920.14</v>
      </c>
      <c r="D88" s="5">
        <f t="shared" si="9"/>
        <v>59.293702213171251</v>
      </c>
      <c r="E88" s="5">
        <f t="shared" si="10"/>
        <v>860.8462977868287</v>
      </c>
      <c r="F88" s="5">
        <f t="shared" si="11"/>
        <v>34715.375030115923</v>
      </c>
    </row>
    <row r="89" spans="1:6" x14ac:dyDescent="0.25">
      <c r="A89" s="6">
        <f t="shared" si="6"/>
        <v>82</v>
      </c>
      <c r="B89" s="9">
        <f t="shared" si="7"/>
        <v>48488</v>
      </c>
      <c r="C89" s="5">
        <f t="shared" si="8"/>
        <v>920.14</v>
      </c>
      <c r="D89" s="5">
        <f t="shared" si="9"/>
        <v>57.858958383526542</v>
      </c>
      <c r="E89" s="5">
        <f t="shared" si="10"/>
        <v>862.28104161647343</v>
      </c>
      <c r="F89" s="5">
        <f t="shared" si="11"/>
        <v>33853.093988499451</v>
      </c>
    </row>
    <row r="90" spans="1:6" x14ac:dyDescent="0.25">
      <c r="A90" s="6">
        <f t="shared" si="6"/>
        <v>83</v>
      </c>
      <c r="B90" s="9">
        <f t="shared" si="7"/>
        <v>48519</v>
      </c>
      <c r="C90" s="5">
        <f t="shared" si="8"/>
        <v>920.14</v>
      </c>
      <c r="D90" s="5">
        <f t="shared" si="9"/>
        <v>56.421823314165756</v>
      </c>
      <c r="E90" s="5">
        <f t="shared" si="10"/>
        <v>863.71817668583424</v>
      </c>
      <c r="F90" s="5">
        <f t="shared" si="11"/>
        <v>32989.375811813617</v>
      </c>
    </row>
    <row r="91" spans="1:6" x14ac:dyDescent="0.25">
      <c r="A91" s="6">
        <f t="shared" si="6"/>
        <v>84</v>
      </c>
      <c r="B91" s="9">
        <f t="shared" si="7"/>
        <v>48549</v>
      </c>
      <c r="C91" s="5">
        <f t="shared" si="8"/>
        <v>920.14</v>
      </c>
      <c r="D91" s="5">
        <f t="shared" si="9"/>
        <v>54.982293019689365</v>
      </c>
      <c r="E91" s="5">
        <f t="shared" si="10"/>
        <v>865.15770698031065</v>
      </c>
      <c r="F91" s="5">
        <f t="shared" si="11"/>
        <v>32124.218104833308</v>
      </c>
    </row>
    <row r="92" spans="1:6" x14ac:dyDescent="0.25">
      <c r="A92" s="6">
        <f t="shared" si="6"/>
        <v>85</v>
      </c>
      <c r="B92" s="9">
        <f t="shared" si="7"/>
        <v>48580</v>
      </c>
      <c r="C92" s="5">
        <f t="shared" si="8"/>
        <v>920.14</v>
      </c>
      <c r="D92" s="5">
        <f t="shared" si="9"/>
        <v>53.540363508055513</v>
      </c>
      <c r="E92" s="5">
        <f t="shared" si="10"/>
        <v>866.59963649194447</v>
      </c>
      <c r="F92" s="5">
        <f t="shared" si="11"/>
        <v>31257.618468341363</v>
      </c>
    </row>
    <row r="93" spans="1:6" x14ac:dyDescent="0.25">
      <c r="A93" s="6">
        <f t="shared" si="6"/>
        <v>86</v>
      </c>
      <c r="B93" s="9">
        <f t="shared" si="7"/>
        <v>48611</v>
      </c>
      <c r="C93" s="5">
        <f t="shared" si="8"/>
        <v>920.14</v>
      </c>
      <c r="D93" s="5">
        <f t="shared" si="9"/>
        <v>52.096030780568938</v>
      </c>
      <c r="E93" s="5">
        <f t="shared" si="10"/>
        <v>868.04396921943101</v>
      </c>
      <c r="F93" s="5">
        <f t="shared" si="11"/>
        <v>30389.574499121933</v>
      </c>
    </row>
    <row r="94" spans="1:6" x14ac:dyDescent="0.25">
      <c r="A94" s="6">
        <f t="shared" si="6"/>
        <v>87</v>
      </c>
      <c r="B94" s="9">
        <f t="shared" si="7"/>
        <v>48639</v>
      </c>
      <c r="C94" s="5">
        <f t="shared" si="8"/>
        <v>920.14</v>
      </c>
      <c r="D94" s="5">
        <f t="shared" si="9"/>
        <v>50.649290831869891</v>
      </c>
      <c r="E94" s="5">
        <f t="shared" si="10"/>
        <v>869.49070916813014</v>
      </c>
      <c r="F94" s="5">
        <f t="shared" si="11"/>
        <v>29520.083789953802</v>
      </c>
    </row>
    <row r="95" spans="1:6" x14ac:dyDescent="0.25">
      <c r="A95" s="6">
        <f t="shared" si="6"/>
        <v>88</v>
      </c>
      <c r="B95" s="9">
        <f t="shared" si="7"/>
        <v>48670</v>
      </c>
      <c r="C95" s="5">
        <f t="shared" si="8"/>
        <v>920.14</v>
      </c>
      <c r="D95" s="5">
        <f t="shared" si="9"/>
        <v>49.20013964992301</v>
      </c>
      <c r="E95" s="5">
        <f t="shared" si="10"/>
        <v>870.93986035007697</v>
      </c>
      <c r="F95" s="5">
        <f t="shared" si="11"/>
        <v>28649.143929603724</v>
      </c>
    </row>
    <row r="96" spans="1:6" x14ac:dyDescent="0.25">
      <c r="A96" s="6">
        <f t="shared" si="6"/>
        <v>89</v>
      </c>
      <c r="B96" s="9">
        <f t="shared" si="7"/>
        <v>48700</v>
      </c>
      <c r="C96" s="5">
        <f t="shared" si="8"/>
        <v>920.14</v>
      </c>
      <c r="D96" s="5">
        <f t="shared" si="9"/>
        <v>47.748573216006207</v>
      </c>
      <c r="E96" s="5">
        <f t="shared" si="10"/>
        <v>872.39142678399378</v>
      </c>
      <c r="F96" s="5">
        <f t="shared" si="11"/>
        <v>27776.752502819731</v>
      </c>
    </row>
    <row r="97" spans="1:6" x14ac:dyDescent="0.25">
      <c r="A97" s="6">
        <f t="shared" si="6"/>
        <v>90</v>
      </c>
      <c r="B97" s="9">
        <f t="shared" si="7"/>
        <v>48731</v>
      </c>
      <c r="C97" s="5">
        <f t="shared" si="8"/>
        <v>920.14</v>
      </c>
      <c r="D97" s="5">
        <f t="shared" si="9"/>
        <v>46.294587504699557</v>
      </c>
      <c r="E97" s="5">
        <f t="shared" si="10"/>
        <v>873.84541249530048</v>
      </c>
      <c r="F97" s="5">
        <f t="shared" si="11"/>
        <v>26902.907090324428</v>
      </c>
    </row>
    <row r="98" spans="1:6" x14ac:dyDescent="0.25">
      <c r="A98" s="6">
        <f t="shared" si="6"/>
        <v>91</v>
      </c>
      <c r="B98" s="9">
        <f t="shared" si="7"/>
        <v>48761</v>
      </c>
      <c r="C98" s="5">
        <f t="shared" si="8"/>
        <v>920.14</v>
      </c>
      <c r="D98" s="5">
        <f t="shared" si="9"/>
        <v>44.838178483874053</v>
      </c>
      <c r="E98" s="5">
        <f t="shared" si="10"/>
        <v>875.30182151612598</v>
      </c>
      <c r="F98" s="5">
        <f t="shared" si="11"/>
        <v>26027.605268808304</v>
      </c>
    </row>
    <row r="99" spans="1:6" x14ac:dyDescent="0.25">
      <c r="A99" s="6">
        <f t="shared" si="6"/>
        <v>92</v>
      </c>
      <c r="B99" s="9">
        <f t="shared" si="7"/>
        <v>48792</v>
      </c>
      <c r="C99" s="5">
        <f t="shared" si="8"/>
        <v>920.14</v>
      </c>
      <c r="D99" s="5">
        <f t="shared" si="9"/>
        <v>43.379342114680512</v>
      </c>
      <c r="E99" s="5">
        <f t="shared" si="10"/>
        <v>876.76065788531946</v>
      </c>
      <c r="F99" s="5">
        <f t="shared" si="11"/>
        <v>25150.844610922984</v>
      </c>
    </row>
    <row r="100" spans="1:6" x14ac:dyDescent="0.25">
      <c r="A100" s="6">
        <f t="shared" si="6"/>
        <v>93</v>
      </c>
      <c r="B100" s="9">
        <f t="shared" si="7"/>
        <v>48823</v>
      </c>
      <c r="C100" s="5">
        <f t="shared" si="8"/>
        <v>920.14</v>
      </c>
      <c r="D100" s="5">
        <f t="shared" si="9"/>
        <v>41.918074351538309</v>
      </c>
      <c r="E100" s="5">
        <f t="shared" si="10"/>
        <v>878.22192564846171</v>
      </c>
      <c r="F100" s="5">
        <f t="shared" si="11"/>
        <v>24272.622685274524</v>
      </c>
    </row>
    <row r="101" spans="1:6" x14ac:dyDescent="0.25">
      <c r="A101" s="6">
        <f t="shared" si="6"/>
        <v>94</v>
      </c>
      <c r="B101" s="9">
        <f t="shared" si="7"/>
        <v>48853</v>
      </c>
      <c r="C101" s="5">
        <f t="shared" si="8"/>
        <v>920.14</v>
      </c>
      <c r="D101" s="5">
        <f t="shared" si="9"/>
        <v>40.454371142124209</v>
      </c>
      <c r="E101" s="5">
        <f t="shared" si="10"/>
        <v>879.68562885787583</v>
      </c>
      <c r="F101" s="5">
        <f t="shared" si="11"/>
        <v>23392.937056416649</v>
      </c>
    </row>
    <row r="102" spans="1:6" x14ac:dyDescent="0.25">
      <c r="A102" s="6">
        <f t="shared" si="6"/>
        <v>95</v>
      </c>
      <c r="B102" s="9">
        <f t="shared" si="7"/>
        <v>48884</v>
      </c>
      <c r="C102" s="5">
        <f t="shared" si="8"/>
        <v>920.14</v>
      </c>
      <c r="D102" s="5">
        <f t="shared" si="9"/>
        <v>38.988228427361086</v>
      </c>
      <c r="E102" s="5">
        <f t="shared" si="10"/>
        <v>881.15177157263895</v>
      </c>
      <c r="F102" s="5">
        <f t="shared" si="11"/>
        <v>22511.785284844009</v>
      </c>
    </row>
    <row r="103" spans="1:6" x14ac:dyDescent="0.25">
      <c r="A103" s="6">
        <f t="shared" si="6"/>
        <v>96</v>
      </c>
      <c r="B103" s="9">
        <f t="shared" si="7"/>
        <v>48914</v>
      </c>
      <c r="C103" s="5">
        <f t="shared" si="8"/>
        <v>920.14</v>
      </c>
      <c r="D103" s="5">
        <f t="shared" si="9"/>
        <v>37.519642141406685</v>
      </c>
      <c r="E103" s="5">
        <f t="shared" si="10"/>
        <v>882.62035785859325</v>
      </c>
      <c r="F103" s="5">
        <f t="shared" si="11"/>
        <v>21629.164926985417</v>
      </c>
    </row>
    <row r="104" spans="1:6" x14ac:dyDescent="0.25">
      <c r="A104" s="6">
        <f t="shared" si="6"/>
        <v>97</v>
      </c>
      <c r="B104" s="9">
        <f t="shared" si="7"/>
        <v>48945</v>
      </c>
      <c r="C104" s="5">
        <f t="shared" si="8"/>
        <v>920.14</v>
      </c>
      <c r="D104" s="5">
        <f t="shared" si="9"/>
        <v>36.048608211642367</v>
      </c>
      <c r="E104" s="5">
        <f t="shared" si="10"/>
        <v>884.09139178835767</v>
      </c>
      <c r="F104" s="5">
        <f t="shared" si="11"/>
        <v>20745.073535197058</v>
      </c>
    </row>
    <row r="105" spans="1:6" x14ac:dyDescent="0.25">
      <c r="A105" s="6">
        <f t="shared" si="6"/>
        <v>98</v>
      </c>
      <c r="B105" s="9">
        <f t="shared" si="7"/>
        <v>48976</v>
      </c>
      <c r="C105" s="5">
        <f t="shared" si="8"/>
        <v>920.14</v>
      </c>
      <c r="D105" s="5">
        <f t="shared" si="9"/>
        <v>34.575122558661768</v>
      </c>
      <c r="E105" s="5">
        <f t="shared" si="10"/>
        <v>885.56487744133824</v>
      </c>
      <c r="F105" s="5">
        <f t="shared" si="11"/>
        <v>19859.508657755719</v>
      </c>
    </row>
    <row r="106" spans="1:6" x14ac:dyDescent="0.25">
      <c r="A106" s="6">
        <f t="shared" si="6"/>
        <v>99</v>
      </c>
      <c r="B106" s="9">
        <f t="shared" si="7"/>
        <v>49004</v>
      </c>
      <c r="C106" s="5">
        <f t="shared" si="8"/>
        <v>920.14</v>
      </c>
      <c r="D106" s="5">
        <f t="shared" si="9"/>
        <v>33.099181096259535</v>
      </c>
      <c r="E106" s="5">
        <f t="shared" si="10"/>
        <v>887.0408189037405</v>
      </c>
      <c r="F106" s="5">
        <f t="shared" si="11"/>
        <v>18972.467838851979</v>
      </c>
    </row>
    <row r="107" spans="1:6" x14ac:dyDescent="0.25">
      <c r="A107" s="6">
        <f t="shared" si="6"/>
        <v>100</v>
      </c>
      <c r="B107" s="9">
        <f t="shared" si="7"/>
        <v>49035</v>
      </c>
      <c r="C107" s="5">
        <f t="shared" si="8"/>
        <v>920.14</v>
      </c>
      <c r="D107" s="5">
        <f t="shared" si="9"/>
        <v>31.620779731419965</v>
      </c>
      <c r="E107" s="5">
        <f t="shared" si="10"/>
        <v>888.51922026858006</v>
      </c>
      <c r="F107" s="5">
        <f t="shared" si="11"/>
        <v>18083.948618583399</v>
      </c>
    </row>
    <row r="108" spans="1:6" x14ac:dyDescent="0.25">
      <c r="A108" s="6">
        <f t="shared" si="6"/>
        <v>101</v>
      </c>
      <c r="B108" s="9">
        <f t="shared" si="7"/>
        <v>49065</v>
      </c>
      <c r="C108" s="5">
        <f t="shared" si="8"/>
        <v>920.14</v>
      </c>
      <c r="D108" s="5">
        <f t="shared" si="9"/>
        <v>30.139914364305668</v>
      </c>
      <c r="E108" s="5">
        <f t="shared" si="10"/>
        <v>890.00008563569429</v>
      </c>
      <c r="F108" s="5">
        <f t="shared" si="11"/>
        <v>17193.948532947707</v>
      </c>
    </row>
    <row r="109" spans="1:6" x14ac:dyDescent="0.25">
      <c r="A109" s="6">
        <f t="shared" si="6"/>
        <v>102</v>
      </c>
      <c r="B109" s="9">
        <f t="shared" si="7"/>
        <v>49096</v>
      </c>
      <c r="C109" s="5">
        <f t="shared" si="8"/>
        <v>920.14</v>
      </c>
      <c r="D109" s="5">
        <f t="shared" si="9"/>
        <v>28.656580888246179</v>
      </c>
      <c r="E109" s="5">
        <f t="shared" si="10"/>
        <v>891.48341911175385</v>
      </c>
      <c r="F109" s="5">
        <f t="shared" si="11"/>
        <v>16302.465113835953</v>
      </c>
    </row>
    <row r="110" spans="1:6" x14ac:dyDescent="0.25">
      <c r="A110" s="6">
        <f t="shared" si="6"/>
        <v>103</v>
      </c>
      <c r="B110" s="9">
        <f t="shared" si="7"/>
        <v>49126</v>
      </c>
      <c r="C110" s="5">
        <f t="shared" si="8"/>
        <v>920.14</v>
      </c>
      <c r="D110" s="5">
        <f t="shared" si="9"/>
        <v>27.170775189726591</v>
      </c>
      <c r="E110" s="5">
        <f t="shared" si="10"/>
        <v>892.96922481027343</v>
      </c>
      <c r="F110" s="5">
        <f t="shared" si="11"/>
        <v>15409.49588902568</v>
      </c>
    </row>
    <row r="111" spans="1:6" x14ac:dyDescent="0.25">
      <c r="A111" s="6">
        <f t="shared" si="6"/>
        <v>104</v>
      </c>
      <c r="B111" s="9">
        <f t="shared" si="7"/>
        <v>49157</v>
      </c>
      <c r="C111" s="5">
        <f t="shared" si="8"/>
        <v>920.14</v>
      </c>
      <c r="D111" s="5">
        <f t="shared" si="9"/>
        <v>25.682493148376135</v>
      </c>
      <c r="E111" s="5">
        <f t="shared" si="10"/>
        <v>894.45750685162386</v>
      </c>
      <c r="F111" s="5">
        <f t="shared" si="11"/>
        <v>14515.038382174056</v>
      </c>
    </row>
    <row r="112" spans="1:6" x14ac:dyDescent="0.25">
      <c r="A112" s="6">
        <f t="shared" si="6"/>
        <v>105</v>
      </c>
      <c r="B112" s="9">
        <f t="shared" si="7"/>
        <v>49188</v>
      </c>
      <c r="C112" s="5">
        <f t="shared" si="8"/>
        <v>920.14</v>
      </c>
      <c r="D112" s="5">
        <f t="shared" si="9"/>
        <v>24.191730636956763</v>
      </c>
      <c r="E112" s="5">
        <f t="shared" si="10"/>
        <v>895.94826936304321</v>
      </c>
      <c r="F112" s="5">
        <f t="shared" si="11"/>
        <v>13619.090112811013</v>
      </c>
    </row>
    <row r="113" spans="1:6" x14ac:dyDescent="0.25">
      <c r="A113" s="6">
        <f t="shared" si="6"/>
        <v>106</v>
      </c>
      <c r="B113" s="9">
        <f t="shared" si="7"/>
        <v>49218</v>
      </c>
      <c r="C113" s="5">
        <f t="shared" si="8"/>
        <v>920.14</v>
      </c>
      <c r="D113" s="5">
        <f t="shared" si="9"/>
        <v>22.69848352135169</v>
      </c>
      <c r="E113" s="5">
        <f t="shared" si="10"/>
        <v>897.44151647864828</v>
      </c>
      <c r="F113" s="5">
        <f t="shared" si="11"/>
        <v>12721.648596332365</v>
      </c>
    </row>
    <row r="114" spans="1:6" x14ac:dyDescent="0.25">
      <c r="A114" s="6">
        <f t="shared" si="6"/>
        <v>107</v>
      </c>
      <c r="B114" s="9">
        <f t="shared" si="7"/>
        <v>49249</v>
      </c>
      <c r="C114" s="5">
        <f t="shared" si="8"/>
        <v>920.14</v>
      </c>
      <c r="D114" s="5">
        <f t="shared" si="9"/>
        <v>21.202747660553943</v>
      </c>
      <c r="E114" s="5">
        <f t="shared" si="10"/>
        <v>898.93725233944599</v>
      </c>
      <c r="F114" s="5">
        <f t="shared" si="11"/>
        <v>11822.711343992918</v>
      </c>
    </row>
    <row r="115" spans="1:6" x14ac:dyDescent="0.25">
      <c r="A115" s="6">
        <f t="shared" si="6"/>
        <v>108</v>
      </c>
      <c r="B115" s="9">
        <f t="shared" si="7"/>
        <v>49279</v>
      </c>
      <c r="C115" s="5">
        <f t="shared" si="8"/>
        <v>920.14</v>
      </c>
      <c r="D115" s="5">
        <f t="shared" si="9"/>
        <v>19.704518906654865</v>
      </c>
      <c r="E115" s="5">
        <f t="shared" si="10"/>
        <v>900.43548109334517</v>
      </c>
      <c r="F115" s="5">
        <f t="shared" si="11"/>
        <v>10922.275862899573</v>
      </c>
    </row>
    <row r="116" spans="1:6" x14ac:dyDescent="0.25">
      <c r="A116" s="6">
        <f t="shared" si="6"/>
        <v>109</v>
      </c>
      <c r="B116" s="9">
        <f t="shared" si="7"/>
        <v>49310</v>
      </c>
      <c r="C116" s="5">
        <f t="shared" si="8"/>
        <v>920.14</v>
      </c>
      <c r="D116" s="5">
        <f t="shared" si="9"/>
        <v>18.203793104832624</v>
      </c>
      <c r="E116" s="5">
        <f t="shared" si="10"/>
        <v>901.9362068951674</v>
      </c>
      <c r="F116" s="5">
        <f t="shared" si="11"/>
        <v>10020.339656004406</v>
      </c>
    </row>
    <row r="117" spans="1:6" x14ac:dyDescent="0.25">
      <c r="A117" s="6">
        <f t="shared" si="6"/>
        <v>110</v>
      </c>
      <c r="B117" s="9">
        <f t="shared" si="7"/>
        <v>49341</v>
      </c>
      <c r="C117" s="5">
        <f t="shared" si="8"/>
        <v>920.14</v>
      </c>
      <c r="D117" s="5">
        <f t="shared" si="9"/>
        <v>16.700566093340676</v>
      </c>
      <c r="E117" s="5">
        <f t="shared" si="10"/>
        <v>903.43943390665936</v>
      </c>
      <c r="F117" s="5">
        <f t="shared" si="11"/>
        <v>9116.9002220977454</v>
      </c>
    </row>
    <row r="118" spans="1:6" x14ac:dyDescent="0.25">
      <c r="A118" s="6">
        <f t="shared" si="6"/>
        <v>111</v>
      </c>
      <c r="B118" s="9">
        <f t="shared" si="7"/>
        <v>49369</v>
      </c>
      <c r="C118" s="5">
        <f t="shared" si="8"/>
        <v>920.14</v>
      </c>
      <c r="D118" s="5">
        <f t="shared" si="9"/>
        <v>15.194833703496244</v>
      </c>
      <c r="E118" s="5">
        <f t="shared" si="10"/>
        <v>904.94516629650377</v>
      </c>
      <c r="F118" s="5">
        <f t="shared" si="11"/>
        <v>8211.9550558012415</v>
      </c>
    </row>
    <row r="119" spans="1:6" x14ac:dyDescent="0.25">
      <c r="A119" s="6">
        <f t="shared" si="6"/>
        <v>112</v>
      </c>
      <c r="B119" s="9">
        <f t="shared" si="7"/>
        <v>49400</v>
      </c>
      <c r="C119" s="5">
        <f t="shared" si="8"/>
        <v>920.14</v>
      </c>
      <c r="D119" s="5">
        <f t="shared" si="9"/>
        <v>13.686591759668737</v>
      </c>
      <c r="E119" s="5">
        <f t="shared" si="10"/>
        <v>906.45340824033121</v>
      </c>
      <c r="F119" s="5">
        <f t="shared" si="11"/>
        <v>7305.50164756091</v>
      </c>
    </row>
    <row r="120" spans="1:6" x14ac:dyDescent="0.25">
      <c r="A120" s="6">
        <f t="shared" si="6"/>
        <v>113</v>
      </c>
      <c r="B120" s="9">
        <f t="shared" si="7"/>
        <v>49430</v>
      </c>
      <c r="C120" s="5">
        <f t="shared" si="8"/>
        <v>920.14</v>
      </c>
      <c r="D120" s="5">
        <f t="shared" si="9"/>
        <v>12.175836079268183</v>
      </c>
      <c r="E120" s="5">
        <f t="shared" si="10"/>
        <v>907.96416392073183</v>
      </c>
      <c r="F120" s="5">
        <f t="shared" si="11"/>
        <v>6397.5374836401779</v>
      </c>
    </row>
    <row r="121" spans="1:6" x14ac:dyDescent="0.25">
      <c r="A121" s="6">
        <f t="shared" si="6"/>
        <v>114</v>
      </c>
      <c r="B121" s="9">
        <f t="shared" si="7"/>
        <v>49461</v>
      </c>
      <c r="C121" s="5">
        <f t="shared" si="8"/>
        <v>920.14</v>
      </c>
      <c r="D121" s="5">
        <f t="shared" si="9"/>
        <v>10.662562472733631</v>
      </c>
      <c r="E121" s="5">
        <f t="shared" si="10"/>
        <v>909.47743752726637</v>
      </c>
      <c r="F121" s="5">
        <f t="shared" si="11"/>
        <v>5488.0600461129116</v>
      </c>
    </row>
    <row r="122" spans="1:6" x14ac:dyDescent="0.25">
      <c r="A122" s="6">
        <f t="shared" si="6"/>
        <v>115</v>
      </c>
      <c r="B122" s="9">
        <f t="shared" si="7"/>
        <v>49491</v>
      </c>
      <c r="C122" s="5">
        <f t="shared" si="8"/>
        <v>920.14</v>
      </c>
      <c r="D122" s="5">
        <f t="shared" si="9"/>
        <v>9.1467667435215194</v>
      </c>
      <c r="E122" s="5">
        <f t="shared" si="10"/>
        <v>910.99323325647845</v>
      </c>
      <c r="F122" s="5">
        <f t="shared" si="11"/>
        <v>4577.066812856433</v>
      </c>
    </row>
    <row r="123" spans="1:6" x14ac:dyDescent="0.25">
      <c r="A123" s="6">
        <f t="shared" si="6"/>
        <v>116</v>
      </c>
      <c r="B123" s="9">
        <f t="shared" si="7"/>
        <v>49522</v>
      </c>
      <c r="C123" s="5">
        <f t="shared" si="8"/>
        <v>920.14</v>
      </c>
      <c r="D123" s="5">
        <f t="shared" si="9"/>
        <v>7.6284446880940555</v>
      </c>
      <c r="E123" s="5">
        <f t="shared" si="10"/>
        <v>912.51155531190591</v>
      </c>
      <c r="F123" s="5">
        <f t="shared" si="11"/>
        <v>3664.5552575445272</v>
      </c>
    </row>
    <row r="124" spans="1:6" x14ac:dyDescent="0.25">
      <c r="A124" s="6">
        <f t="shared" si="6"/>
        <v>117</v>
      </c>
      <c r="B124" s="9">
        <f t="shared" si="7"/>
        <v>49553</v>
      </c>
      <c r="C124" s="5">
        <f t="shared" si="8"/>
        <v>920.14</v>
      </c>
      <c r="D124" s="5">
        <f t="shared" si="9"/>
        <v>6.1075920959075454</v>
      </c>
      <c r="E124" s="5">
        <f t="shared" si="10"/>
        <v>914.03240790409245</v>
      </c>
      <c r="F124" s="5">
        <f t="shared" si="11"/>
        <v>2750.5228496404347</v>
      </c>
    </row>
    <row r="125" spans="1:6" x14ac:dyDescent="0.25">
      <c r="A125" s="6">
        <f t="shared" si="6"/>
        <v>118</v>
      </c>
      <c r="B125" s="9">
        <f t="shared" si="7"/>
        <v>49583</v>
      </c>
      <c r="C125" s="5">
        <f t="shared" si="8"/>
        <v>920.14</v>
      </c>
      <c r="D125" s="5">
        <f t="shared" si="9"/>
        <v>4.5842047494007252</v>
      </c>
      <c r="E125" s="5">
        <f t="shared" si="10"/>
        <v>915.55579525059932</v>
      </c>
      <c r="F125" s="5">
        <f t="shared" si="11"/>
        <v>1834.9670543898355</v>
      </c>
    </row>
    <row r="126" spans="1:6" x14ac:dyDescent="0.25">
      <c r="A126" s="6">
        <f t="shared" si="6"/>
        <v>119</v>
      </c>
      <c r="B126" s="9">
        <f t="shared" si="7"/>
        <v>49614</v>
      </c>
      <c r="C126" s="5">
        <f t="shared" si="8"/>
        <v>920.14</v>
      </c>
      <c r="D126" s="5">
        <f t="shared" si="9"/>
        <v>3.0582784239830594</v>
      </c>
      <c r="E126" s="5">
        <f t="shared" si="10"/>
        <v>917.08172157601689</v>
      </c>
      <c r="F126" s="5">
        <f t="shared" si="11"/>
        <v>917.88533281381865</v>
      </c>
    </row>
    <row r="127" spans="1:6" x14ac:dyDescent="0.25">
      <c r="A127" s="6">
        <f t="shared" si="6"/>
        <v>120</v>
      </c>
      <c r="B127" s="9">
        <f t="shared" si="7"/>
        <v>49644</v>
      </c>
      <c r="C127" s="5">
        <f t="shared" si="8"/>
        <v>919.41514170184166</v>
      </c>
      <c r="D127" s="5">
        <f t="shared" si="9"/>
        <v>1.5298088880230312</v>
      </c>
      <c r="E127" s="5">
        <f t="shared" si="10"/>
        <v>917.88533281381865</v>
      </c>
      <c r="F127" s="5">
        <f t="shared" si="11"/>
        <v>0</v>
      </c>
    </row>
    <row r="128" spans="1:6" x14ac:dyDescent="0.25">
      <c r="A128" s="6" t="str">
        <f t="shared" si="6"/>
        <v/>
      </c>
      <c r="B128" s="9" t="str">
        <f t="shared" si="7"/>
        <v/>
      </c>
      <c r="C128" s="5" t="str">
        <f t="shared" si="8"/>
        <v/>
      </c>
      <c r="D128" s="5" t="str">
        <f t="shared" si="9"/>
        <v/>
      </c>
      <c r="E128" s="5" t="str">
        <f t="shared" si="10"/>
        <v/>
      </c>
      <c r="F128" s="5" t="str">
        <f t="shared" si="11"/>
        <v/>
      </c>
    </row>
    <row r="129" spans="1:6" x14ac:dyDescent="0.25">
      <c r="A129" s="6" t="str">
        <f t="shared" si="6"/>
        <v/>
      </c>
      <c r="B129" s="9" t="str">
        <f t="shared" si="7"/>
        <v/>
      </c>
      <c r="C129" s="5" t="str">
        <f t="shared" si="8"/>
        <v/>
      </c>
      <c r="D129" s="5" t="str">
        <f t="shared" si="9"/>
        <v/>
      </c>
      <c r="E129" s="5" t="str">
        <f t="shared" si="10"/>
        <v/>
      </c>
      <c r="F129" s="5" t="str">
        <f t="shared" si="11"/>
        <v/>
      </c>
    </row>
    <row r="130" spans="1:6" x14ac:dyDescent="0.25">
      <c r="A130" s="6" t="str">
        <f t="shared" si="6"/>
        <v/>
      </c>
      <c r="B130" s="9" t="str">
        <f t="shared" si="7"/>
        <v/>
      </c>
      <c r="C130" s="5" t="str">
        <f t="shared" si="8"/>
        <v/>
      </c>
      <c r="D130" s="5" t="str">
        <f t="shared" si="9"/>
        <v/>
      </c>
      <c r="E130" s="5" t="str">
        <f t="shared" si="10"/>
        <v/>
      </c>
      <c r="F130" s="5" t="str">
        <f t="shared" si="11"/>
        <v/>
      </c>
    </row>
    <row r="131" spans="1:6" x14ac:dyDescent="0.25">
      <c r="A131" s="6" t="str">
        <f t="shared" si="6"/>
        <v/>
      </c>
      <c r="B131" s="9" t="str">
        <f t="shared" si="7"/>
        <v/>
      </c>
      <c r="C131" s="5" t="str">
        <f t="shared" si="8"/>
        <v/>
      </c>
      <c r="D131" s="5" t="str">
        <f t="shared" si="9"/>
        <v/>
      </c>
      <c r="E131" s="5" t="str">
        <f t="shared" si="10"/>
        <v/>
      </c>
      <c r="F131" s="5" t="str">
        <f t="shared" si="11"/>
        <v/>
      </c>
    </row>
    <row r="132" spans="1:6" x14ac:dyDescent="0.25">
      <c r="A132" s="6" t="str">
        <f t="shared" si="6"/>
        <v/>
      </c>
      <c r="B132" s="9" t="str">
        <f t="shared" si="7"/>
        <v/>
      </c>
      <c r="C132" s="5" t="str">
        <f t="shared" si="8"/>
        <v/>
      </c>
      <c r="D132" s="5" t="str">
        <f t="shared" si="9"/>
        <v/>
      </c>
      <c r="E132" s="5" t="str">
        <f t="shared" si="10"/>
        <v/>
      </c>
      <c r="F132" s="5" t="str">
        <f t="shared" si="11"/>
        <v/>
      </c>
    </row>
    <row r="133" spans="1:6" x14ac:dyDescent="0.25">
      <c r="A133" s="6" t="str">
        <f t="shared" si="6"/>
        <v/>
      </c>
      <c r="B133" s="9" t="str">
        <f t="shared" si="7"/>
        <v/>
      </c>
      <c r="C133" s="5" t="str">
        <f t="shared" si="8"/>
        <v/>
      </c>
      <c r="D133" s="5" t="str">
        <f t="shared" si="9"/>
        <v/>
      </c>
      <c r="E133" s="5" t="str">
        <f t="shared" si="10"/>
        <v/>
      </c>
      <c r="F133" s="5" t="str">
        <f t="shared" si="11"/>
        <v/>
      </c>
    </row>
    <row r="134" spans="1:6" x14ac:dyDescent="0.25">
      <c r="A134" s="6" t="str">
        <f t="shared" si="6"/>
        <v/>
      </c>
      <c r="B134" s="9" t="str">
        <f t="shared" si="7"/>
        <v/>
      </c>
      <c r="C134" s="5" t="str">
        <f t="shared" si="8"/>
        <v/>
      </c>
      <c r="D134" s="5" t="str">
        <f t="shared" si="9"/>
        <v/>
      </c>
      <c r="E134" s="5" t="str">
        <f t="shared" si="10"/>
        <v/>
      </c>
      <c r="F134" s="5" t="str">
        <f t="shared" si="11"/>
        <v/>
      </c>
    </row>
    <row r="135" spans="1:6" x14ac:dyDescent="0.25">
      <c r="A135" s="6" t="str">
        <f t="shared" si="6"/>
        <v/>
      </c>
      <c r="B135" s="9" t="str">
        <f t="shared" si="7"/>
        <v/>
      </c>
      <c r="C135" s="5" t="str">
        <f t="shared" si="8"/>
        <v/>
      </c>
      <c r="D135" s="5" t="str">
        <f t="shared" si="9"/>
        <v/>
      </c>
      <c r="E135" s="5" t="str">
        <f t="shared" si="10"/>
        <v/>
      </c>
      <c r="F135" s="5" t="str">
        <f t="shared" si="11"/>
        <v/>
      </c>
    </row>
    <row r="136" spans="1:6" x14ac:dyDescent="0.25">
      <c r="A136" s="6" t="str">
        <f t="shared" si="6"/>
        <v/>
      </c>
      <c r="B136" s="9" t="str">
        <f t="shared" si="7"/>
        <v/>
      </c>
      <c r="C136" s="5" t="str">
        <f t="shared" si="8"/>
        <v/>
      </c>
      <c r="D136" s="5" t="str">
        <f t="shared" si="9"/>
        <v/>
      </c>
      <c r="E136" s="5" t="str">
        <f t="shared" si="10"/>
        <v/>
      </c>
      <c r="F136" s="5" t="str">
        <f t="shared" si="11"/>
        <v/>
      </c>
    </row>
    <row r="137" spans="1:6" x14ac:dyDescent="0.25">
      <c r="A137" s="6" t="str">
        <f t="shared" si="6"/>
        <v/>
      </c>
      <c r="B137" s="9" t="str">
        <f t="shared" si="7"/>
        <v/>
      </c>
      <c r="C137" s="5" t="str">
        <f t="shared" si="8"/>
        <v/>
      </c>
      <c r="D137" s="5" t="str">
        <f t="shared" si="9"/>
        <v/>
      </c>
      <c r="E137" s="5" t="str">
        <f t="shared" si="10"/>
        <v/>
      </c>
      <c r="F137" s="5" t="str">
        <f t="shared" si="11"/>
        <v/>
      </c>
    </row>
    <row r="138" spans="1:6" x14ac:dyDescent="0.25">
      <c r="A138" s="6" t="str">
        <f t="shared" ref="A138:A201" si="12">IFERROR(IF(OR(ABS(F137)&lt;0.001, F137=""), "", A137+1), "")</f>
        <v/>
      </c>
      <c r="B138" s="9" t="str">
        <f t="shared" ref="B138:B201" si="13">IFERROR(IF(OR(ABS(F137)&lt;0.001, F137=""), "", EDATE($B$2, A138)), "")</f>
        <v/>
      </c>
      <c r="C138" s="5" t="str">
        <f t="shared" ref="C138:C201" si="14">IF(A138&lt;$E$4, $B$5, IF(A138=$E$4, F137+F137*($B$4/100/12), ""))</f>
        <v/>
      </c>
      <c r="D138" s="5" t="str">
        <f t="shared" ref="D138:D201" si="15">IFERROR(IF(OR(ABS(F137)&lt;0.001, F137=""), "", F137*($B$4/100/12)), "")</f>
        <v/>
      </c>
      <c r="E138" s="5" t="str">
        <f t="shared" ref="E138:E201" si="16">IFERROR(IF(OR(ABS(F137)&lt;0.001,F137=""), "", C138-D138), "")</f>
        <v/>
      </c>
      <c r="F138" s="5" t="str">
        <f t="shared" ref="F138:F201" si="17">IFERROR(IF(OR(ABS(F137)&lt;0.001, F137=""), "", F137-E138), "")</f>
        <v/>
      </c>
    </row>
    <row r="139" spans="1:6" x14ac:dyDescent="0.25">
      <c r="A139" s="6" t="str">
        <f t="shared" si="12"/>
        <v/>
      </c>
      <c r="B139" s="9" t="str">
        <f t="shared" si="13"/>
        <v/>
      </c>
      <c r="C139" s="5" t="str">
        <f t="shared" si="14"/>
        <v/>
      </c>
      <c r="D139" s="5" t="str">
        <f t="shared" si="15"/>
        <v/>
      </c>
      <c r="E139" s="5" t="str">
        <f t="shared" si="16"/>
        <v/>
      </c>
      <c r="F139" s="5" t="str">
        <f t="shared" si="17"/>
        <v/>
      </c>
    </row>
    <row r="140" spans="1:6" x14ac:dyDescent="0.25">
      <c r="A140" s="6" t="str">
        <f t="shared" si="12"/>
        <v/>
      </c>
      <c r="B140" s="9" t="str">
        <f t="shared" si="13"/>
        <v/>
      </c>
      <c r="C140" s="5" t="str">
        <f t="shared" si="14"/>
        <v/>
      </c>
      <c r="D140" s="5" t="str">
        <f t="shared" si="15"/>
        <v/>
      </c>
      <c r="E140" s="5" t="str">
        <f t="shared" si="16"/>
        <v/>
      </c>
      <c r="F140" s="5" t="str">
        <f t="shared" si="17"/>
        <v/>
      </c>
    </row>
    <row r="141" spans="1:6" x14ac:dyDescent="0.25">
      <c r="A141" s="6" t="str">
        <f t="shared" si="12"/>
        <v/>
      </c>
      <c r="B141" s="9" t="str">
        <f t="shared" si="13"/>
        <v/>
      </c>
      <c r="C141" s="5" t="str">
        <f t="shared" si="14"/>
        <v/>
      </c>
      <c r="D141" s="5" t="str">
        <f t="shared" si="15"/>
        <v/>
      </c>
      <c r="E141" s="5" t="str">
        <f t="shared" si="16"/>
        <v/>
      </c>
      <c r="F141" s="5" t="str">
        <f t="shared" si="17"/>
        <v/>
      </c>
    </row>
    <row r="142" spans="1:6" x14ac:dyDescent="0.25">
      <c r="A142" s="6" t="str">
        <f t="shared" si="12"/>
        <v/>
      </c>
      <c r="B142" s="9" t="str">
        <f t="shared" si="13"/>
        <v/>
      </c>
      <c r="C142" s="5" t="str">
        <f t="shared" si="14"/>
        <v/>
      </c>
      <c r="D142" s="5" t="str">
        <f t="shared" si="15"/>
        <v/>
      </c>
      <c r="E142" s="5" t="str">
        <f t="shared" si="16"/>
        <v/>
      </c>
      <c r="F142" s="5" t="str">
        <f t="shared" si="17"/>
        <v/>
      </c>
    </row>
    <row r="143" spans="1:6" x14ac:dyDescent="0.25">
      <c r="A143" s="6" t="str">
        <f t="shared" si="12"/>
        <v/>
      </c>
      <c r="B143" s="9" t="str">
        <f t="shared" si="13"/>
        <v/>
      </c>
      <c r="C143" s="5" t="str">
        <f t="shared" si="14"/>
        <v/>
      </c>
      <c r="D143" s="5" t="str">
        <f t="shared" si="15"/>
        <v/>
      </c>
      <c r="E143" s="5" t="str">
        <f t="shared" si="16"/>
        <v/>
      </c>
      <c r="F143" s="5" t="str">
        <f t="shared" si="17"/>
        <v/>
      </c>
    </row>
    <row r="144" spans="1:6" x14ac:dyDescent="0.25">
      <c r="A144" s="6" t="str">
        <f t="shared" si="12"/>
        <v/>
      </c>
      <c r="B144" s="9" t="str">
        <f t="shared" si="13"/>
        <v/>
      </c>
      <c r="C144" s="5" t="str">
        <f t="shared" si="14"/>
        <v/>
      </c>
      <c r="D144" s="5" t="str">
        <f t="shared" si="15"/>
        <v/>
      </c>
      <c r="E144" s="5" t="str">
        <f t="shared" si="16"/>
        <v/>
      </c>
      <c r="F144" s="5" t="str">
        <f t="shared" si="17"/>
        <v/>
      </c>
    </row>
    <row r="145" spans="1:6" x14ac:dyDescent="0.25">
      <c r="A145" s="6" t="str">
        <f t="shared" si="12"/>
        <v/>
      </c>
      <c r="B145" s="9" t="str">
        <f t="shared" si="13"/>
        <v/>
      </c>
      <c r="C145" s="5" t="str">
        <f t="shared" si="14"/>
        <v/>
      </c>
      <c r="D145" s="5" t="str">
        <f t="shared" si="15"/>
        <v/>
      </c>
      <c r="E145" s="5" t="str">
        <f t="shared" si="16"/>
        <v/>
      </c>
      <c r="F145" s="5" t="str">
        <f t="shared" si="17"/>
        <v/>
      </c>
    </row>
    <row r="146" spans="1:6" x14ac:dyDescent="0.25">
      <c r="A146" s="6" t="str">
        <f t="shared" si="12"/>
        <v/>
      </c>
      <c r="B146" s="9" t="str">
        <f t="shared" si="13"/>
        <v/>
      </c>
      <c r="C146" s="5" t="str">
        <f t="shared" si="14"/>
        <v/>
      </c>
      <c r="D146" s="5" t="str">
        <f t="shared" si="15"/>
        <v/>
      </c>
      <c r="E146" s="5" t="str">
        <f t="shared" si="16"/>
        <v/>
      </c>
      <c r="F146" s="5" t="str">
        <f t="shared" si="17"/>
        <v/>
      </c>
    </row>
    <row r="147" spans="1:6" x14ac:dyDescent="0.25">
      <c r="A147" s="6" t="str">
        <f t="shared" si="12"/>
        <v/>
      </c>
      <c r="B147" s="9" t="str">
        <f t="shared" si="13"/>
        <v/>
      </c>
      <c r="C147" s="5" t="str">
        <f t="shared" si="14"/>
        <v/>
      </c>
      <c r="D147" s="5" t="str">
        <f t="shared" si="15"/>
        <v/>
      </c>
      <c r="E147" s="5" t="str">
        <f t="shared" si="16"/>
        <v/>
      </c>
      <c r="F147" s="5" t="str">
        <f t="shared" si="17"/>
        <v/>
      </c>
    </row>
    <row r="148" spans="1:6" x14ac:dyDescent="0.25">
      <c r="A148" s="6" t="str">
        <f t="shared" si="12"/>
        <v/>
      </c>
      <c r="B148" s="9" t="str">
        <f t="shared" si="13"/>
        <v/>
      </c>
      <c r="C148" s="5" t="str">
        <f t="shared" si="14"/>
        <v/>
      </c>
      <c r="D148" s="5" t="str">
        <f t="shared" si="15"/>
        <v/>
      </c>
      <c r="E148" s="5" t="str">
        <f t="shared" si="16"/>
        <v/>
      </c>
      <c r="F148" s="5" t="str">
        <f t="shared" si="17"/>
        <v/>
      </c>
    </row>
    <row r="149" spans="1:6" x14ac:dyDescent="0.25">
      <c r="A149" s="6" t="str">
        <f t="shared" si="12"/>
        <v/>
      </c>
      <c r="B149" s="9" t="str">
        <f t="shared" si="13"/>
        <v/>
      </c>
      <c r="C149" s="5" t="str">
        <f t="shared" si="14"/>
        <v/>
      </c>
      <c r="D149" s="5" t="str">
        <f t="shared" si="15"/>
        <v/>
      </c>
      <c r="E149" s="5" t="str">
        <f t="shared" si="16"/>
        <v/>
      </c>
      <c r="F149" s="5" t="str">
        <f t="shared" si="17"/>
        <v/>
      </c>
    </row>
    <row r="150" spans="1:6" x14ac:dyDescent="0.25">
      <c r="A150" s="6" t="str">
        <f t="shared" si="12"/>
        <v/>
      </c>
      <c r="B150" s="9" t="str">
        <f t="shared" si="13"/>
        <v/>
      </c>
      <c r="C150" s="5" t="str">
        <f t="shared" si="14"/>
        <v/>
      </c>
      <c r="D150" s="5" t="str">
        <f t="shared" si="15"/>
        <v/>
      </c>
      <c r="E150" s="5" t="str">
        <f t="shared" si="16"/>
        <v/>
      </c>
      <c r="F150" s="5" t="str">
        <f t="shared" si="17"/>
        <v/>
      </c>
    </row>
    <row r="151" spans="1:6" x14ac:dyDescent="0.25">
      <c r="A151" s="6" t="str">
        <f t="shared" si="12"/>
        <v/>
      </c>
      <c r="B151" s="9" t="str">
        <f t="shared" si="13"/>
        <v/>
      </c>
      <c r="C151" s="5" t="str">
        <f t="shared" si="14"/>
        <v/>
      </c>
      <c r="D151" s="5" t="str">
        <f t="shared" si="15"/>
        <v/>
      </c>
      <c r="E151" s="5" t="str">
        <f t="shared" si="16"/>
        <v/>
      </c>
      <c r="F151" s="5" t="str">
        <f t="shared" si="17"/>
        <v/>
      </c>
    </row>
    <row r="152" spans="1:6" x14ac:dyDescent="0.25">
      <c r="A152" s="6" t="str">
        <f t="shared" si="12"/>
        <v/>
      </c>
      <c r="B152" s="9" t="str">
        <f t="shared" si="13"/>
        <v/>
      </c>
      <c r="C152" s="5" t="str">
        <f t="shared" si="14"/>
        <v/>
      </c>
      <c r="D152" s="5" t="str">
        <f t="shared" si="15"/>
        <v/>
      </c>
      <c r="E152" s="5" t="str">
        <f t="shared" si="16"/>
        <v/>
      </c>
      <c r="F152" s="5" t="str">
        <f t="shared" si="17"/>
        <v/>
      </c>
    </row>
    <row r="153" spans="1:6" x14ac:dyDescent="0.25">
      <c r="A153" s="6" t="str">
        <f t="shared" si="12"/>
        <v/>
      </c>
      <c r="B153" s="9" t="str">
        <f t="shared" si="13"/>
        <v/>
      </c>
      <c r="C153" s="5" t="str">
        <f t="shared" si="14"/>
        <v/>
      </c>
      <c r="D153" s="5" t="str">
        <f t="shared" si="15"/>
        <v/>
      </c>
      <c r="E153" s="5" t="str">
        <f t="shared" si="16"/>
        <v/>
      </c>
      <c r="F153" s="5" t="str">
        <f t="shared" si="17"/>
        <v/>
      </c>
    </row>
    <row r="154" spans="1:6" x14ac:dyDescent="0.25">
      <c r="A154" s="6" t="str">
        <f t="shared" si="12"/>
        <v/>
      </c>
      <c r="B154" s="9" t="str">
        <f t="shared" si="13"/>
        <v/>
      </c>
      <c r="C154" s="5" t="str">
        <f t="shared" si="14"/>
        <v/>
      </c>
      <c r="D154" s="5" t="str">
        <f t="shared" si="15"/>
        <v/>
      </c>
      <c r="E154" s="5" t="str">
        <f t="shared" si="16"/>
        <v/>
      </c>
      <c r="F154" s="5" t="str">
        <f t="shared" si="17"/>
        <v/>
      </c>
    </row>
    <row r="155" spans="1:6" x14ac:dyDescent="0.25">
      <c r="A155" s="6" t="str">
        <f t="shared" si="12"/>
        <v/>
      </c>
      <c r="B155" s="9" t="str">
        <f t="shared" si="13"/>
        <v/>
      </c>
      <c r="C155" s="5" t="str">
        <f t="shared" si="14"/>
        <v/>
      </c>
      <c r="D155" s="5" t="str">
        <f t="shared" si="15"/>
        <v/>
      </c>
      <c r="E155" s="5" t="str">
        <f t="shared" si="16"/>
        <v/>
      </c>
      <c r="F155" s="5" t="str">
        <f t="shared" si="17"/>
        <v/>
      </c>
    </row>
    <row r="156" spans="1:6" x14ac:dyDescent="0.25">
      <c r="A156" s="6" t="str">
        <f t="shared" si="12"/>
        <v/>
      </c>
      <c r="B156" s="9" t="str">
        <f t="shared" si="13"/>
        <v/>
      </c>
      <c r="C156" s="5" t="str">
        <f t="shared" si="14"/>
        <v/>
      </c>
      <c r="D156" s="5" t="str">
        <f t="shared" si="15"/>
        <v/>
      </c>
      <c r="E156" s="5" t="str">
        <f t="shared" si="16"/>
        <v/>
      </c>
      <c r="F156" s="5" t="str">
        <f t="shared" si="17"/>
        <v/>
      </c>
    </row>
    <row r="157" spans="1:6" x14ac:dyDescent="0.25">
      <c r="A157" s="6" t="str">
        <f t="shared" si="12"/>
        <v/>
      </c>
      <c r="B157" s="9" t="str">
        <f t="shared" si="13"/>
        <v/>
      </c>
      <c r="C157" s="5" t="str">
        <f t="shared" si="14"/>
        <v/>
      </c>
      <c r="D157" s="5" t="str">
        <f t="shared" si="15"/>
        <v/>
      </c>
      <c r="E157" s="5" t="str">
        <f t="shared" si="16"/>
        <v/>
      </c>
      <c r="F157" s="5" t="str">
        <f t="shared" si="17"/>
        <v/>
      </c>
    </row>
    <row r="158" spans="1:6" x14ac:dyDescent="0.25">
      <c r="A158" s="6" t="str">
        <f t="shared" si="12"/>
        <v/>
      </c>
      <c r="B158" s="9" t="str">
        <f t="shared" si="13"/>
        <v/>
      </c>
      <c r="C158" s="5" t="str">
        <f t="shared" si="14"/>
        <v/>
      </c>
      <c r="D158" s="5" t="str">
        <f t="shared" si="15"/>
        <v/>
      </c>
      <c r="E158" s="5" t="str">
        <f t="shared" si="16"/>
        <v/>
      </c>
      <c r="F158" s="5" t="str">
        <f t="shared" si="17"/>
        <v/>
      </c>
    </row>
    <row r="159" spans="1:6" x14ac:dyDescent="0.25">
      <c r="A159" s="6" t="str">
        <f t="shared" si="12"/>
        <v/>
      </c>
      <c r="B159" s="9" t="str">
        <f t="shared" si="13"/>
        <v/>
      </c>
      <c r="C159" s="5" t="str">
        <f t="shared" si="14"/>
        <v/>
      </c>
      <c r="D159" s="5" t="str">
        <f t="shared" si="15"/>
        <v/>
      </c>
      <c r="E159" s="5" t="str">
        <f t="shared" si="16"/>
        <v/>
      </c>
      <c r="F159" s="5" t="str">
        <f t="shared" si="17"/>
        <v/>
      </c>
    </row>
    <row r="160" spans="1:6" x14ac:dyDescent="0.25">
      <c r="A160" s="6" t="str">
        <f t="shared" si="12"/>
        <v/>
      </c>
      <c r="B160" s="9" t="str">
        <f t="shared" si="13"/>
        <v/>
      </c>
      <c r="C160" s="5" t="str">
        <f t="shared" si="14"/>
        <v/>
      </c>
      <c r="D160" s="5" t="str">
        <f t="shared" si="15"/>
        <v/>
      </c>
      <c r="E160" s="5" t="str">
        <f t="shared" si="16"/>
        <v/>
      </c>
      <c r="F160" s="5" t="str">
        <f t="shared" si="17"/>
        <v/>
      </c>
    </row>
    <row r="161" spans="1:6" x14ac:dyDescent="0.25">
      <c r="A161" s="6" t="str">
        <f t="shared" si="12"/>
        <v/>
      </c>
      <c r="B161" s="9" t="str">
        <f t="shared" si="13"/>
        <v/>
      </c>
      <c r="C161" s="5" t="str">
        <f t="shared" si="14"/>
        <v/>
      </c>
      <c r="D161" s="5" t="str">
        <f t="shared" si="15"/>
        <v/>
      </c>
      <c r="E161" s="5" t="str">
        <f t="shared" si="16"/>
        <v/>
      </c>
      <c r="F161" s="5" t="str">
        <f t="shared" si="17"/>
        <v/>
      </c>
    </row>
    <row r="162" spans="1:6" x14ac:dyDescent="0.25">
      <c r="A162" s="6" t="str">
        <f t="shared" si="12"/>
        <v/>
      </c>
      <c r="B162" s="9" t="str">
        <f t="shared" si="13"/>
        <v/>
      </c>
      <c r="C162" s="5" t="str">
        <f t="shared" si="14"/>
        <v/>
      </c>
      <c r="D162" s="5" t="str">
        <f t="shared" si="15"/>
        <v/>
      </c>
      <c r="E162" s="5" t="str">
        <f t="shared" si="16"/>
        <v/>
      </c>
      <c r="F162" s="5" t="str">
        <f t="shared" si="17"/>
        <v/>
      </c>
    </row>
    <row r="163" spans="1:6" x14ac:dyDescent="0.25">
      <c r="A163" s="6" t="str">
        <f t="shared" si="12"/>
        <v/>
      </c>
      <c r="B163" s="9" t="str">
        <f t="shared" si="13"/>
        <v/>
      </c>
      <c r="C163" s="5" t="str">
        <f t="shared" si="14"/>
        <v/>
      </c>
      <c r="D163" s="5" t="str">
        <f t="shared" si="15"/>
        <v/>
      </c>
      <c r="E163" s="5" t="str">
        <f t="shared" si="16"/>
        <v/>
      </c>
      <c r="F163" s="5" t="str">
        <f t="shared" si="17"/>
        <v/>
      </c>
    </row>
    <row r="164" spans="1:6" x14ac:dyDescent="0.25">
      <c r="A164" s="6" t="str">
        <f t="shared" si="12"/>
        <v/>
      </c>
      <c r="B164" s="9" t="str">
        <f t="shared" si="13"/>
        <v/>
      </c>
      <c r="C164" s="5" t="str">
        <f t="shared" si="14"/>
        <v/>
      </c>
      <c r="D164" s="5" t="str">
        <f t="shared" si="15"/>
        <v/>
      </c>
      <c r="E164" s="5" t="str">
        <f t="shared" si="16"/>
        <v/>
      </c>
      <c r="F164" s="5" t="str">
        <f t="shared" si="17"/>
        <v/>
      </c>
    </row>
    <row r="165" spans="1:6" x14ac:dyDescent="0.25">
      <c r="A165" s="6" t="str">
        <f t="shared" si="12"/>
        <v/>
      </c>
      <c r="B165" s="9" t="str">
        <f t="shared" si="13"/>
        <v/>
      </c>
      <c r="C165" s="5" t="str">
        <f t="shared" si="14"/>
        <v/>
      </c>
      <c r="D165" s="5" t="str">
        <f t="shared" si="15"/>
        <v/>
      </c>
      <c r="E165" s="5" t="str">
        <f t="shared" si="16"/>
        <v/>
      </c>
      <c r="F165" s="5" t="str">
        <f t="shared" si="17"/>
        <v/>
      </c>
    </row>
    <row r="166" spans="1:6" x14ac:dyDescent="0.25">
      <c r="A166" s="6" t="str">
        <f t="shared" si="12"/>
        <v/>
      </c>
      <c r="B166" s="9" t="str">
        <f t="shared" si="13"/>
        <v/>
      </c>
      <c r="C166" s="5" t="str">
        <f t="shared" si="14"/>
        <v/>
      </c>
      <c r="D166" s="5" t="str">
        <f t="shared" si="15"/>
        <v/>
      </c>
      <c r="E166" s="5" t="str">
        <f t="shared" si="16"/>
        <v/>
      </c>
      <c r="F166" s="5" t="str">
        <f t="shared" si="17"/>
        <v/>
      </c>
    </row>
    <row r="167" spans="1:6" x14ac:dyDescent="0.25">
      <c r="A167" s="6" t="str">
        <f t="shared" si="12"/>
        <v/>
      </c>
      <c r="B167" s="9" t="str">
        <f t="shared" si="13"/>
        <v/>
      </c>
      <c r="C167" s="5" t="str">
        <f t="shared" si="14"/>
        <v/>
      </c>
      <c r="D167" s="5" t="str">
        <f t="shared" si="15"/>
        <v/>
      </c>
      <c r="E167" s="5" t="str">
        <f t="shared" si="16"/>
        <v/>
      </c>
      <c r="F167" s="5" t="str">
        <f t="shared" si="17"/>
        <v/>
      </c>
    </row>
    <row r="168" spans="1:6" x14ac:dyDescent="0.25">
      <c r="A168" s="6" t="str">
        <f t="shared" si="12"/>
        <v/>
      </c>
      <c r="B168" s="9" t="str">
        <f t="shared" si="13"/>
        <v/>
      </c>
      <c r="C168" s="5" t="str">
        <f t="shared" si="14"/>
        <v/>
      </c>
      <c r="D168" s="5" t="str">
        <f t="shared" si="15"/>
        <v/>
      </c>
      <c r="E168" s="5" t="str">
        <f t="shared" si="16"/>
        <v/>
      </c>
      <c r="F168" s="5" t="str">
        <f t="shared" si="17"/>
        <v/>
      </c>
    </row>
    <row r="169" spans="1:6" x14ac:dyDescent="0.25">
      <c r="A169" s="6" t="str">
        <f t="shared" si="12"/>
        <v/>
      </c>
      <c r="B169" s="9" t="str">
        <f t="shared" si="13"/>
        <v/>
      </c>
      <c r="C169" s="5" t="str">
        <f t="shared" si="14"/>
        <v/>
      </c>
      <c r="D169" s="5" t="str">
        <f t="shared" si="15"/>
        <v/>
      </c>
      <c r="E169" s="5" t="str">
        <f t="shared" si="16"/>
        <v/>
      </c>
      <c r="F169" s="5" t="str">
        <f t="shared" si="17"/>
        <v/>
      </c>
    </row>
    <row r="170" spans="1:6" x14ac:dyDescent="0.25">
      <c r="A170" s="6" t="str">
        <f t="shared" si="12"/>
        <v/>
      </c>
      <c r="B170" s="9" t="str">
        <f t="shared" si="13"/>
        <v/>
      </c>
      <c r="C170" s="5" t="str">
        <f t="shared" si="14"/>
        <v/>
      </c>
      <c r="D170" s="5" t="str">
        <f t="shared" si="15"/>
        <v/>
      </c>
      <c r="E170" s="5" t="str">
        <f t="shared" si="16"/>
        <v/>
      </c>
      <c r="F170" s="5" t="str">
        <f t="shared" si="17"/>
        <v/>
      </c>
    </row>
    <row r="171" spans="1:6" x14ac:dyDescent="0.25">
      <c r="A171" s="6" t="str">
        <f t="shared" si="12"/>
        <v/>
      </c>
      <c r="B171" s="9" t="str">
        <f t="shared" si="13"/>
        <v/>
      </c>
      <c r="C171" s="5" t="str">
        <f t="shared" si="14"/>
        <v/>
      </c>
      <c r="D171" s="5" t="str">
        <f t="shared" si="15"/>
        <v/>
      </c>
      <c r="E171" s="5" t="str">
        <f t="shared" si="16"/>
        <v/>
      </c>
      <c r="F171" s="5" t="str">
        <f t="shared" si="17"/>
        <v/>
      </c>
    </row>
    <row r="172" spans="1:6" x14ac:dyDescent="0.25">
      <c r="A172" s="6" t="str">
        <f t="shared" si="12"/>
        <v/>
      </c>
      <c r="B172" s="9" t="str">
        <f t="shared" si="13"/>
        <v/>
      </c>
      <c r="C172" s="5" t="str">
        <f t="shared" si="14"/>
        <v/>
      </c>
      <c r="D172" s="5" t="str">
        <f t="shared" si="15"/>
        <v/>
      </c>
      <c r="E172" s="5" t="str">
        <f t="shared" si="16"/>
        <v/>
      </c>
      <c r="F172" s="5" t="str">
        <f t="shared" si="17"/>
        <v/>
      </c>
    </row>
    <row r="173" spans="1:6" x14ac:dyDescent="0.25">
      <c r="A173" s="6" t="str">
        <f t="shared" si="12"/>
        <v/>
      </c>
      <c r="B173" s="9" t="str">
        <f t="shared" si="13"/>
        <v/>
      </c>
      <c r="C173" s="5" t="str">
        <f t="shared" si="14"/>
        <v/>
      </c>
      <c r="D173" s="5" t="str">
        <f t="shared" si="15"/>
        <v/>
      </c>
      <c r="E173" s="5" t="str">
        <f t="shared" si="16"/>
        <v/>
      </c>
      <c r="F173" s="5" t="str">
        <f t="shared" si="17"/>
        <v/>
      </c>
    </row>
    <row r="174" spans="1:6" x14ac:dyDescent="0.25">
      <c r="A174" s="6" t="str">
        <f t="shared" si="12"/>
        <v/>
      </c>
      <c r="B174" s="9" t="str">
        <f t="shared" si="13"/>
        <v/>
      </c>
      <c r="C174" s="5" t="str">
        <f t="shared" si="14"/>
        <v/>
      </c>
      <c r="D174" s="5" t="str">
        <f t="shared" si="15"/>
        <v/>
      </c>
      <c r="E174" s="5" t="str">
        <f t="shared" si="16"/>
        <v/>
      </c>
      <c r="F174" s="5" t="str">
        <f t="shared" si="17"/>
        <v/>
      </c>
    </row>
    <row r="175" spans="1:6" x14ac:dyDescent="0.25">
      <c r="A175" s="6" t="str">
        <f t="shared" si="12"/>
        <v/>
      </c>
      <c r="B175" s="9" t="str">
        <f t="shared" si="13"/>
        <v/>
      </c>
      <c r="C175" s="5" t="str">
        <f t="shared" si="14"/>
        <v/>
      </c>
      <c r="D175" s="5" t="str">
        <f t="shared" si="15"/>
        <v/>
      </c>
      <c r="E175" s="5" t="str">
        <f t="shared" si="16"/>
        <v/>
      </c>
      <c r="F175" s="5" t="str">
        <f t="shared" si="17"/>
        <v/>
      </c>
    </row>
    <row r="176" spans="1:6" x14ac:dyDescent="0.25">
      <c r="A176" s="6" t="str">
        <f t="shared" si="12"/>
        <v/>
      </c>
      <c r="B176" s="9" t="str">
        <f t="shared" si="13"/>
        <v/>
      </c>
      <c r="C176" s="5" t="str">
        <f t="shared" si="14"/>
        <v/>
      </c>
      <c r="D176" s="5" t="str">
        <f t="shared" si="15"/>
        <v/>
      </c>
      <c r="E176" s="5" t="str">
        <f t="shared" si="16"/>
        <v/>
      </c>
      <c r="F176" s="5" t="str">
        <f t="shared" si="17"/>
        <v/>
      </c>
    </row>
    <row r="177" spans="1:6" x14ac:dyDescent="0.25">
      <c r="A177" s="6" t="str">
        <f t="shared" si="12"/>
        <v/>
      </c>
      <c r="B177" s="9" t="str">
        <f t="shared" si="13"/>
        <v/>
      </c>
      <c r="C177" s="5" t="str">
        <f t="shared" si="14"/>
        <v/>
      </c>
      <c r="D177" s="5" t="str">
        <f t="shared" si="15"/>
        <v/>
      </c>
      <c r="E177" s="5" t="str">
        <f t="shared" si="16"/>
        <v/>
      </c>
      <c r="F177" s="5" t="str">
        <f t="shared" si="17"/>
        <v/>
      </c>
    </row>
    <row r="178" spans="1:6" x14ac:dyDescent="0.25">
      <c r="A178" s="6" t="str">
        <f t="shared" si="12"/>
        <v/>
      </c>
      <c r="B178" s="9" t="str">
        <f t="shared" si="13"/>
        <v/>
      </c>
      <c r="C178" s="5" t="str">
        <f t="shared" si="14"/>
        <v/>
      </c>
      <c r="D178" s="5" t="str">
        <f t="shared" si="15"/>
        <v/>
      </c>
      <c r="E178" s="5" t="str">
        <f t="shared" si="16"/>
        <v/>
      </c>
      <c r="F178" s="5" t="str">
        <f t="shared" si="17"/>
        <v/>
      </c>
    </row>
    <row r="179" spans="1:6" x14ac:dyDescent="0.25">
      <c r="A179" s="6" t="str">
        <f t="shared" si="12"/>
        <v/>
      </c>
      <c r="B179" s="9" t="str">
        <f t="shared" si="13"/>
        <v/>
      </c>
      <c r="C179" s="5" t="str">
        <f t="shared" si="14"/>
        <v/>
      </c>
      <c r="D179" s="5" t="str">
        <f t="shared" si="15"/>
        <v/>
      </c>
      <c r="E179" s="5" t="str">
        <f t="shared" si="16"/>
        <v/>
      </c>
      <c r="F179" s="5" t="str">
        <f t="shared" si="17"/>
        <v/>
      </c>
    </row>
    <row r="180" spans="1:6" x14ac:dyDescent="0.25">
      <c r="A180" s="6" t="str">
        <f t="shared" si="12"/>
        <v/>
      </c>
      <c r="B180" s="9" t="str">
        <f t="shared" si="13"/>
        <v/>
      </c>
      <c r="C180" s="5" t="str">
        <f t="shared" si="14"/>
        <v/>
      </c>
      <c r="D180" s="5" t="str">
        <f t="shared" si="15"/>
        <v/>
      </c>
      <c r="E180" s="5" t="str">
        <f t="shared" si="16"/>
        <v/>
      </c>
      <c r="F180" s="5" t="str">
        <f t="shared" si="17"/>
        <v/>
      </c>
    </row>
    <row r="181" spans="1:6" x14ac:dyDescent="0.25">
      <c r="A181" s="6" t="str">
        <f t="shared" si="12"/>
        <v/>
      </c>
      <c r="B181" s="9" t="str">
        <f t="shared" si="13"/>
        <v/>
      </c>
      <c r="C181" s="5" t="str">
        <f t="shared" si="14"/>
        <v/>
      </c>
      <c r="D181" s="5" t="str">
        <f t="shared" si="15"/>
        <v/>
      </c>
      <c r="E181" s="5" t="str">
        <f t="shared" si="16"/>
        <v/>
      </c>
      <c r="F181" s="5" t="str">
        <f t="shared" si="17"/>
        <v/>
      </c>
    </row>
    <row r="182" spans="1:6" x14ac:dyDescent="0.25">
      <c r="A182" s="6" t="str">
        <f t="shared" si="12"/>
        <v/>
      </c>
      <c r="B182" s="9" t="str">
        <f t="shared" si="13"/>
        <v/>
      </c>
      <c r="C182" s="5" t="str">
        <f t="shared" si="14"/>
        <v/>
      </c>
      <c r="D182" s="5" t="str">
        <f t="shared" si="15"/>
        <v/>
      </c>
      <c r="E182" s="5" t="str">
        <f t="shared" si="16"/>
        <v/>
      </c>
      <c r="F182" s="5" t="str">
        <f t="shared" si="17"/>
        <v/>
      </c>
    </row>
    <row r="183" spans="1:6" x14ac:dyDescent="0.25">
      <c r="A183" s="6" t="str">
        <f t="shared" si="12"/>
        <v/>
      </c>
      <c r="B183" s="9" t="str">
        <f t="shared" si="13"/>
        <v/>
      </c>
      <c r="C183" s="5" t="str">
        <f t="shared" si="14"/>
        <v/>
      </c>
      <c r="D183" s="5" t="str">
        <f t="shared" si="15"/>
        <v/>
      </c>
      <c r="E183" s="5" t="str">
        <f t="shared" si="16"/>
        <v/>
      </c>
      <c r="F183" s="5" t="str">
        <f t="shared" si="17"/>
        <v/>
      </c>
    </row>
    <row r="184" spans="1:6" x14ac:dyDescent="0.25">
      <c r="A184" s="6" t="str">
        <f t="shared" si="12"/>
        <v/>
      </c>
      <c r="B184" s="9" t="str">
        <f t="shared" si="13"/>
        <v/>
      </c>
      <c r="C184" s="5" t="str">
        <f t="shared" si="14"/>
        <v/>
      </c>
      <c r="D184" s="5" t="str">
        <f t="shared" si="15"/>
        <v/>
      </c>
      <c r="E184" s="5" t="str">
        <f t="shared" si="16"/>
        <v/>
      </c>
      <c r="F184" s="5" t="str">
        <f t="shared" si="17"/>
        <v/>
      </c>
    </row>
    <row r="185" spans="1:6" x14ac:dyDescent="0.25">
      <c r="A185" s="6" t="str">
        <f t="shared" si="12"/>
        <v/>
      </c>
      <c r="B185" s="9" t="str">
        <f t="shared" si="13"/>
        <v/>
      </c>
      <c r="C185" s="5" t="str">
        <f t="shared" si="14"/>
        <v/>
      </c>
      <c r="D185" s="5" t="str">
        <f t="shared" si="15"/>
        <v/>
      </c>
      <c r="E185" s="5" t="str">
        <f t="shared" si="16"/>
        <v/>
      </c>
      <c r="F185" s="5" t="str">
        <f t="shared" si="17"/>
        <v/>
      </c>
    </row>
    <row r="186" spans="1:6" x14ac:dyDescent="0.25">
      <c r="A186" s="6" t="str">
        <f t="shared" si="12"/>
        <v/>
      </c>
      <c r="B186" s="9" t="str">
        <f t="shared" si="13"/>
        <v/>
      </c>
      <c r="C186" s="5" t="str">
        <f t="shared" si="14"/>
        <v/>
      </c>
      <c r="D186" s="5" t="str">
        <f t="shared" si="15"/>
        <v/>
      </c>
      <c r="E186" s="5" t="str">
        <f t="shared" si="16"/>
        <v/>
      </c>
      <c r="F186" s="5" t="str">
        <f t="shared" si="17"/>
        <v/>
      </c>
    </row>
    <row r="187" spans="1:6" x14ac:dyDescent="0.25">
      <c r="A187" s="6" t="str">
        <f t="shared" si="12"/>
        <v/>
      </c>
      <c r="B187" s="9" t="str">
        <f t="shared" si="13"/>
        <v/>
      </c>
      <c r="C187" s="5" t="str">
        <f t="shared" si="14"/>
        <v/>
      </c>
      <c r="D187" s="5" t="str">
        <f t="shared" si="15"/>
        <v/>
      </c>
      <c r="E187" s="5" t="str">
        <f t="shared" si="16"/>
        <v/>
      </c>
      <c r="F187" s="5" t="str">
        <f t="shared" si="17"/>
        <v/>
      </c>
    </row>
    <row r="188" spans="1:6" x14ac:dyDescent="0.25">
      <c r="A188" s="6" t="str">
        <f t="shared" si="12"/>
        <v/>
      </c>
      <c r="B188" s="9" t="str">
        <f t="shared" si="13"/>
        <v/>
      </c>
      <c r="C188" s="5" t="str">
        <f t="shared" si="14"/>
        <v/>
      </c>
      <c r="D188" s="5" t="str">
        <f t="shared" si="15"/>
        <v/>
      </c>
      <c r="E188" s="5" t="str">
        <f t="shared" si="16"/>
        <v/>
      </c>
      <c r="F188" s="5" t="str">
        <f t="shared" si="17"/>
        <v/>
      </c>
    </row>
    <row r="189" spans="1:6" x14ac:dyDescent="0.25">
      <c r="A189" s="6" t="str">
        <f t="shared" si="12"/>
        <v/>
      </c>
      <c r="B189" s="9" t="str">
        <f t="shared" si="13"/>
        <v/>
      </c>
      <c r="C189" s="5" t="str">
        <f t="shared" si="14"/>
        <v/>
      </c>
      <c r="D189" s="5" t="str">
        <f t="shared" si="15"/>
        <v/>
      </c>
      <c r="E189" s="5" t="str">
        <f t="shared" si="16"/>
        <v/>
      </c>
      <c r="F189" s="5" t="str">
        <f t="shared" si="17"/>
        <v/>
      </c>
    </row>
    <row r="190" spans="1:6" x14ac:dyDescent="0.25">
      <c r="A190" s="6" t="str">
        <f t="shared" si="12"/>
        <v/>
      </c>
      <c r="B190" s="9" t="str">
        <f t="shared" si="13"/>
        <v/>
      </c>
      <c r="C190" s="5" t="str">
        <f t="shared" si="14"/>
        <v/>
      </c>
      <c r="D190" s="5" t="str">
        <f t="shared" si="15"/>
        <v/>
      </c>
      <c r="E190" s="5" t="str">
        <f t="shared" si="16"/>
        <v/>
      </c>
      <c r="F190" s="5" t="str">
        <f t="shared" si="17"/>
        <v/>
      </c>
    </row>
    <row r="191" spans="1:6" x14ac:dyDescent="0.25">
      <c r="A191" s="6" t="str">
        <f t="shared" si="12"/>
        <v/>
      </c>
      <c r="B191" s="9" t="str">
        <f t="shared" si="13"/>
        <v/>
      </c>
      <c r="C191" s="5" t="str">
        <f t="shared" si="14"/>
        <v/>
      </c>
      <c r="D191" s="5" t="str">
        <f t="shared" si="15"/>
        <v/>
      </c>
      <c r="E191" s="5" t="str">
        <f t="shared" si="16"/>
        <v/>
      </c>
      <c r="F191" s="5" t="str">
        <f t="shared" si="17"/>
        <v/>
      </c>
    </row>
    <row r="192" spans="1:6" x14ac:dyDescent="0.25">
      <c r="A192" s="6" t="str">
        <f t="shared" si="12"/>
        <v/>
      </c>
      <c r="B192" s="9" t="str">
        <f t="shared" si="13"/>
        <v/>
      </c>
      <c r="C192" s="5" t="str">
        <f t="shared" si="14"/>
        <v/>
      </c>
      <c r="D192" s="5" t="str">
        <f t="shared" si="15"/>
        <v/>
      </c>
      <c r="E192" s="5" t="str">
        <f t="shared" si="16"/>
        <v/>
      </c>
      <c r="F192" s="5" t="str">
        <f t="shared" si="17"/>
        <v/>
      </c>
    </row>
    <row r="193" spans="1:6" x14ac:dyDescent="0.25">
      <c r="A193" s="6" t="str">
        <f t="shared" si="12"/>
        <v/>
      </c>
      <c r="B193" s="9" t="str">
        <f t="shared" si="13"/>
        <v/>
      </c>
      <c r="C193" s="5" t="str">
        <f t="shared" si="14"/>
        <v/>
      </c>
      <c r="D193" s="5" t="str">
        <f t="shared" si="15"/>
        <v/>
      </c>
      <c r="E193" s="5" t="str">
        <f t="shared" si="16"/>
        <v/>
      </c>
      <c r="F193" s="5" t="str">
        <f t="shared" si="17"/>
        <v/>
      </c>
    </row>
    <row r="194" spans="1:6" x14ac:dyDescent="0.25">
      <c r="A194" s="6" t="str">
        <f t="shared" si="12"/>
        <v/>
      </c>
      <c r="B194" s="9" t="str">
        <f t="shared" si="13"/>
        <v/>
      </c>
      <c r="C194" s="5" t="str">
        <f t="shared" si="14"/>
        <v/>
      </c>
      <c r="D194" s="5" t="str">
        <f t="shared" si="15"/>
        <v/>
      </c>
      <c r="E194" s="5" t="str">
        <f t="shared" si="16"/>
        <v/>
      </c>
      <c r="F194" s="5" t="str">
        <f t="shared" si="17"/>
        <v/>
      </c>
    </row>
    <row r="195" spans="1:6" x14ac:dyDescent="0.25">
      <c r="A195" s="6" t="str">
        <f t="shared" si="12"/>
        <v/>
      </c>
      <c r="B195" s="9" t="str">
        <f t="shared" si="13"/>
        <v/>
      </c>
      <c r="C195" s="5" t="str">
        <f t="shared" si="14"/>
        <v/>
      </c>
      <c r="D195" s="5" t="str">
        <f t="shared" si="15"/>
        <v/>
      </c>
      <c r="E195" s="5" t="str">
        <f t="shared" si="16"/>
        <v/>
      </c>
      <c r="F195" s="5" t="str">
        <f t="shared" si="17"/>
        <v/>
      </c>
    </row>
    <row r="196" spans="1:6" x14ac:dyDescent="0.25">
      <c r="A196" s="6" t="str">
        <f t="shared" si="12"/>
        <v/>
      </c>
      <c r="B196" s="9" t="str">
        <f t="shared" si="13"/>
        <v/>
      </c>
      <c r="C196" s="5" t="str">
        <f t="shared" si="14"/>
        <v/>
      </c>
      <c r="D196" s="5" t="str">
        <f t="shared" si="15"/>
        <v/>
      </c>
      <c r="E196" s="5" t="str">
        <f t="shared" si="16"/>
        <v/>
      </c>
      <c r="F196" s="5" t="str">
        <f t="shared" si="17"/>
        <v/>
      </c>
    </row>
    <row r="197" spans="1:6" x14ac:dyDescent="0.25">
      <c r="A197" s="6" t="str">
        <f t="shared" si="12"/>
        <v/>
      </c>
      <c r="B197" s="9" t="str">
        <f t="shared" si="13"/>
        <v/>
      </c>
      <c r="C197" s="5" t="str">
        <f t="shared" si="14"/>
        <v/>
      </c>
      <c r="D197" s="5" t="str">
        <f t="shared" si="15"/>
        <v/>
      </c>
      <c r="E197" s="5" t="str">
        <f t="shared" si="16"/>
        <v/>
      </c>
      <c r="F197" s="5" t="str">
        <f t="shared" si="17"/>
        <v/>
      </c>
    </row>
    <row r="198" spans="1:6" x14ac:dyDescent="0.25">
      <c r="A198" s="6" t="str">
        <f t="shared" si="12"/>
        <v/>
      </c>
      <c r="B198" s="9" t="str">
        <f t="shared" si="13"/>
        <v/>
      </c>
      <c r="C198" s="5" t="str">
        <f t="shared" si="14"/>
        <v/>
      </c>
      <c r="D198" s="5" t="str">
        <f t="shared" si="15"/>
        <v/>
      </c>
      <c r="E198" s="5" t="str">
        <f t="shared" si="16"/>
        <v/>
      </c>
      <c r="F198" s="5" t="str">
        <f t="shared" si="17"/>
        <v/>
      </c>
    </row>
    <row r="199" spans="1:6" x14ac:dyDescent="0.25">
      <c r="A199" s="6" t="str">
        <f t="shared" si="12"/>
        <v/>
      </c>
      <c r="B199" s="9" t="str">
        <f t="shared" si="13"/>
        <v/>
      </c>
      <c r="C199" s="5" t="str">
        <f t="shared" si="14"/>
        <v/>
      </c>
      <c r="D199" s="5" t="str">
        <f t="shared" si="15"/>
        <v/>
      </c>
      <c r="E199" s="5" t="str">
        <f t="shared" si="16"/>
        <v/>
      </c>
      <c r="F199" s="5" t="str">
        <f t="shared" si="17"/>
        <v/>
      </c>
    </row>
    <row r="200" spans="1:6" x14ac:dyDescent="0.25">
      <c r="A200" s="6" t="str">
        <f t="shared" si="12"/>
        <v/>
      </c>
      <c r="B200" s="9" t="str">
        <f t="shared" si="13"/>
        <v/>
      </c>
      <c r="C200" s="5" t="str">
        <f t="shared" si="14"/>
        <v/>
      </c>
      <c r="D200" s="5" t="str">
        <f t="shared" si="15"/>
        <v/>
      </c>
      <c r="E200" s="5" t="str">
        <f t="shared" si="16"/>
        <v/>
      </c>
      <c r="F200" s="5" t="str">
        <f t="shared" si="17"/>
        <v/>
      </c>
    </row>
    <row r="201" spans="1:6" x14ac:dyDescent="0.25">
      <c r="A201" s="6" t="str">
        <f t="shared" si="12"/>
        <v/>
      </c>
      <c r="B201" s="9" t="str">
        <f t="shared" si="13"/>
        <v/>
      </c>
      <c r="C201" s="5" t="str">
        <f t="shared" si="14"/>
        <v/>
      </c>
      <c r="D201" s="5" t="str">
        <f t="shared" si="15"/>
        <v/>
      </c>
      <c r="E201" s="5" t="str">
        <f t="shared" si="16"/>
        <v/>
      </c>
      <c r="F201" s="5" t="str">
        <f t="shared" si="17"/>
        <v/>
      </c>
    </row>
    <row r="202" spans="1:6" x14ac:dyDescent="0.25">
      <c r="A202" s="6" t="str">
        <f t="shared" ref="A202:A265" si="18">IFERROR(IF(OR(ABS(F201)&lt;0.001, F201=""), "", A201+1), "")</f>
        <v/>
      </c>
      <c r="B202" s="9" t="str">
        <f t="shared" ref="B202:B265" si="19">IFERROR(IF(OR(ABS(F201)&lt;0.001, F201=""), "", EDATE($B$2, A202)), "")</f>
        <v/>
      </c>
      <c r="C202" s="5" t="str">
        <f t="shared" ref="C202:C265" si="20">IF(A202&lt;$E$4, $B$5, IF(A202=$E$4, F201+F201*($B$4/100/12), ""))</f>
        <v/>
      </c>
      <c r="D202" s="5" t="str">
        <f t="shared" ref="D202:D265" si="21">IFERROR(IF(OR(ABS(F201)&lt;0.001, F201=""), "", F201*($B$4/100/12)), "")</f>
        <v/>
      </c>
      <c r="E202" s="5" t="str">
        <f t="shared" ref="E202:E265" si="22">IFERROR(IF(OR(ABS(F201)&lt;0.001,F201=""), "", C202-D202), "")</f>
        <v/>
      </c>
      <c r="F202" s="5" t="str">
        <f t="shared" ref="F202:F265" si="23">IFERROR(IF(OR(ABS(F201)&lt;0.001, F201=""), "", F201-E202), "")</f>
        <v/>
      </c>
    </row>
    <row r="203" spans="1:6" x14ac:dyDescent="0.25">
      <c r="A203" s="6" t="str">
        <f t="shared" si="18"/>
        <v/>
      </c>
      <c r="B203" s="9" t="str">
        <f t="shared" si="19"/>
        <v/>
      </c>
      <c r="C203" s="5" t="str">
        <f t="shared" si="20"/>
        <v/>
      </c>
      <c r="D203" s="5" t="str">
        <f t="shared" si="21"/>
        <v/>
      </c>
      <c r="E203" s="5" t="str">
        <f t="shared" si="22"/>
        <v/>
      </c>
      <c r="F203" s="5" t="str">
        <f t="shared" si="23"/>
        <v/>
      </c>
    </row>
    <row r="204" spans="1:6" x14ac:dyDescent="0.25">
      <c r="A204" s="6" t="str">
        <f t="shared" si="18"/>
        <v/>
      </c>
      <c r="B204" s="9" t="str">
        <f t="shared" si="19"/>
        <v/>
      </c>
      <c r="C204" s="5" t="str">
        <f t="shared" si="20"/>
        <v/>
      </c>
      <c r="D204" s="5" t="str">
        <f t="shared" si="21"/>
        <v/>
      </c>
      <c r="E204" s="5" t="str">
        <f t="shared" si="22"/>
        <v/>
      </c>
      <c r="F204" s="5" t="str">
        <f t="shared" si="23"/>
        <v/>
      </c>
    </row>
    <row r="205" spans="1:6" x14ac:dyDescent="0.25">
      <c r="A205" s="6" t="str">
        <f t="shared" si="18"/>
        <v/>
      </c>
      <c r="B205" s="9" t="str">
        <f t="shared" si="19"/>
        <v/>
      </c>
      <c r="C205" s="5" t="str">
        <f t="shared" si="20"/>
        <v/>
      </c>
      <c r="D205" s="5" t="str">
        <f t="shared" si="21"/>
        <v/>
      </c>
      <c r="E205" s="5" t="str">
        <f t="shared" si="22"/>
        <v/>
      </c>
      <c r="F205" s="5" t="str">
        <f t="shared" si="23"/>
        <v/>
      </c>
    </row>
    <row r="206" spans="1:6" x14ac:dyDescent="0.25">
      <c r="A206" s="6" t="str">
        <f t="shared" si="18"/>
        <v/>
      </c>
      <c r="B206" s="9" t="str">
        <f t="shared" si="19"/>
        <v/>
      </c>
      <c r="C206" s="5" t="str">
        <f t="shared" si="20"/>
        <v/>
      </c>
      <c r="D206" s="5" t="str">
        <f t="shared" si="21"/>
        <v/>
      </c>
      <c r="E206" s="5" t="str">
        <f t="shared" si="22"/>
        <v/>
      </c>
      <c r="F206" s="5" t="str">
        <f t="shared" si="23"/>
        <v/>
      </c>
    </row>
    <row r="207" spans="1:6" x14ac:dyDescent="0.25">
      <c r="A207" s="6" t="str">
        <f t="shared" si="18"/>
        <v/>
      </c>
      <c r="B207" s="9" t="str">
        <f t="shared" si="19"/>
        <v/>
      </c>
      <c r="C207" s="5" t="str">
        <f t="shared" si="20"/>
        <v/>
      </c>
      <c r="D207" s="5" t="str">
        <f t="shared" si="21"/>
        <v/>
      </c>
      <c r="E207" s="5" t="str">
        <f t="shared" si="22"/>
        <v/>
      </c>
      <c r="F207" s="5" t="str">
        <f t="shared" si="23"/>
        <v/>
      </c>
    </row>
    <row r="208" spans="1:6" x14ac:dyDescent="0.25">
      <c r="A208" s="6" t="str">
        <f t="shared" si="18"/>
        <v/>
      </c>
      <c r="B208" s="9" t="str">
        <f t="shared" si="19"/>
        <v/>
      </c>
      <c r="C208" s="5" t="str">
        <f t="shared" si="20"/>
        <v/>
      </c>
      <c r="D208" s="5" t="str">
        <f t="shared" si="21"/>
        <v/>
      </c>
      <c r="E208" s="5" t="str">
        <f t="shared" si="22"/>
        <v/>
      </c>
      <c r="F208" s="5" t="str">
        <f t="shared" si="23"/>
        <v/>
      </c>
    </row>
    <row r="209" spans="1:6" x14ac:dyDescent="0.25">
      <c r="A209" s="6" t="str">
        <f t="shared" si="18"/>
        <v/>
      </c>
      <c r="B209" s="9" t="str">
        <f t="shared" si="19"/>
        <v/>
      </c>
      <c r="C209" s="5" t="str">
        <f t="shared" si="20"/>
        <v/>
      </c>
      <c r="D209" s="5" t="str">
        <f t="shared" si="21"/>
        <v/>
      </c>
      <c r="E209" s="5" t="str">
        <f t="shared" si="22"/>
        <v/>
      </c>
      <c r="F209" s="5" t="str">
        <f t="shared" si="23"/>
        <v/>
      </c>
    </row>
    <row r="210" spans="1:6" x14ac:dyDescent="0.25">
      <c r="A210" s="6" t="str">
        <f t="shared" si="18"/>
        <v/>
      </c>
      <c r="B210" s="9" t="str">
        <f t="shared" si="19"/>
        <v/>
      </c>
      <c r="C210" s="5" t="str">
        <f t="shared" si="20"/>
        <v/>
      </c>
      <c r="D210" s="5" t="str">
        <f t="shared" si="21"/>
        <v/>
      </c>
      <c r="E210" s="5" t="str">
        <f t="shared" si="22"/>
        <v/>
      </c>
      <c r="F210" s="5" t="str">
        <f t="shared" si="23"/>
        <v/>
      </c>
    </row>
    <row r="211" spans="1:6" x14ac:dyDescent="0.25">
      <c r="A211" s="6" t="str">
        <f t="shared" si="18"/>
        <v/>
      </c>
      <c r="B211" s="9" t="str">
        <f t="shared" si="19"/>
        <v/>
      </c>
      <c r="C211" s="5" t="str">
        <f t="shared" si="20"/>
        <v/>
      </c>
      <c r="D211" s="5" t="str">
        <f t="shared" si="21"/>
        <v/>
      </c>
      <c r="E211" s="5" t="str">
        <f t="shared" si="22"/>
        <v/>
      </c>
      <c r="F211" s="5" t="str">
        <f t="shared" si="23"/>
        <v/>
      </c>
    </row>
    <row r="212" spans="1:6" x14ac:dyDescent="0.25">
      <c r="A212" s="6" t="str">
        <f t="shared" si="18"/>
        <v/>
      </c>
      <c r="B212" s="9" t="str">
        <f t="shared" si="19"/>
        <v/>
      </c>
      <c r="C212" s="5" t="str">
        <f t="shared" si="20"/>
        <v/>
      </c>
      <c r="D212" s="5" t="str">
        <f t="shared" si="21"/>
        <v/>
      </c>
      <c r="E212" s="5" t="str">
        <f t="shared" si="22"/>
        <v/>
      </c>
      <c r="F212" s="5" t="str">
        <f t="shared" si="23"/>
        <v/>
      </c>
    </row>
    <row r="213" spans="1:6" x14ac:dyDescent="0.25">
      <c r="A213" s="6" t="str">
        <f t="shared" si="18"/>
        <v/>
      </c>
      <c r="B213" s="9" t="str">
        <f t="shared" si="19"/>
        <v/>
      </c>
      <c r="C213" s="5" t="str">
        <f t="shared" si="20"/>
        <v/>
      </c>
      <c r="D213" s="5" t="str">
        <f t="shared" si="21"/>
        <v/>
      </c>
      <c r="E213" s="5" t="str">
        <f t="shared" si="22"/>
        <v/>
      </c>
      <c r="F213" s="5" t="str">
        <f t="shared" si="23"/>
        <v/>
      </c>
    </row>
    <row r="214" spans="1:6" x14ac:dyDescent="0.25">
      <c r="A214" s="6" t="str">
        <f t="shared" si="18"/>
        <v/>
      </c>
      <c r="B214" s="9" t="str">
        <f t="shared" si="19"/>
        <v/>
      </c>
      <c r="C214" s="5" t="str">
        <f t="shared" si="20"/>
        <v/>
      </c>
      <c r="D214" s="5" t="str">
        <f t="shared" si="21"/>
        <v/>
      </c>
      <c r="E214" s="5" t="str">
        <f t="shared" si="22"/>
        <v/>
      </c>
      <c r="F214" s="5" t="str">
        <f t="shared" si="23"/>
        <v/>
      </c>
    </row>
    <row r="215" spans="1:6" x14ac:dyDescent="0.25">
      <c r="A215" s="6" t="str">
        <f t="shared" si="18"/>
        <v/>
      </c>
      <c r="B215" s="9" t="str">
        <f t="shared" si="19"/>
        <v/>
      </c>
      <c r="C215" s="5" t="str">
        <f t="shared" si="20"/>
        <v/>
      </c>
      <c r="D215" s="5" t="str">
        <f t="shared" si="21"/>
        <v/>
      </c>
      <c r="E215" s="5" t="str">
        <f t="shared" si="22"/>
        <v/>
      </c>
      <c r="F215" s="5" t="str">
        <f t="shared" si="23"/>
        <v/>
      </c>
    </row>
    <row r="216" spans="1:6" x14ac:dyDescent="0.25">
      <c r="A216" s="6" t="str">
        <f t="shared" si="18"/>
        <v/>
      </c>
      <c r="B216" s="9" t="str">
        <f t="shared" si="19"/>
        <v/>
      </c>
      <c r="C216" s="5" t="str">
        <f t="shared" si="20"/>
        <v/>
      </c>
      <c r="D216" s="5" t="str">
        <f t="shared" si="21"/>
        <v/>
      </c>
      <c r="E216" s="5" t="str">
        <f t="shared" si="22"/>
        <v/>
      </c>
      <c r="F216" s="5" t="str">
        <f t="shared" si="23"/>
        <v/>
      </c>
    </row>
    <row r="217" spans="1:6" x14ac:dyDescent="0.25">
      <c r="A217" s="6" t="str">
        <f t="shared" si="18"/>
        <v/>
      </c>
      <c r="B217" s="9" t="str">
        <f t="shared" si="19"/>
        <v/>
      </c>
      <c r="C217" s="5" t="str">
        <f t="shared" si="20"/>
        <v/>
      </c>
      <c r="D217" s="5" t="str">
        <f t="shared" si="21"/>
        <v/>
      </c>
      <c r="E217" s="5" t="str">
        <f t="shared" si="22"/>
        <v/>
      </c>
      <c r="F217" s="5" t="str">
        <f t="shared" si="23"/>
        <v/>
      </c>
    </row>
    <row r="218" spans="1:6" x14ac:dyDescent="0.25">
      <c r="A218" s="6" t="str">
        <f t="shared" si="18"/>
        <v/>
      </c>
      <c r="B218" s="9" t="str">
        <f t="shared" si="19"/>
        <v/>
      </c>
      <c r="C218" s="5" t="str">
        <f t="shared" si="20"/>
        <v/>
      </c>
      <c r="D218" s="5" t="str">
        <f t="shared" si="21"/>
        <v/>
      </c>
      <c r="E218" s="5" t="str">
        <f t="shared" si="22"/>
        <v/>
      </c>
      <c r="F218" s="5" t="str">
        <f t="shared" si="23"/>
        <v/>
      </c>
    </row>
    <row r="219" spans="1:6" x14ac:dyDescent="0.25">
      <c r="A219" s="6" t="str">
        <f t="shared" si="18"/>
        <v/>
      </c>
      <c r="B219" s="9" t="str">
        <f t="shared" si="19"/>
        <v/>
      </c>
      <c r="C219" s="5" t="str">
        <f t="shared" si="20"/>
        <v/>
      </c>
      <c r="D219" s="5" t="str">
        <f t="shared" si="21"/>
        <v/>
      </c>
      <c r="E219" s="5" t="str">
        <f t="shared" si="22"/>
        <v/>
      </c>
      <c r="F219" s="5" t="str">
        <f t="shared" si="23"/>
        <v/>
      </c>
    </row>
    <row r="220" spans="1:6" x14ac:dyDescent="0.25">
      <c r="A220" s="6" t="str">
        <f t="shared" si="18"/>
        <v/>
      </c>
      <c r="B220" s="9" t="str">
        <f t="shared" si="19"/>
        <v/>
      </c>
      <c r="C220" s="5" t="str">
        <f t="shared" si="20"/>
        <v/>
      </c>
      <c r="D220" s="5" t="str">
        <f t="shared" si="21"/>
        <v/>
      </c>
      <c r="E220" s="5" t="str">
        <f t="shared" si="22"/>
        <v/>
      </c>
      <c r="F220" s="5" t="str">
        <f t="shared" si="23"/>
        <v/>
      </c>
    </row>
    <row r="221" spans="1:6" x14ac:dyDescent="0.25">
      <c r="A221" s="6" t="str">
        <f t="shared" si="18"/>
        <v/>
      </c>
      <c r="B221" s="9" t="str">
        <f t="shared" si="19"/>
        <v/>
      </c>
      <c r="C221" s="5" t="str">
        <f t="shared" si="20"/>
        <v/>
      </c>
      <c r="D221" s="5" t="str">
        <f t="shared" si="21"/>
        <v/>
      </c>
      <c r="E221" s="5" t="str">
        <f t="shared" si="22"/>
        <v/>
      </c>
      <c r="F221" s="5" t="str">
        <f t="shared" si="23"/>
        <v/>
      </c>
    </row>
    <row r="222" spans="1:6" x14ac:dyDescent="0.25">
      <c r="A222" s="6" t="str">
        <f t="shared" si="18"/>
        <v/>
      </c>
      <c r="B222" s="9" t="str">
        <f t="shared" si="19"/>
        <v/>
      </c>
      <c r="C222" s="5" t="str">
        <f t="shared" si="20"/>
        <v/>
      </c>
      <c r="D222" s="5" t="str">
        <f t="shared" si="21"/>
        <v/>
      </c>
      <c r="E222" s="5" t="str">
        <f t="shared" si="22"/>
        <v/>
      </c>
      <c r="F222" s="5" t="str">
        <f t="shared" si="23"/>
        <v/>
      </c>
    </row>
    <row r="223" spans="1:6" x14ac:dyDescent="0.25">
      <c r="A223" s="6" t="str">
        <f t="shared" si="18"/>
        <v/>
      </c>
      <c r="B223" s="9" t="str">
        <f t="shared" si="19"/>
        <v/>
      </c>
      <c r="C223" s="5" t="str">
        <f t="shared" si="20"/>
        <v/>
      </c>
      <c r="D223" s="5" t="str">
        <f t="shared" si="21"/>
        <v/>
      </c>
      <c r="E223" s="5" t="str">
        <f t="shared" si="22"/>
        <v/>
      </c>
      <c r="F223" s="5" t="str">
        <f t="shared" si="23"/>
        <v/>
      </c>
    </row>
    <row r="224" spans="1:6" x14ac:dyDescent="0.25">
      <c r="A224" s="6" t="str">
        <f t="shared" si="18"/>
        <v/>
      </c>
      <c r="B224" s="9" t="str">
        <f t="shared" si="19"/>
        <v/>
      </c>
      <c r="C224" s="5" t="str">
        <f t="shared" si="20"/>
        <v/>
      </c>
      <c r="D224" s="5" t="str">
        <f t="shared" si="21"/>
        <v/>
      </c>
      <c r="E224" s="5" t="str">
        <f t="shared" si="22"/>
        <v/>
      </c>
      <c r="F224" s="5" t="str">
        <f t="shared" si="23"/>
        <v/>
      </c>
    </row>
    <row r="225" spans="1:6" x14ac:dyDescent="0.25">
      <c r="A225" s="6" t="str">
        <f t="shared" si="18"/>
        <v/>
      </c>
      <c r="B225" s="9" t="str">
        <f t="shared" si="19"/>
        <v/>
      </c>
      <c r="C225" s="5" t="str">
        <f t="shared" si="20"/>
        <v/>
      </c>
      <c r="D225" s="5" t="str">
        <f t="shared" si="21"/>
        <v/>
      </c>
      <c r="E225" s="5" t="str">
        <f t="shared" si="22"/>
        <v/>
      </c>
      <c r="F225" s="5" t="str">
        <f t="shared" si="23"/>
        <v/>
      </c>
    </row>
    <row r="226" spans="1:6" x14ac:dyDescent="0.25">
      <c r="A226" s="6" t="str">
        <f t="shared" si="18"/>
        <v/>
      </c>
      <c r="B226" s="9" t="str">
        <f t="shared" si="19"/>
        <v/>
      </c>
      <c r="C226" s="5" t="str">
        <f t="shared" si="20"/>
        <v/>
      </c>
      <c r="D226" s="5" t="str">
        <f t="shared" si="21"/>
        <v/>
      </c>
      <c r="E226" s="5" t="str">
        <f t="shared" si="22"/>
        <v/>
      </c>
      <c r="F226" s="5" t="str">
        <f t="shared" si="23"/>
        <v/>
      </c>
    </row>
    <row r="227" spans="1:6" x14ac:dyDescent="0.25">
      <c r="A227" s="6" t="str">
        <f t="shared" si="18"/>
        <v/>
      </c>
      <c r="B227" s="9" t="str">
        <f t="shared" si="19"/>
        <v/>
      </c>
      <c r="C227" s="5" t="str">
        <f t="shared" si="20"/>
        <v/>
      </c>
      <c r="D227" s="5" t="str">
        <f t="shared" si="21"/>
        <v/>
      </c>
      <c r="E227" s="5" t="str">
        <f t="shared" si="22"/>
        <v/>
      </c>
      <c r="F227" s="5" t="str">
        <f t="shared" si="23"/>
        <v/>
      </c>
    </row>
    <row r="228" spans="1:6" x14ac:dyDescent="0.25">
      <c r="A228" s="6" t="str">
        <f t="shared" si="18"/>
        <v/>
      </c>
      <c r="B228" s="9" t="str">
        <f t="shared" si="19"/>
        <v/>
      </c>
      <c r="C228" s="5" t="str">
        <f t="shared" si="20"/>
        <v/>
      </c>
      <c r="D228" s="5" t="str">
        <f t="shared" si="21"/>
        <v/>
      </c>
      <c r="E228" s="5" t="str">
        <f t="shared" si="22"/>
        <v/>
      </c>
      <c r="F228" s="5" t="str">
        <f t="shared" si="23"/>
        <v/>
      </c>
    </row>
    <row r="229" spans="1:6" x14ac:dyDescent="0.25">
      <c r="A229" s="6" t="str">
        <f t="shared" si="18"/>
        <v/>
      </c>
      <c r="B229" s="9" t="str">
        <f t="shared" si="19"/>
        <v/>
      </c>
      <c r="C229" s="5" t="str">
        <f t="shared" si="20"/>
        <v/>
      </c>
      <c r="D229" s="5" t="str">
        <f t="shared" si="21"/>
        <v/>
      </c>
      <c r="E229" s="5" t="str">
        <f t="shared" si="22"/>
        <v/>
      </c>
      <c r="F229" s="5" t="str">
        <f t="shared" si="23"/>
        <v/>
      </c>
    </row>
    <row r="230" spans="1:6" x14ac:dyDescent="0.25">
      <c r="A230" s="6" t="str">
        <f t="shared" si="18"/>
        <v/>
      </c>
      <c r="B230" s="9" t="str">
        <f t="shared" si="19"/>
        <v/>
      </c>
      <c r="C230" s="5" t="str">
        <f t="shared" si="20"/>
        <v/>
      </c>
      <c r="D230" s="5" t="str">
        <f t="shared" si="21"/>
        <v/>
      </c>
      <c r="E230" s="5" t="str">
        <f t="shared" si="22"/>
        <v/>
      </c>
      <c r="F230" s="5" t="str">
        <f t="shared" si="23"/>
        <v/>
      </c>
    </row>
    <row r="231" spans="1:6" x14ac:dyDescent="0.25">
      <c r="A231" s="6" t="str">
        <f t="shared" si="18"/>
        <v/>
      </c>
      <c r="B231" s="9" t="str">
        <f t="shared" si="19"/>
        <v/>
      </c>
      <c r="C231" s="5" t="str">
        <f t="shared" si="20"/>
        <v/>
      </c>
      <c r="D231" s="5" t="str">
        <f t="shared" si="21"/>
        <v/>
      </c>
      <c r="E231" s="5" t="str">
        <f t="shared" si="22"/>
        <v/>
      </c>
      <c r="F231" s="5" t="str">
        <f t="shared" si="23"/>
        <v/>
      </c>
    </row>
    <row r="232" spans="1:6" x14ac:dyDescent="0.25">
      <c r="A232" s="6" t="str">
        <f t="shared" si="18"/>
        <v/>
      </c>
      <c r="B232" s="9" t="str">
        <f t="shared" si="19"/>
        <v/>
      </c>
      <c r="C232" s="5" t="str">
        <f t="shared" si="20"/>
        <v/>
      </c>
      <c r="D232" s="5" t="str">
        <f t="shared" si="21"/>
        <v/>
      </c>
      <c r="E232" s="5" t="str">
        <f t="shared" si="22"/>
        <v/>
      </c>
      <c r="F232" s="5" t="str">
        <f t="shared" si="23"/>
        <v/>
      </c>
    </row>
    <row r="233" spans="1:6" x14ac:dyDescent="0.25">
      <c r="A233" s="6" t="str">
        <f t="shared" si="18"/>
        <v/>
      </c>
      <c r="B233" s="9" t="str">
        <f t="shared" si="19"/>
        <v/>
      </c>
      <c r="C233" s="5" t="str">
        <f t="shared" si="20"/>
        <v/>
      </c>
      <c r="D233" s="5" t="str">
        <f t="shared" si="21"/>
        <v/>
      </c>
      <c r="E233" s="5" t="str">
        <f t="shared" si="22"/>
        <v/>
      </c>
      <c r="F233" s="5" t="str">
        <f t="shared" si="23"/>
        <v/>
      </c>
    </row>
    <row r="234" spans="1:6" x14ac:dyDescent="0.25">
      <c r="A234" s="6" t="str">
        <f t="shared" si="18"/>
        <v/>
      </c>
      <c r="B234" s="9" t="str">
        <f t="shared" si="19"/>
        <v/>
      </c>
      <c r="C234" s="5" t="str">
        <f t="shared" si="20"/>
        <v/>
      </c>
      <c r="D234" s="5" t="str">
        <f t="shared" si="21"/>
        <v/>
      </c>
      <c r="E234" s="5" t="str">
        <f t="shared" si="22"/>
        <v/>
      </c>
      <c r="F234" s="5" t="str">
        <f t="shared" si="23"/>
        <v/>
      </c>
    </row>
    <row r="235" spans="1:6" x14ac:dyDescent="0.25">
      <c r="A235" s="6" t="str">
        <f t="shared" si="18"/>
        <v/>
      </c>
      <c r="B235" s="9" t="str">
        <f t="shared" si="19"/>
        <v/>
      </c>
      <c r="C235" s="5" t="str">
        <f t="shared" si="20"/>
        <v/>
      </c>
      <c r="D235" s="5" t="str">
        <f t="shared" si="21"/>
        <v/>
      </c>
      <c r="E235" s="5" t="str">
        <f t="shared" si="22"/>
        <v/>
      </c>
      <c r="F235" s="5" t="str">
        <f t="shared" si="23"/>
        <v/>
      </c>
    </row>
    <row r="236" spans="1:6" x14ac:dyDescent="0.25">
      <c r="A236" s="6" t="str">
        <f t="shared" si="18"/>
        <v/>
      </c>
      <c r="B236" s="9" t="str">
        <f t="shared" si="19"/>
        <v/>
      </c>
      <c r="C236" s="5" t="str">
        <f t="shared" si="20"/>
        <v/>
      </c>
      <c r="D236" s="5" t="str">
        <f t="shared" si="21"/>
        <v/>
      </c>
      <c r="E236" s="5" t="str">
        <f t="shared" si="22"/>
        <v/>
      </c>
      <c r="F236" s="5" t="str">
        <f t="shared" si="23"/>
        <v/>
      </c>
    </row>
    <row r="237" spans="1:6" x14ac:dyDescent="0.25">
      <c r="A237" s="6" t="str">
        <f t="shared" si="18"/>
        <v/>
      </c>
      <c r="B237" s="9" t="str">
        <f t="shared" si="19"/>
        <v/>
      </c>
      <c r="C237" s="5" t="str">
        <f t="shared" si="20"/>
        <v/>
      </c>
      <c r="D237" s="5" t="str">
        <f t="shared" si="21"/>
        <v/>
      </c>
      <c r="E237" s="5" t="str">
        <f t="shared" si="22"/>
        <v/>
      </c>
      <c r="F237" s="5" t="str">
        <f t="shared" si="23"/>
        <v/>
      </c>
    </row>
    <row r="238" spans="1:6" x14ac:dyDescent="0.25">
      <c r="A238" s="6" t="str">
        <f t="shared" si="18"/>
        <v/>
      </c>
      <c r="B238" s="9" t="str">
        <f t="shared" si="19"/>
        <v/>
      </c>
      <c r="C238" s="5" t="str">
        <f t="shared" si="20"/>
        <v/>
      </c>
      <c r="D238" s="5" t="str">
        <f t="shared" si="21"/>
        <v/>
      </c>
      <c r="E238" s="5" t="str">
        <f t="shared" si="22"/>
        <v/>
      </c>
      <c r="F238" s="5" t="str">
        <f t="shared" si="23"/>
        <v/>
      </c>
    </row>
    <row r="239" spans="1:6" x14ac:dyDescent="0.25">
      <c r="A239" s="6" t="str">
        <f t="shared" si="18"/>
        <v/>
      </c>
      <c r="B239" s="9" t="str">
        <f t="shared" si="19"/>
        <v/>
      </c>
      <c r="C239" s="5" t="str">
        <f t="shared" si="20"/>
        <v/>
      </c>
      <c r="D239" s="5" t="str">
        <f t="shared" si="21"/>
        <v/>
      </c>
      <c r="E239" s="5" t="str">
        <f t="shared" si="22"/>
        <v/>
      </c>
      <c r="F239" s="5" t="str">
        <f t="shared" si="23"/>
        <v/>
      </c>
    </row>
    <row r="240" spans="1:6" x14ac:dyDescent="0.25">
      <c r="A240" s="6" t="str">
        <f t="shared" si="18"/>
        <v/>
      </c>
      <c r="B240" s="9" t="str">
        <f t="shared" si="19"/>
        <v/>
      </c>
      <c r="C240" s="5" t="str">
        <f t="shared" si="20"/>
        <v/>
      </c>
      <c r="D240" s="5" t="str">
        <f t="shared" si="21"/>
        <v/>
      </c>
      <c r="E240" s="5" t="str">
        <f t="shared" si="22"/>
        <v/>
      </c>
      <c r="F240" s="5" t="str">
        <f t="shared" si="23"/>
        <v/>
      </c>
    </row>
    <row r="241" spans="1:6" x14ac:dyDescent="0.25">
      <c r="A241" s="6" t="str">
        <f t="shared" si="18"/>
        <v/>
      </c>
      <c r="B241" s="9" t="str">
        <f t="shared" si="19"/>
        <v/>
      </c>
      <c r="C241" s="5" t="str">
        <f t="shared" si="20"/>
        <v/>
      </c>
      <c r="D241" s="5" t="str">
        <f t="shared" si="21"/>
        <v/>
      </c>
      <c r="E241" s="5" t="str">
        <f t="shared" si="22"/>
        <v/>
      </c>
      <c r="F241" s="5" t="str">
        <f t="shared" si="23"/>
        <v/>
      </c>
    </row>
    <row r="242" spans="1:6" x14ac:dyDescent="0.25">
      <c r="A242" s="6" t="str">
        <f t="shared" si="18"/>
        <v/>
      </c>
      <c r="B242" s="9" t="str">
        <f t="shared" si="19"/>
        <v/>
      </c>
      <c r="C242" s="5" t="str">
        <f t="shared" si="20"/>
        <v/>
      </c>
      <c r="D242" s="5" t="str">
        <f t="shared" si="21"/>
        <v/>
      </c>
      <c r="E242" s="5" t="str">
        <f t="shared" si="22"/>
        <v/>
      </c>
      <c r="F242" s="5" t="str">
        <f t="shared" si="23"/>
        <v/>
      </c>
    </row>
    <row r="243" spans="1:6" x14ac:dyDescent="0.25">
      <c r="A243" s="6" t="str">
        <f t="shared" si="18"/>
        <v/>
      </c>
      <c r="B243" s="9" t="str">
        <f t="shared" si="19"/>
        <v/>
      </c>
      <c r="C243" s="5" t="str">
        <f t="shared" si="20"/>
        <v/>
      </c>
      <c r="D243" s="5" t="str">
        <f t="shared" si="21"/>
        <v/>
      </c>
      <c r="E243" s="5" t="str">
        <f t="shared" si="22"/>
        <v/>
      </c>
      <c r="F243" s="5" t="str">
        <f t="shared" si="23"/>
        <v/>
      </c>
    </row>
    <row r="244" spans="1:6" x14ac:dyDescent="0.25">
      <c r="A244" s="6" t="str">
        <f t="shared" si="18"/>
        <v/>
      </c>
      <c r="B244" s="9" t="str">
        <f t="shared" si="19"/>
        <v/>
      </c>
      <c r="C244" s="5" t="str">
        <f t="shared" si="20"/>
        <v/>
      </c>
      <c r="D244" s="5" t="str">
        <f t="shared" si="21"/>
        <v/>
      </c>
      <c r="E244" s="5" t="str">
        <f t="shared" si="22"/>
        <v/>
      </c>
      <c r="F244" s="5" t="str">
        <f t="shared" si="23"/>
        <v/>
      </c>
    </row>
    <row r="245" spans="1:6" x14ac:dyDescent="0.25">
      <c r="A245" s="6" t="str">
        <f t="shared" si="18"/>
        <v/>
      </c>
      <c r="B245" s="9" t="str">
        <f t="shared" si="19"/>
        <v/>
      </c>
      <c r="C245" s="5" t="str">
        <f t="shared" si="20"/>
        <v/>
      </c>
      <c r="D245" s="5" t="str">
        <f t="shared" si="21"/>
        <v/>
      </c>
      <c r="E245" s="5" t="str">
        <f t="shared" si="22"/>
        <v/>
      </c>
      <c r="F245" s="5" t="str">
        <f t="shared" si="23"/>
        <v/>
      </c>
    </row>
    <row r="246" spans="1:6" x14ac:dyDescent="0.25">
      <c r="A246" s="6" t="str">
        <f t="shared" si="18"/>
        <v/>
      </c>
      <c r="B246" s="9" t="str">
        <f t="shared" si="19"/>
        <v/>
      </c>
      <c r="C246" s="5" t="str">
        <f t="shared" si="20"/>
        <v/>
      </c>
      <c r="D246" s="5" t="str">
        <f t="shared" si="21"/>
        <v/>
      </c>
      <c r="E246" s="5" t="str">
        <f t="shared" si="22"/>
        <v/>
      </c>
      <c r="F246" s="5" t="str">
        <f t="shared" si="23"/>
        <v/>
      </c>
    </row>
    <row r="247" spans="1:6" x14ac:dyDescent="0.25">
      <c r="A247" s="6" t="str">
        <f t="shared" si="18"/>
        <v/>
      </c>
      <c r="B247" s="9" t="str">
        <f t="shared" si="19"/>
        <v/>
      </c>
      <c r="C247" s="5" t="str">
        <f t="shared" si="20"/>
        <v/>
      </c>
      <c r="D247" s="5" t="str">
        <f t="shared" si="21"/>
        <v/>
      </c>
      <c r="E247" s="5" t="str">
        <f t="shared" si="22"/>
        <v/>
      </c>
      <c r="F247" s="5" t="str">
        <f t="shared" si="23"/>
        <v/>
      </c>
    </row>
    <row r="248" spans="1:6" x14ac:dyDescent="0.25">
      <c r="A248" s="6" t="str">
        <f t="shared" si="18"/>
        <v/>
      </c>
      <c r="B248" s="9" t="str">
        <f t="shared" si="19"/>
        <v/>
      </c>
      <c r="C248" s="5" t="str">
        <f t="shared" si="20"/>
        <v/>
      </c>
      <c r="D248" s="5" t="str">
        <f t="shared" si="21"/>
        <v/>
      </c>
      <c r="E248" s="5" t="str">
        <f t="shared" si="22"/>
        <v/>
      </c>
      <c r="F248" s="5" t="str">
        <f t="shared" si="23"/>
        <v/>
      </c>
    </row>
    <row r="249" spans="1:6" x14ac:dyDescent="0.25">
      <c r="A249" s="6" t="str">
        <f t="shared" si="18"/>
        <v/>
      </c>
      <c r="B249" s="9" t="str">
        <f t="shared" si="19"/>
        <v/>
      </c>
      <c r="C249" s="5" t="str">
        <f t="shared" si="20"/>
        <v/>
      </c>
      <c r="D249" s="5" t="str">
        <f t="shared" si="21"/>
        <v/>
      </c>
      <c r="E249" s="5" t="str">
        <f t="shared" si="22"/>
        <v/>
      </c>
      <c r="F249" s="5" t="str">
        <f t="shared" si="23"/>
        <v/>
      </c>
    </row>
    <row r="250" spans="1:6" x14ac:dyDescent="0.25">
      <c r="A250" s="6" t="str">
        <f t="shared" si="18"/>
        <v/>
      </c>
      <c r="B250" s="9" t="str">
        <f t="shared" si="19"/>
        <v/>
      </c>
      <c r="C250" s="5" t="str">
        <f t="shared" si="20"/>
        <v/>
      </c>
      <c r="D250" s="5" t="str">
        <f t="shared" si="21"/>
        <v/>
      </c>
      <c r="E250" s="5" t="str">
        <f t="shared" si="22"/>
        <v/>
      </c>
      <c r="F250" s="5" t="str">
        <f t="shared" si="23"/>
        <v/>
      </c>
    </row>
    <row r="251" spans="1:6" x14ac:dyDescent="0.25">
      <c r="A251" s="6" t="str">
        <f t="shared" si="18"/>
        <v/>
      </c>
      <c r="B251" s="9" t="str">
        <f t="shared" si="19"/>
        <v/>
      </c>
      <c r="C251" s="5" t="str">
        <f t="shared" si="20"/>
        <v/>
      </c>
      <c r="D251" s="5" t="str">
        <f t="shared" si="21"/>
        <v/>
      </c>
      <c r="E251" s="5" t="str">
        <f t="shared" si="22"/>
        <v/>
      </c>
      <c r="F251" s="5" t="str">
        <f t="shared" si="23"/>
        <v/>
      </c>
    </row>
    <row r="252" spans="1:6" x14ac:dyDescent="0.25">
      <c r="A252" s="6" t="str">
        <f t="shared" si="18"/>
        <v/>
      </c>
      <c r="B252" s="9" t="str">
        <f t="shared" si="19"/>
        <v/>
      </c>
      <c r="C252" s="5" t="str">
        <f t="shared" si="20"/>
        <v/>
      </c>
      <c r="D252" s="5" t="str">
        <f t="shared" si="21"/>
        <v/>
      </c>
      <c r="E252" s="5" t="str">
        <f t="shared" si="22"/>
        <v/>
      </c>
      <c r="F252" s="5" t="str">
        <f t="shared" si="23"/>
        <v/>
      </c>
    </row>
    <row r="253" spans="1:6" x14ac:dyDescent="0.25">
      <c r="A253" s="6" t="str">
        <f t="shared" si="18"/>
        <v/>
      </c>
      <c r="B253" s="9" t="str">
        <f t="shared" si="19"/>
        <v/>
      </c>
      <c r="C253" s="5" t="str">
        <f t="shared" si="20"/>
        <v/>
      </c>
      <c r="D253" s="5" t="str">
        <f t="shared" si="21"/>
        <v/>
      </c>
      <c r="E253" s="5" t="str">
        <f t="shared" si="22"/>
        <v/>
      </c>
      <c r="F253" s="5" t="str">
        <f t="shared" si="23"/>
        <v/>
      </c>
    </row>
    <row r="254" spans="1:6" x14ac:dyDescent="0.25">
      <c r="A254" s="6" t="str">
        <f t="shared" si="18"/>
        <v/>
      </c>
      <c r="B254" s="9" t="str">
        <f t="shared" si="19"/>
        <v/>
      </c>
      <c r="C254" s="5" t="str">
        <f t="shared" si="20"/>
        <v/>
      </c>
      <c r="D254" s="5" t="str">
        <f t="shared" si="21"/>
        <v/>
      </c>
      <c r="E254" s="5" t="str">
        <f t="shared" si="22"/>
        <v/>
      </c>
      <c r="F254" s="5" t="str">
        <f t="shared" si="23"/>
        <v/>
      </c>
    </row>
    <row r="255" spans="1:6" x14ac:dyDescent="0.25">
      <c r="A255" s="6" t="str">
        <f t="shared" si="18"/>
        <v/>
      </c>
      <c r="B255" s="9" t="str">
        <f t="shared" si="19"/>
        <v/>
      </c>
      <c r="C255" s="5" t="str">
        <f t="shared" si="20"/>
        <v/>
      </c>
      <c r="D255" s="5" t="str">
        <f t="shared" si="21"/>
        <v/>
      </c>
      <c r="E255" s="5" t="str">
        <f t="shared" si="22"/>
        <v/>
      </c>
      <c r="F255" s="5" t="str">
        <f t="shared" si="23"/>
        <v/>
      </c>
    </row>
    <row r="256" spans="1:6" x14ac:dyDescent="0.25">
      <c r="A256" s="6" t="str">
        <f t="shared" si="18"/>
        <v/>
      </c>
      <c r="B256" s="9" t="str">
        <f t="shared" si="19"/>
        <v/>
      </c>
      <c r="C256" s="5" t="str">
        <f t="shared" si="20"/>
        <v/>
      </c>
      <c r="D256" s="5" t="str">
        <f t="shared" si="21"/>
        <v/>
      </c>
      <c r="E256" s="5" t="str">
        <f t="shared" si="22"/>
        <v/>
      </c>
      <c r="F256" s="5" t="str">
        <f t="shared" si="23"/>
        <v/>
      </c>
    </row>
    <row r="257" spans="1:6" x14ac:dyDescent="0.25">
      <c r="A257" s="6" t="str">
        <f t="shared" si="18"/>
        <v/>
      </c>
      <c r="B257" s="9" t="str">
        <f t="shared" si="19"/>
        <v/>
      </c>
      <c r="C257" s="5" t="str">
        <f t="shared" si="20"/>
        <v/>
      </c>
      <c r="D257" s="5" t="str">
        <f t="shared" si="21"/>
        <v/>
      </c>
      <c r="E257" s="5" t="str">
        <f t="shared" si="22"/>
        <v/>
      </c>
      <c r="F257" s="5" t="str">
        <f t="shared" si="23"/>
        <v/>
      </c>
    </row>
    <row r="258" spans="1:6" x14ac:dyDescent="0.25">
      <c r="A258" s="6" t="str">
        <f t="shared" si="18"/>
        <v/>
      </c>
      <c r="B258" s="9" t="str">
        <f t="shared" si="19"/>
        <v/>
      </c>
      <c r="C258" s="5" t="str">
        <f t="shared" si="20"/>
        <v/>
      </c>
      <c r="D258" s="5" t="str">
        <f t="shared" si="21"/>
        <v/>
      </c>
      <c r="E258" s="5" t="str">
        <f t="shared" si="22"/>
        <v/>
      </c>
      <c r="F258" s="5" t="str">
        <f t="shared" si="23"/>
        <v/>
      </c>
    </row>
    <row r="259" spans="1:6" x14ac:dyDescent="0.25">
      <c r="A259" s="6" t="str">
        <f t="shared" si="18"/>
        <v/>
      </c>
      <c r="B259" s="9" t="str">
        <f t="shared" si="19"/>
        <v/>
      </c>
      <c r="C259" s="5" t="str">
        <f t="shared" si="20"/>
        <v/>
      </c>
      <c r="D259" s="5" t="str">
        <f t="shared" si="21"/>
        <v/>
      </c>
      <c r="E259" s="5" t="str">
        <f t="shared" si="22"/>
        <v/>
      </c>
      <c r="F259" s="5" t="str">
        <f t="shared" si="23"/>
        <v/>
      </c>
    </row>
    <row r="260" spans="1:6" x14ac:dyDescent="0.25">
      <c r="A260" s="6" t="str">
        <f t="shared" si="18"/>
        <v/>
      </c>
      <c r="B260" s="9" t="str">
        <f t="shared" si="19"/>
        <v/>
      </c>
      <c r="C260" s="5" t="str">
        <f t="shared" si="20"/>
        <v/>
      </c>
      <c r="D260" s="5" t="str">
        <f t="shared" si="21"/>
        <v/>
      </c>
      <c r="E260" s="5" t="str">
        <f t="shared" si="22"/>
        <v/>
      </c>
      <c r="F260" s="5" t="str">
        <f t="shared" si="23"/>
        <v/>
      </c>
    </row>
    <row r="261" spans="1:6" x14ac:dyDescent="0.25">
      <c r="A261" s="6" t="str">
        <f t="shared" si="18"/>
        <v/>
      </c>
      <c r="B261" s="9" t="str">
        <f t="shared" si="19"/>
        <v/>
      </c>
      <c r="C261" s="5" t="str">
        <f t="shared" si="20"/>
        <v/>
      </c>
      <c r="D261" s="5" t="str">
        <f t="shared" si="21"/>
        <v/>
      </c>
      <c r="E261" s="5" t="str">
        <f t="shared" si="22"/>
        <v/>
      </c>
      <c r="F261" s="5" t="str">
        <f t="shared" si="23"/>
        <v/>
      </c>
    </row>
    <row r="262" spans="1:6" x14ac:dyDescent="0.25">
      <c r="A262" s="6" t="str">
        <f t="shared" si="18"/>
        <v/>
      </c>
      <c r="B262" s="9" t="str">
        <f t="shared" si="19"/>
        <v/>
      </c>
      <c r="C262" s="5" t="str">
        <f t="shared" si="20"/>
        <v/>
      </c>
      <c r="D262" s="5" t="str">
        <f t="shared" si="21"/>
        <v/>
      </c>
      <c r="E262" s="5" t="str">
        <f t="shared" si="22"/>
        <v/>
      </c>
      <c r="F262" s="5" t="str">
        <f t="shared" si="23"/>
        <v/>
      </c>
    </row>
    <row r="263" spans="1:6" x14ac:dyDescent="0.25">
      <c r="A263" s="6" t="str">
        <f t="shared" si="18"/>
        <v/>
      </c>
      <c r="B263" s="9" t="str">
        <f t="shared" si="19"/>
        <v/>
      </c>
      <c r="C263" s="5" t="str">
        <f t="shared" si="20"/>
        <v/>
      </c>
      <c r="D263" s="5" t="str">
        <f t="shared" si="21"/>
        <v/>
      </c>
      <c r="E263" s="5" t="str">
        <f t="shared" si="22"/>
        <v/>
      </c>
      <c r="F263" s="5" t="str">
        <f t="shared" si="23"/>
        <v/>
      </c>
    </row>
    <row r="264" spans="1:6" x14ac:dyDescent="0.25">
      <c r="A264" s="6" t="str">
        <f t="shared" si="18"/>
        <v/>
      </c>
      <c r="B264" s="9" t="str">
        <f t="shared" si="19"/>
        <v/>
      </c>
      <c r="C264" s="5" t="str">
        <f t="shared" si="20"/>
        <v/>
      </c>
      <c r="D264" s="5" t="str">
        <f t="shared" si="21"/>
        <v/>
      </c>
      <c r="E264" s="5" t="str">
        <f t="shared" si="22"/>
        <v/>
      </c>
      <c r="F264" s="5" t="str">
        <f t="shared" si="23"/>
        <v/>
      </c>
    </row>
    <row r="265" spans="1:6" x14ac:dyDescent="0.25">
      <c r="A265" s="6" t="str">
        <f t="shared" si="18"/>
        <v/>
      </c>
      <c r="B265" s="9" t="str">
        <f t="shared" si="19"/>
        <v/>
      </c>
      <c r="C265" s="5" t="str">
        <f t="shared" si="20"/>
        <v/>
      </c>
      <c r="D265" s="5" t="str">
        <f t="shared" si="21"/>
        <v/>
      </c>
      <c r="E265" s="5" t="str">
        <f t="shared" si="22"/>
        <v/>
      </c>
      <c r="F265" s="5" t="str">
        <f t="shared" si="23"/>
        <v/>
      </c>
    </row>
    <row r="266" spans="1:6" x14ac:dyDescent="0.25">
      <c r="A266" s="6" t="str">
        <f t="shared" ref="A266:A307" si="24">IFERROR(IF(OR(ABS(F265)&lt;0.001, F265=""), "", A265+1), "")</f>
        <v/>
      </c>
      <c r="B266" s="9" t="str">
        <f t="shared" ref="B266:B307" si="25">IFERROR(IF(OR(ABS(F265)&lt;0.001, F265=""), "", EDATE($B$2, A266)), "")</f>
        <v/>
      </c>
      <c r="C266" s="5" t="str">
        <f t="shared" ref="C266:C307" si="26">IF(A266&lt;$E$4, $B$5, IF(A266=$E$4, F265+F265*($B$4/100/12), ""))</f>
        <v/>
      </c>
      <c r="D266" s="5" t="str">
        <f t="shared" ref="D266:D307" si="27">IFERROR(IF(OR(ABS(F265)&lt;0.001, F265=""), "", F265*($B$4/100/12)), "")</f>
        <v/>
      </c>
      <c r="E266" s="5" t="str">
        <f t="shared" ref="E266:E307" si="28">IFERROR(IF(OR(ABS(F265)&lt;0.001,F265=""), "", C266-D266), "")</f>
        <v/>
      </c>
      <c r="F266" s="5" t="str">
        <f t="shared" ref="F266:F307" si="29">IFERROR(IF(OR(ABS(F265)&lt;0.001, F265=""), "", F265-E266), "")</f>
        <v/>
      </c>
    </row>
    <row r="267" spans="1:6" x14ac:dyDescent="0.25">
      <c r="A267" s="6" t="str">
        <f t="shared" si="24"/>
        <v/>
      </c>
      <c r="B267" s="9" t="str">
        <f t="shared" si="25"/>
        <v/>
      </c>
      <c r="C267" s="5" t="str">
        <f t="shared" si="26"/>
        <v/>
      </c>
      <c r="D267" s="5" t="str">
        <f t="shared" si="27"/>
        <v/>
      </c>
      <c r="E267" s="5" t="str">
        <f t="shared" si="28"/>
        <v/>
      </c>
      <c r="F267" s="5" t="str">
        <f t="shared" si="29"/>
        <v/>
      </c>
    </row>
    <row r="268" spans="1:6" x14ac:dyDescent="0.25">
      <c r="A268" s="6" t="str">
        <f t="shared" si="24"/>
        <v/>
      </c>
      <c r="B268" s="9" t="str">
        <f t="shared" si="25"/>
        <v/>
      </c>
      <c r="C268" s="5" t="str">
        <f t="shared" si="26"/>
        <v/>
      </c>
      <c r="D268" s="5" t="str">
        <f t="shared" si="27"/>
        <v/>
      </c>
      <c r="E268" s="5" t="str">
        <f t="shared" si="28"/>
        <v/>
      </c>
      <c r="F268" s="5" t="str">
        <f t="shared" si="29"/>
        <v/>
      </c>
    </row>
    <row r="269" spans="1:6" x14ac:dyDescent="0.25">
      <c r="A269" s="6" t="str">
        <f t="shared" si="24"/>
        <v/>
      </c>
      <c r="B269" s="9" t="str">
        <f t="shared" si="25"/>
        <v/>
      </c>
      <c r="C269" s="5" t="str">
        <f t="shared" si="26"/>
        <v/>
      </c>
      <c r="D269" s="5" t="str">
        <f t="shared" si="27"/>
        <v/>
      </c>
      <c r="E269" s="5" t="str">
        <f t="shared" si="28"/>
        <v/>
      </c>
      <c r="F269" s="5" t="str">
        <f t="shared" si="29"/>
        <v/>
      </c>
    </row>
    <row r="270" spans="1:6" x14ac:dyDescent="0.25">
      <c r="A270" s="6" t="str">
        <f t="shared" si="24"/>
        <v/>
      </c>
      <c r="B270" s="9" t="str">
        <f t="shared" si="25"/>
        <v/>
      </c>
      <c r="C270" s="5" t="str">
        <f t="shared" si="26"/>
        <v/>
      </c>
      <c r="D270" s="5" t="str">
        <f t="shared" si="27"/>
        <v/>
      </c>
      <c r="E270" s="5" t="str">
        <f t="shared" si="28"/>
        <v/>
      </c>
      <c r="F270" s="5" t="str">
        <f t="shared" si="29"/>
        <v/>
      </c>
    </row>
    <row r="271" spans="1:6" x14ac:dyDescent="0.25">
      <c r="A271" s="6" t="str">
        <f t="shared" si="24"/>
        <v/>
      </c>
      <c r="B271" s="9" t="str">
        <f t="shared" si="25"/>
        <v/>
      </c>
      <c r="C271" s="5" t="str">
        <f t="shared" si="26"/>
        <v/>
      </c>
      <c r="D271" s="5" t="str">
        <f t="shared" si="27"/>
        <v/>
      </c>
      <c r="E271" s="5" t="str">
        <f t="shared" si="28"/>
        <v/>
      </c>
      <c r="F271" s="5" t="str">
        <f t="shared" si="29"/>
        <v/>
      </c>
    </row>
    <row r="272" spans="1:6" x14ac:dyDescent="0.25">
      <c r="A272" s="6" t="str">
        <f t="shared" si="24"/>
        <v/>
      </c>
      <c r="B272" s="9" t="str">
        <f t="shared" si="25"/>
        <v/>
      </c>
      <c r="C272" s="5" t="str">
        <f t="shared" si="26"/>
        <v/>
      </c>
      <c r="D272" s="5" t="str">
        <f t="shared" si="27"/>
        <v/>
      </c>
      <c r="E272" s="5" t="str">
        <f t="shared" si="28"/>
        <v/>
      </c>
      <c r="F272" s="5" t="str">
        <f t="shared" si="29"/>
        <v/>
      </c>
    </row>
    <row r="273" spans="1:6" x14ac:dyDescent="0.25">
      <c r="A273" s="6" t="str">
        <f t="shared" si="24"/>
        <v/>
      </c>
      <c r="B273" s="9" t="str">
        <f t="shared" si="25"/>
        <v/>
      </c>
      <c r="C273" s="5" t="str">
        <f t="shared" si="26"/>
        <v/>
      </c>
      <c r="D273" s="5" t="str">
        <f t="shared" si="27"/>
        <v/>
      </c>
      <c r="E273" s="5" t="str">
        <f t="shared" si="28"/>
        <v/>
      </c>
      <c r="F273" s="5" t="str">
        <f t="shared" si="29"/>
        <v/>
      </c>
    </row>
    <row r="274" spans="1:6" x14ac:dyDescent="0.25">
      <c r="A274" s="6" t="str">
        <f t="shared" si="24"/>
        <v/>
      </c>
      <c r="B274" s="9" t="str">
        <f t="shared" si="25"/>
        <v/>
      </c>
      <c r="C274" s="5" t="str">
        <f t="shared" si="26"/>
        <v/>
      </c>
      <c r="D274" s="5" t="str">
        <f t="shared" si="27"/>
        <v/>
      </c>
      <c r="E274" s="5" t="str">
        <f t="shared" si="28"/>
        <v/>
      </c>
      <c r="F274" s="5" t="str">
        <f t="shared" si="29"/>
        <v/>
      </c>
    </row>
    <row r="275" spans="1:6" x14ac:dyDescent="0.25">
      <c r="A275" s="6" t="str">
        <f t="shared" si="24"/>
        <v/>
      </c>
      <c r="B275" s="9" t="str">
        <f t="shared" si="25"/>
        <v/>
      </c>
      <c r="C275" s="5" t="str">
        <f t="shared" si="26"/>
        <v/>
      </c>
      <c r="D275" s="5" t="str">
        <f t="shared" si="27"/>
        <v/>
      </c>
      <c r="E275" s="5" t="str">
        <f t="shared" si="28"/>
        <v/>
      </c>
      <c r="F275" s="5" t="str">
        <f t="shared" si="29"/>
        <v/>
      </c>
    </row>
    <row r="276" spans="1:6" x14ac:dyDescent="0.25">
      <c r="A276" s="6" t="str">
        <f t="shared" si="24"/>
        <v/>
      </c>
      <c r="B276" s="9" t="str">
        <f t="shared" si="25"/>
        <v/>
      </c>
      <c r="C276" s="5" t="str">
        <f t="shared" si="26"/>
        <v/>
      </c>
      <c r="D276" s="5" t="str">
        <f t="shared" si="27"/>
        <v/>
      </c>
      <c r="E276" s="5" t="str">
        <f t="shared" si="28"/>
        <v/>
      </c>
      <c r="F276" s="5" t="str">
        <f t="shared" si="29"/>
        <v/>
      </c>
    </row>
    <row r="277" spans="1:6" x14ac:dyDescent="0.25">
      <c r="A277" s="6" t="str">
        <f t="shared" si="24"/>
        <v/>
      </c>
      <c r="B277" s="9" t="str">
        <f t="shared" si="25"/>
        <v/>
      </c>
      <c r="C277" s="5" t="str">
        <f t="shared" si="26"/>
        <v/>
      </c>
      <c r="D277" s="5" t="str">
        <f t="shared" si="27"/>
        <v/>
      </c>
      <c r="E277" s="5" t="str">
        <f t="shared" si="28"/>
        <v/>
      </c>
      <c r="F277" s="5" t="str">
        <f t="shared" si="29"/>
        <v/>
      </c>
    </row>
    <row r="278" spans="1:6" x14ac:dyDescent="0.25">
      <c r="A278" s="6" t="str">
        <f t="shared" si="24"/>
        <v/>
      </c>
      <c r="B278" s="9" t="str">
        <f t="shared" si="25"/>
        <v/>
      </c>
      <c r="C278" s="5" t="str">
        <f t="shared" si="26"/>
        <v/>
      </c>
      <c r="D278" s="5" t="str">
        <f t="shared" si="27"/>
        <v/>
      </c>
      <c r="E278" s="5" t="str">
        <f t="shared" si="28"/>
        <v/>
      </c>
      <c r="F278" s="5" t="str">
        <f t="shared" si="29"/>
        <v/>
      </c>
    </row>
    <row r="279" spans="1:6" x14ac:dyDescent="0.25">
      <c r="A279" s="6" t="str">
        <f t="shared" si="24"/>
        <v/>
      </c>
      <c r="B279" s="9" t="str">
        <f t="shared" si="25"/>
        <v/>
      </c>
      <c r="C279" s="5" t="str">
        <f t="shared" si="26"/>
        <v/>
      </c>
      <c r="D279" s="5" t="str">
        <f t="shared" si="27"/>
        <v/>
      </c>
      <c r="E279" s="5" t="str">
        <f t="shared" si="28"/>
        <v/>
      </c>
      <c r="F279" s="5" t="str">
        <f t="shared" si="29"/>
        <v/>
      </c>
    </row>
    <row r="280" spans="1:6" x14ac:dyDescent="0.25">
      <c r="A280" s="6" t="str">
        <f t="shared" si="24"/>
        <v/>
      </c>
      <c r="B280" s="9" t="str">
        <f t="shared" si="25"/>
        <v/>
      </c>
      <c r="C280" s="5" t="str">
        <f t="shared" si="26"/>
        <v/>
      </c>
      <c r="D280" s="5" t="str">
        <f t="shared" si="27"/>
        <v/>
      </c>
      <c r="E280" s="5" t="str">
        <f t="shared" si="28"/>
        <v/>
      </c>
      <c r="F280" s="5" t="str">
        <f t="shared" si="29"/>
        <v/>
      </c>
    </row>
    <row r="281" spans="1:6" x14ac:dyDescent="0.25">
      <c r="A281" s="6" t="str">
        <f t="shared" si="24"/>
        <v/>
      </c>
      <c r="B281" s="9" t="str">
        <f t="shared" si="25"/>
        <v/>
      </c>
      <c r="C281" s="5" t="str">
        <f t="shared" si="26"/>
        <v/>
      </c>
      <c r="D281" s="5" t="str">
        <f t="shared" si="27"/>
        <v/>
      </c>
      <c r="E281" s="5" t="str">
        <f t="shared" si="28"/>
        <v/>
      </c>
      <c r="F281" s="5" t="str">
        <f t="shared" si="29"/>
        <v/>
      </c>
    </row>
    <row r="282" spans="1:6" x14ac:dyDescent="0.25">
      <c r="A282" s="6" t="str">
        <f t="shared" si="24"/>
        <v/>
      </c>
      <c r="B282" s="9" t="str">
        <f t="shared" si="25"/>
        <v/>
      </c>
      <c r="C282" s="5" t="str">
        <f t="shared" si="26"/>
        <v/>
      </c>
      <c r="D282" s="5" t="str">
        <f t="shared" si="27"/>
        <v/>
      </c>
      <c r="E282" s="5" t="str">
        <f t="shared" si="28"/>
        <v/>
      </c>
      <c r="F282" s="5" t="str">
        <f t="shared" si="29"/>
        <v/>
      </c>
    </row>
    <row r="283" spans="1:6" x14ac:dyDescent="0.25">
      <c r="A283" s="6" t="str">
        <f t="shared" si="24"/>
        <v/>
      </c>
      <c r="B283" s="9" t="str">
        <f t="shared" si="25"/>
        <v/>
      </c>
      <c r="C283" s="5" t="str">
        <f t="shared" si="26"/>
        <v/>
      </c>
      <c r="D283" s="5" t="str">
        <f t="shared" si="27"/>
        <v/>
      </c>
      <c r="E283" s="5" t="str">
        <f t="shared" si="28"/>
        <v/>
      </c>
      <c r="F283" s="5" t="str">
        <f t="shared" si="29"/>
        <v/>
      </c>
    </row>
    <row r="284" spans="1:6" x14ac:dyDescent="0.25">
      <c r="A284" s="6" t="str">
        <f t="shared" si="24"/>
        <v/>
      </c>
      <c r="B284" s="9" t="str">
        <f t="shared" si="25"/>
        <v/>
      </c>
      <c r="C284" s="5" t="str">
        <f t="shared" si="26"/>
        <v/>
      </c>
      <c r="D284" s="5" t="str">
        <f t="shared" si="27"/>
        <v/>
      </c>
      <c r="E284" s="5" t="str">
        <f t="shared" si="28"/>
        <v/>
      </c>
      <c r="F284" s="5" t="str">
        <f t="shared" si="29"/>
        <v/>
      </c>
    </row>
    <row r="285" spans="1:6" x14ac:dyDescent="0.25">
      <c r="A285" s="6" t="str">
        <f t="shared" si="24"/>
        <v/>
      </c>
      <c r="B285" s="9" t="str">
        <f t="shared" si="25"/>
        <v/>
      </c>
      <c r="C285" s="5" t="str">
        <f t="shared" si="26"/>
        <v/>
      </c>
      <c r="D285" s="5" t="str">
        <f t="shared" si="27"/>
        <v/>
      </c>
      <c r="E285" s="5" t="str">
        <f t="shared" si="28"/>
        <v/>
      </c>
      <c r="F285" s="5" t="str">
        <f t="shared" si="29"/>
        <v/>
      </c>
    </row>
    <row r="286" spans="1:6" x14ac:dyDescent="0.25">
      <c r="A286" s="6" t="str">
        <f t="shared" si="24"/>
        <v/>
      </c>
      <c r="B286" s="9" t="str">
        <f t="shared" si="25"/>
        <v/>
      </c>
      <c r="C286" s="5" t="str">
        <f t="shared" si="26"/>
        <v/>
      </c>
      <c r="D286" s="5" t="str">
        <f t="shared" si="27"/>
        <v/>
      </c>
      <c r="E286" s="5" t="str">
        <f t="shared" si="28"/>
        <v/>
      </c>
      <c r="F286" s="5" t="str">
        <f t="shared" si="29"/>
        <v/>
      </c>
    </row>
    <row r="287" spans="1:6" x14ac:dyDescent="0.25">
      <c r="A287" s="6" t="str">
        <f t="shared" si="24"/>
        <v/>
      </c>
      <c r="B287" s="9" t="str">
        <f t="shared" si="25"/>
        <v/>
      </c>
      <c r="C287" s="5" t="str">
        <f t="shared" si="26"/>
        <v/>
      </c>
      <c r="D287" s="5" t="str">
        <f t="shared" si="27"/>
        <v/>
      </c>
      <c r="E287" s="5" t="str">
        <f t="shared" si="28"/>
        <v/>
      </c>
      <c r="F287" s="5" t="str">
        <f t="shared" si="29"/>
        <v/>
      </c>
    </row>
    <row r="288" spans="1:6" x14ac:dyDescent="0.25">
      <c r="A288" s="6" t="str">
        <f t="shared" si="24"/>
        <v/>
      </c>
      <c r="B288" s="9" t="str">
        <f t="shared" si="25"/>
        <v/>
      </c>
      <c r="C288" s="5" t="str">
        <f t="shared" si="26"/>
        <v/>
      </c>
      <c r="D288" s="5" t="str">
        <f t="shared" si="27"/>
        <v/>
      </c>
      <c r="E288" s="5" t="str">
        <f t="shared" si="28"/>
        <v/>
      </c>
      <c r="F288" s="5" t="str">
        <f t="shared" si="29"/>
        <v/>
      </c>
    </row>
    <row r="289" spans="1:6" x14ac:dyDescent="0.25">
      <c r="A289" s="6" t="str">
        <f t="shared" si="24"/>
        <v/>
      </c>
      <c r="B289" s="9" t="str">
        <f t="shared" si="25"/>
        <v/>
      </c>
      <c r="C289" s="5" t="str">
        <f t="shared" si="26"/>
        <v/>
      </c>
      <c r="D289" s="5" t="str">
        <f t="shared" si="27"/>
        <v/>
      </c>
      <c r="E289" s="5" t="str">
        <f t="shared" si="28"/>
        <v/>
      </c>
      <c r="F289" s="5" t="str">
        <f t="shared" si="29"/>
        <v/>
      </c>
    </row>
    <row r="290" spans="1:6" x14ac:dyDescent="0.25">
      <c r="A290" s="6" t="str">
        <f t="shared" si="24"/>
        <v/>
      </c>
      <c r="B290" s="9" t="str">
        <f t="shared" si="25"/>
        <v/>
      </c>
      <c r="C290" s="5" t="str">
        <f t="shared" si="26"/>
        <v/>
      </c>
      <c r="D290" s="5" t="str">
        <f t="shared" si="27"/>
        <v/>
      </c>
      <c r="E290" s="5" t="str">
        <f t="shared" si="28"/>
        <v/>
      </c>
      <c r="F290" s="5" t="str">
        <f t="shared" si="29"/>
        <v/>
      </c>
    </row>
    <row r="291" spans="1:6" x14ac:dyDescent="0.25">
      <c r="A291" s="6" t="str">
        <f t="shared" si="24"/>
        <v/>
      </c>
      <c r="B291" s="9" t="str">
        <f t="shared" si="25"/>
        <v/>
      </c>
      <c r="C291" s="5" t="str">
        <f t="shared" si="26"/>
        <v/>
      </c>
      <c r="D291" s="5" t="str">
        <f t="shared" si="27"/>
        <v/>
      </c>
      <c r="E291" s="5" t="str">
        <f t="shared" si="28"/>
        <v/>
      </c>
      <c r="F291" s="5" t="str">
        <f t="shared" si="29"/>
        <v/>
      </c>
    </row>
    <row r="292" spans="1:6" x14ac:dyDescent="0.25">
      <c r="A292" s="6" t="str">
        <f t="shared" si="24"/>
        <v/>
      </c>
      <c r="B292" s="9" t="str">
        <f t="shared" si="25"/>
        <v/>
      </c>
      <c r="C292" s="5" t="str">
        <f t="shared" si="26"/>
        <v/>
      </c>
      <c r="D292" s="5" t="str">
        <f t="shared" si="27"/>
        <v/>
      </c>
      <c r="E292" s="5" t="str">
        <f t="shared" si="28"/>
        <v/>
      </c>
      <c r="F292" s="5" t="str">
        <f t="shared" si="29"/>
        <v/>
      </c>
    </row>
    <row r="293" spans="1:6" x14ac:dyDescent="0.25">
      <c r="A293" s="6" t="str">
        <f t="shared" si="24"/>
        <v/>
      </c>
      <c r="B293" s="9" t="str">
        <f t="shared" si="25"/>
        <v/>
      </c>
      <c r="C293" s="5" t="str">
        <f t="shared" si="26"/>
        <v/>
      </c>
      <c r="D293" s="5" t="str">
        <f t="shared" si="27"/>
        <v/>
      </c>
      <c r="E293" s="5" t="str">
        <f t="shared" si="28"/>
        <v/>
      </c>
      <c r="F293" s="5" t="str">
        <f t="shared" si="29"/>
        <v/>
      </c>
    </row>
    <row r="294" spans="1:6" x14ac:dyDescent="0.25">
      <c r="A294" s="6" t="str">
        <f t="shared" si="24"/>
        <v/>
      </c>
      <c r="B294" s="9" t="str">
        <f t="shared" si="25"/>
        <v/>
      </c>
      <c r="C294" s="5" t="str">
        <f t="shared" si="26"/>
        <v/>
      </c>
      <c r="D294" s="5" t="str">
        <f t="shared" si="27"/>
        <v/>
      </c>
      <c r="E294" s="5" t="str">
        <f t="shared" si="28"/>
        <v/>
      </c>
      <c r="F294" s="5" t="str">
        <f t="shared" si="29"/>
        <v/>
      </c>
    </row>
    <row r="295" spans="1:6" x14ac:dyDescent="0.25">
      <c r="A295" s="6" t="str">
        <f t="shared" si="24"/>
        <v/>
      </c>
      <c r="B295" s="9" t="str">
        <f t="shared" si="25"/>
        <v/>
      </c>
      <c r="C295" s="5" t="str">
        <f t="shared" si="26"/>
        <v/>
      </c>
      <c r="D295" s="5" t="str">
        <f t="shared" si="27"/>
        <v/>
      </c>
      <c r="E295" s="5" t="str">
        <f t="shared" si="28"/>
        <v/>
      </c>
      <c r="F295" s="5" t="str">
        <f t="shared" si="29"/>
        <v/>
      </c>
    </row>
    <row r="296" spans="1:6" x14ac:dyDescent="0.25">
      <c r="A296" s="6" t="str">
        <f t="shared" si="24"/>
        <v/>
      </c>
      <c r="B296" s="9" t="str">
        <f t="shared" si="25"/>
        <v/>
      </c>
      <c r="C296" s="5" t="str">
        <f t="shared" si="26"/>
        <v/>
      </c>
      <c r="D296" s="5" t="str">
        <f t="shared" si="27"/>
        <v/>
      </c>
      <c r="E296" s="5" t="str">
        <f t="shared" si="28"/>
        <v/>
      </c>
      <c r="F296" s="5" t="str">
        <f t="shared" si="29"/>
        <v/>
      </c>
    </row>
    <row r="297" spans="1:6" x14ac:dyDescent="0.25">
      <c r="A297" s="6" t="str">
        <f t="shared" si="24"/>
        <v/>
      </c>
      <c r="B297" s="9" t="str">
        <f t="shared" si="25"/>
        <v/>
      </c>
      <c r="C297" s="5" t="str">
        <f t="shared" si="26"/>
        <v/>
      </c>
      <c r="D297" s="5" t="str">
        <f t="shared" si="27"/>
        <v/>
      </c>
      <c r="E297" s="5" t="str">
        <f t="shared" si="28"/>
        <v/>
      </c>
      <c r="F297" s="5" t="str">
        <f t="shared" si="29"/>
        <v/>
      </c>
    </row>
    <row r="298" spans="1:6" x14ac:dyDescent="0.25">
      <c r="A298" s="6" t="str">
        <f t="shared" si="24"/>
        <v/>
      </c>
      <c r="B298" s="9" t="str">
        <f t="shared" si="25"/>
        <v/>
      </c>
      <c r="C298" s="5" t="str">
        <f t="shared" si="26"/>
        <v/>
      </c>
      <c r="D298" s="5" t="str">
        <f t="shared" si="27"/>
        <v/>
      </c>
      <c r="E298" s="5" t="str">
        <f t="shared" si="28"/>
        <v/>
      </c>
      <c r="F298" s="5" t="str">
        <f t="shared" si="29"/>
        <v/>
      </c>
    </row>
    <row r="299" spans="1:6" x14ac:dyDescent="0.25">
      <c r="A299" s="6" t="str">
        <f t="shared" si="24"/>
        <v/>
      </c>
      <c r="B299" s="9" t="str">
        <f t="shared" si="25"/>
        <v/>
      </c>
      <c r="C299" s="5" t="str">
        <f t="shared" si="26"/>
        <v/>
      </c>
      <c r="D299" s="5" t="str">
        <f t="shared" si="27"/>
        <v/>
      </c>
      <c r="E299" s="5" t="str">
        <f t="shared" si="28"/>
        <v/>
      </c>
      <c r="F299" s="5" t="str">
        <f t="shared" si="29"/>
        <v/>
      </c>
    </row>
    <row r="300" spans="1:6" x14ac:dyDescent="0.25">
      <c r="A300" s="6" t="str">
        <f t="shared" si="24"/>
        <v/>
      </c>
      <c r="B300" s="9" t="str">
        <f t="shared" si="25"/>
        <v/>
      </c>
      <c r="C300" s="5" t="str">
        <f t="shared" si="26"/>
        <v/>
      </c>
      <c r="D300" s="5" t="str">
        <f t="shared" si="27"/>
        <v/>
      </c>
      <c r="E300" s="5" t="str">
        <f t="shared" si="28"/>
        <v/>
      </c>
      <c r="F300" s="5" t="str">
        <f t="shared" si="29"/>
        <v/>
      </c>
    </row>
    <row r="301" spans="1:6" x14ac:dyDescent="0.25">
      <c r="A301" s="6" t="str">
        <f t="shared" si="24"/>
        <v/>
      </c>
      <c r="B301" s="9" t="str">
        <f t="shared" si="25"/>
        <v/>
      </c>
      <c r="C301" s="5" t="str">
        <f t="shared" si="26"/>
        <v/>
      </c>
      <c r="D301" s="5" t="str">
        <f t="shared" si="27"/>
        <v/>
      </c>
      <c r="E301" s="5" t="str">
        <f t="shared" si="28"/>
        <v/>
      </c>
      <c r="F301" s="5" t="str">
        <f t="shared" si="29"/>
        <v/>
      </c>
    </row>
    <row r="302" spans="1:6" x14ac:dyDescent="0.25">
      <c r="A302" s="6" t="str">
        <f t="shared" si="24"/>
        <v/>
      </c>
      <c r="B302" s="9" t="str">
        <f t="shared" si="25"/>
        <v/>
      </c>
      <c r="C302" s="5" t="str">
        <f t="shared" si="26"/>
        <v/>
      </c>
      <c r="D302" s="5" t="str">
        <f t="shared" si="27"/>
        <v/>
      </c>
      <c r="E302" s="5" t="str">
        <f t="shared" si="28"/>
        <v/>
      </c>
      <c r="F302" s="5" t="str">
        <f t="shared" si="29"/>
        <v/>
      </c>
    </row>
    <row r="303" spans="1:6" x14ac:dyDescent="0.25">
      <c r="A303" s="6" t="str">
        <f t="shared" si="24"/>
        <v/>
      </c>
      <c r="B303" s="9" t="str">
        <f t="shared" si="25"/>
        <v/>
      </c>
      <c r="C303" s="5" t="str">
        <f t="shared" si="26"/>
        <v/>
      </c>
      <c r="D303" s="5" t="str">
        <f t="shared" si="27"/>
        <v/>
      </c>
      <c r="E303" s="5" t="str">
        <f t="shared" si="28"/>
        <v/>
      </c>
      <c r="F303" s="5" t="str">
        <f t="shared" si="29"/>
        <v/>
      </c>
    </row>
    <row r="304" spans="1:6" x14ac:dyDescent="0.25">
      <c r="A304" s="6" t="str">
        <f t="shared" si="24"/>
        <v/>
      </c>
      <c r="B304" s="9" t="str">
        <f t="shared" si="25"/>
        <v/>
      </c>
      <c r="C304" s="5" t="str">
        <f t="shared" si="26"/>
        <v/>
      </c>
      <c r="D304" s="5" t="str">
        <f t="shared" si="27"/>
        <v/>
      </c>
      <c r="E304" s="5" t="str">
        <f t="shared" si="28"/>
        <v/>
      </c>
      <c r="F304" s="5" t="str">
        <f t="shared" si="29"/>
        <v/>
      </c>
    </row>
    <row r="305" spans="1:6" x14ac:dyDescent="0.25">
      <c r="A305" s="6" t="str">
        <f t="shared" si="24"/>
        <v/>
      </c>
      <c r="B305" s="9" t="str">
        <f t="shared" si="25"/>
        <v/>
      </c>
      <c r="C305" s="5" t="str">
        <f t="shared" si="26"/>
        <v/>
      </c>
      <c r="D305" s="5" t="str">
        <f t="shared" si="27"/>
        <v/>
      </c>
      <c r="E305" s="5" t="str">
        <f t="shared" si="28"/>
        <v/>
      </c>
      <c r="F305" s="5" t="str">
        <f t="shared" si="29"/>
        <v/>
      </c>
    </row>
    <row r="306" spans="1:6" x14ac:dyDescent="0.25">
      <c r="A306" s="6" t="str">
        <f t="shared" si="24"/>
        <v/>
      </c>
      <c r="B306" s="9" t="str">
        <f t="shared" si="25"/>
        <v/>
      </c>
      <c r="C306" s="5" t="str">
        <f t="shared" si="26"/>
        <v/>
      </c>
      <c r="D306" s="5" t="str">
        <f t="shared" si="27"/>
        <v/>
      </c>
      <c r="E306" s="5" t="str">
        <f t="shared" si="28"/>
        <v/>
      </c>
      <c r="F306" s="5" t="str">
        <f t="shared" si="29"/>
        <v/>
      </c>
    </row>
    <row r="307" spans="1:6" x14ac:dyDescent="0.25">
      <c r="A307" s="6" t="str">
        <f t="shared" si="24"/>
        <v/>
      </c>
      <c r="B307" s="9" t="str">
        <f t="shared" si="25"/>
        <v/>
      </c>
      <c r="C307" s="5" t="str">
        <f t="shared" si="26"/>
        <v/>
      </c>
      <c r="D307" s="5" t="str">
        <f t="shared" si="27"/>
        <v/>
      </c>
      <c r="E307" s="5" t="str">
        <f t="shared" si="28"/>
        <v/>
      </c>
      <c r="F307" s="5" t="str">
        <f t="shared" si="29"/>
        <v/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598D2-85FC-4E05-8F84-065EBF2F2509}">
  <dimension ref="A1:A26"/>
  <sheetViews>
    <sheetView workbookViewId="0">
      <selection sqref="A1:A26"/>
    </sheetView>
  </sheetViews>
  <sheetFormatPr baseColWidth="10" defaultRowHeight="15" x14ac:dyDescent="0.25"/>
  <sheetData>
    <row r="1" spans="1:1" x14ac:dyDescent="0.25">
      <c r="A1">
        <f>ROW(A1)-1</f>
        <v>0</v>
      </c>
    </row>
    <row r="2" spans="1:1" x14ac:dyDescent="0.25">
      <c r="A2">
        <f t="shared" ref="A2:A26" si="0">ROW(A2)-1</f>
        <v>1</v>
      </c>
    </row>
    <row r="3" spans="1:1" x14ac:dyDescent="0.25">
      <c r="A3">
        <f t="shared" si="0"/>
        <v>2</v>
      </c>
    </row>
    <row r="4" spans="1:1" x14ac:dyDescent="0.25">
      <c r="A4">
        <f t="shared" si="0"/>
        <v>3</v>
      </c>
    </row>
    <row r="5" spans="1:1" x14ac:dyDescent="0.25">
      <c r="A5">
        <f t="shared" si="0"/>
        <v>4</v>
      </c>
    </row>
    <row r="6" spans="1:1" x14ac:dyDescent="0.25">
      <c r="A6">
        <f t="shared" si="0"/>
        <v>5</v>
      </c>
    </row>
    <row r="7" spans="1:1" x14ac:dyDescent="0.25">
      <c r="A7">
        <f t="shared" si="0"/>
        <v>6</v>
      </c>
    </row>
    <row r="8" spans="1:1" x14ac:dyDescent="0.25">
      <c r="A8">
        <f t="shared" si="0"/>
        <v>7</v>
      </c>
    </row>
    <row r="9" spans="1:1" x14ac:dyDescent="0.25">
      <c r="A9">
        <f t="shared" si="0"/>
        <v>8</v>
      </c>
    </row>
    <row r="10" spans="1:1" x14ac:dyDescent="0.25">
      <c r="A10">
        <f t="shared" si="0"/>
        <v>9</v>
      </c>
    </row>
    <row r="11" spans="1:1" x14ac:dyDescent="0.25">
      <c r="A11">
        <f t="shared" si="0"/>
        <v>10</v>
      </c>
    </row>
    <row r="12" spans="1:1" x14ac:dyDescent="0.25">
      <c r="A12">
        <f t="shared" si="0"/>
        <v>11</v>
      </c>
    </row>
    <row r="13" spans="1:1" x14ac:dyDescent="0.25">
      <c r="A13">
        <f t="shared" si="0"/>
        <v>12</v>
      </c>
    </row>
    <row r="14" spans="1:1" x14ac:dyDescent="0.25">
      <c r="A14">
        <f t="shared" si="0"/>
        <v>13</v>
      </c>
    </row>
    <row r="15" spans="1:1" x14ac:dyDescent="0.25">
      <c r="A15">
        <f t="shared" si="0"/>
        <v>14</v>
      </c>
    </row>
    <row r="16" spans="1:1" x14ac:dyDescent="0.25">
      <c r="A16">
        <f t="shared" si="0"/>
        <v>15</v>
      </c>
    </row>
    <row r="17" spans="1:1" x14ac:dyDescent="0.25">
      <c r="A17">
        <f t="shared" si="0"/>
        <v>16</v>
      </c>
    </row>
    <row r="18" spans="1:1" x14ac:dyDescent="0.25">
      <c r="A18">
        <f t="shared" si="0"/>
        <v>17</v>
      </c>
    </row>
    <row r="19" spans="1:1" x14ac:dyDescent="0.25">
      <c r="A19">
        <f t="shared" si="0"/>
        <v>18</v>
      </c>
    </row>
    <row r="20" spans="1:1" x14ac:dyDescent="0.25">
      <c r="A20">
        <f t="shared" si="0"/>
        <v>19</v>
      </c>
    </row>
    <row r="21" spans="1:1" x14ac:dyDescent="0.25">
      <c r="A21">
        <f t="shared" si="0"/>
        <v>20</v>
      </c>
    </row>
    <row r="22" spans="1:1" x14ac:dyDescent="0.25">
      <c r="A22">
        <f t="shared" si="0"/>
        <v>21</v>
      </c>
    </row>
    <row r="23" spans="1:1" x14ac:dyDescent="0.25">
      <c r="A23">
        <f t="shared" si="0"/>
        <v>22</v>
      </c>
    </row>
    <row r="24" spans="1:1" x14ac:dyDescent="0.25">
      <c r="A24">
        <f t="shared" si="0"/>
        <v>23</v>
      </c>
    </row>
    <row r="25" spans="1:1" x14ac:dyDescent="0.25">
      <c r="A25">
        <f t="shared" si="0"/>
        <v>24</v>
      </c>
    </row>
    <row r="26" spans="1:1" x14ac:dyDescent="0.25">
      <c r="A26">
        <f t="shared" si="0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Simulateur autorisation</vt:lpstr>
      <vt:lpstr>Je connais la durée</vt:lpstr>
      <vt:lpstr>Je connais les mensualités </vt:lpstr>
      <vt:lpstr>à cacher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GROSSMANN</dc:creator>
  <cp:lastModifiedBy>Arthur GROSSMANN</cp:lastModifiedBy>
  <dcterms:created xsi:type="dcterms:W3CDTF">2025-07-23T12:31:42Z</dcterms:created>
  <dcterms:modified xsi:type="dcterms:W3CDTF">2025-07-24T09:43:25Z</dcterms:modified>
</cp:coreProperties>
</file>