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196de16632242a6/Personal/Leisure/Projects/Robotic Arm/Coding/"/>
    </mc:Choice>
  </mc:AlternateContent>
  <bookViews>
    <workbookView xWindow="0" yWindow="0" windowWidth="20483" windowHeight="7148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7" i="1"/>
  <c r="E8" i="1"/>
  <c r="E24" i="1"/>
  <c r="E20" i="1"/>
  <c r="E16" i="1"/>
  <c r="E23" i="1"/>
  <c r="E19" i="1"/>
  <c r="E15" i="1"/>
  <c r="E14" i="1"/>
  <c r="E10" i="1"/>
  <c r="E13" i="1"/>
  <c r="E9" i="1"/>
  <c r="D6" i="1"/>
  <c r="D7" i="1"/>
  <c r="D8" i="1"/>
  <c r="D10" i="1"/>
  <c r="D11" i="1"/>
  <c r="D12" i="1"/>
  <c r="D14" i="1"/>
  <c r="D15" i="1"/>
  <c r="D16" i="1"/>
  <c r="D18" i="1"/>
  <c r="D19" i="1"/>
  <c r="D20" i="1"/>
  <c r="D22" i="1"/>
  <c r="D23" i="1"/>
  <c r="D24" i="1"/>
  <c r="C24" i="1"/>
  <c r="C23" i="1"/>
  <c r="C20" i="1"/>
  <c r="C19" i="1"/>
  <c r="C16" i="1"/>
  <c r="C15" i="1"/>
  <c r="C12" i="1"/>
  <c r="C11" i="1"/>
  <c r="C8" i="1"/>
  <c r="C7" i="1"/>
  <c r="I2" i="1"/>
</calcChain>
</file>

<file path=xl/sharedStrings.xml><?xml version="1.0" encoding="utf-8"?>
<sst xmlns="http://schemas.openxmlformats.org/spreadsheetml/2006/main" count="32" uniqueCount="18">
  <si>
    <t>Degree Calculations</t>
  </si>
  <si>
    <t>Link</t>
  </si>
  <si>
    <t>Pos</t>
  </si>
  <si>
    <t>Rad</t>
  </si>
  <si>
    <t>Link 0</t>
  </si>
  <si>
    <t>Link 1</t>
  </si>
  <si>
    <t>Link 2</t>
  </si>
  <si>
    <t>Link 3</t>
  </si>
  <si>
    <t xml:space="preserve">Link 4 </t>
  </si>
  <si>
    <t>Zero</t>
  </si>
  <si>
    <t>Max</t>
  </si>
  <si>
    <t>Min</t>
  </si>
  <si>
    <t>1 Deg in step</t>
  </si>
  <si>
    <t>Deg relative to zero</t>
  </si>
  <si>
    <t>Matlab (compensation from arduino to matlab)</t>
  </si>
  <si>
    <t>direct</t>
  </si>
  <si>
    <t>(-pi/2)-angle</t>
  </si>
  <si>
    <t>(pi/2)+angle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</si>
</sst>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5" zoomScaleNormal="85" workbookViewId="0">
      <selection activeCell="H19" sqref="H19"/>
    </sheetView>
  </sheetViews>
  <sheetFormatPr defaultRowHeight="14.25" x14ac:dyDescent="0.45"/>
  <cols>
    <col min="3" max="3" width="18" customWidth="1"/>
    <col min="8" max="8" width="11.46484375" bestFit="1" customWidth="1"/>
    <col min="11" max="11" width="13.265625" customWidth="1"/>
  </cols>
  <sheetData>
    <row r="1" spans="1:9" x14ac:dyDescent="0.45">
      <c r="A1" t="s">
        <v>0</v>
      </c>
    </row>
    <row r="2" spans="1:9" x14ac:dyDescent="0.45">
      <c r="H2" t="s">
        <v>12</v>
      </c>
      <c r="I2">
        <f>(1002-21)/(159.8*2)</f>
        <v>3.0694618272841048</v>
      </c>
    </row>
    <row r="4" spans="1:9" x14ac:dyDescent="0.45">
      <c r="A4" t="s">
        <v>1</v>
      </c>
      <c r="B4" t="s">
        <v>2</v>
      </c>
      <c r="C4" t="s">
        <v>13</v>
      </c>
      <c r="D4" t="s">
        <v>3</v>
      </c>
      <c r="E4" t="s">
        <v>14</v>
      </c>
    </row>
    <row r="5" spans="1:9" x14ac:dyDescent="0.45">
      <c r="A5" t="s">
        <v>4</v>
      </c>
      <c r="E5" s="1">
        <v>0</v>
      </c>
    </row>
    <row r="6" spans="1:9" x14ac:dyDescent="0.45">
      <c r="A6" t="s">
        <v>9</v>
      </c>
      <c r="B6">
        <v>630</v>
      </c>
      <c r="C6" s="2">
        <v>0</v>
      </c>
      <c r="D6" s="1">
        <f t="shared" ref="D6:D24" si="0">C6/180*PI()</f>
        <v>0</v>
      </c>
      <c r="E6" s="1">
        <v>0</v>
      </c>
      <c r="F6" t="s">
        <v>15</v>
      </c>
    </row>
    <row r="7" spans="1:9" x14ac:dyDescent="0.45">
      <c r="A7" t="s">
        <v>10</v>
      </c>
      <c r="B7">
        <v>20</v>
      </c>
      <c r="C7" s="2">
        <f>(B7-$B$6)/$I$2</f>
        <v>-198.73190621814479</v>
      </c>
      <c r="D7" s="1">
        <f t="shared" si="0"/>
        <v>-3.4685260922712184</v>
      </c>
      <c r="E7" s="1">
        <f>(E5+D7)</f>
        <v>-3.4685260922712184</v>
      </c>
    </row>
    <row r="8" spans="1:9" x14ac:dyDescent="0.45">
      <c r="A8" t="s">
        <v>11</v>
      </c>
      <c r="B8">
        <v>1000</v>
      </c>
      <c r="C8" s="2">
        <f>(B8-$B$6)/$I$2</f>
        <v>120.54230377166158</v>
      </c>
      <c r="D8" s="1">
        <f t="shared" si="0"/>
        <v>2.1038600887546735</v>
      </c>
      <c r="E8" s="1">
        <f>E6+D8</f>
        <v>2.1038600887546735</v>
      </c>
    </row>
    <row r="9" spans="1:9" x14ac:dyDescent="0.45">
      <c r="A9" t="s">
        <v>5</v>
      </c>
      <c r="C9" s="2"/>
      <c r="D9" s="1"/>
      <c r="E9" s="1">
        <f>-PI()/2</f>
        <v>-1.5707963267948966</v>
      </c>
      <c r="F9" t="s">
        <v>16</v>
      </c>
    </row>
    <row r="10" spans="1:9" x14ac:dyDescent="0.45">
      <c r="A10" t="s">
        <v>9</v>
      </c>
      <c r="B10">
        <v>473</v>
      </c>
      <c r="C10" s="2">
        <v>0</v>
      </c>
      <c r="D10" s="1">
        <f t="shared" si="0"/>
        <v>0</v>
      </c>
      <c r="E10" s="1">
        <f>-PI()/2</f>
        <v>-1.5707963267948966</v>
      </c>
    </row>
    <row r="11" spans="1:9" x14ac:dyDescent="0.45">
      <c r="A11" t="s">
        <v>10</v>
      </c>
      <c r="B11">
        <v>540</v>
      </c>
      <c r="C11" s="2">
        <f>(B11-$B$10)/$I$2</f>
        <v>21.827930682976557</v>
      </c>
      <c r="D11" s="1">
        <f t="shared" si="0"/>
        <v>0.3809692593150355</v>
      </c>
      <c r="E11" s="1">
        <f>E9-D11</f>
        <v>-1.9517655861099321</v>
      </c>
    </row>
    <row r="12" spans="1:9" x14ac:dyDescent="0.45">
      <c r="A12" t="s">
        <v>11</v>
      </c>
      <c r="B12">
        <v>406</v>
      </c>
      <c r="C12" s="2">
        <f>(B12-$B$10)/$I$2</f>
        <v>-21.827930682976557</v>
      </c>
      <c r="D12" s="1">
        <f t="shared" si="0"/>
        <v>-0.3809692593150355</v>
      </c>
      <c r="E12" s="1">
        <f>E10-D12</f>
        <v>-1.189827067479861</v>
      </c>
    </row>
    <row r="13" spans="1:9" x14ac:dyDescent="0.45">
      <c r="A13" t="s">
        <v>6</v>
      </c>
      <c r="C13" s="2"/>
      <c r="D13" s="1"/>
      <c r="E13" s="1">
        <f>PI()/2</f>
        <v>1.5707963267948966</v>
      </c>
      <c r="F13" t="s">
        <v>17</v>
      </c>
    </row>
    <row r="14" spans="1:9" x14ac:dyDescent="0.45">
      <c r="A14" t="s">
        <v>9</v>
      </c>
      <c r="B14">
        <v>577</v>
      </c>
      <c r="C14" s="2">
        <v>0</v>
      </c>
      <c r="D14" s="1">
        <f t="shared" si="0"/>
        <v>0</v>
      </c>
      <c r="E14" s="1">
        <f>PI()/2</f>
        <v>1.5707963267948966</v>
      </c>
    </row>
    <row r="15" spans="1:9" x14ac:dyDescent="0.45">
      <c r="A15" t="s">
        <v>10</v>
      </c>
      <c r="B15">
        <v>160</v>
      </c>
      <c r="C15" s="2">
        <f>(B15-$B$14)/$I$2</f>
        <v>-135.85443425076454</v>
      </c>
      <c r="D15" s="1">
        <f t="shared" si="0"/>
        <v>-2.3711071811099971</v>
      </c>
      <c r="E15" s="1">
        <f>E13+D15</f>
        <v>-0.80031085431510052</v>
      </c>
    </row>
    <row r="16" spans="1:9" x14ac:dyDescent="0.45">
      <c r="A16" t="s">
        <v>11</v>
      </c>
      <c r="B16">
        <v>594</v>
      </c>
      <c r="C16" s="2">
        <f>(B16-$B$14)/$I$2</f>
        <v>5.5384301732925589</v>
      </c>
      <c r="D16" s="1">
        <f t="shared" si="0"/>
        <v>9.6663841915755278E-2</v>
      </c>
      <c r="E16" s="1">
        <f>E14+D16</f>
        <v>1.6674601687106518</v>
      </c>
    </row>
    <row r="17" spans="1:6" x14ac:dyDescent="0.45">
      <c r="A17" t="s">
        <v>7</v>
      </c>
      <c r="C17" s="2"/>
      <c r="D17" s="1"/>
      <c r="E17" s="1">
        <v>0</v>
      </c>
      <c r="F17" t="s">
        <v>15</v>
      </c>
    </row>
    <row r="18" spans="1:6" x14ac:dyDescent="0.45">
      <c r="A18" t="s">
        <v>9</v>
      </c>
      <c r="B18">
        <v>512</v>
      </c>
      <c r="C18" s="2">
        <v>0</v>
      </c>
      <c r="D18" s="1">
        <f t="shared" si="0"/>
        <v>0</v>
      </c>
      <c r="E18" s="1">
        <v>0</v>
      </c>
    </row>
    <row r="19" spans="1:6" x14ac:dyDescent="0.45">
      <c r="A19" t="s">
        <v>10</v>
      </c>
      <c r="B19">
        <v>21</v>
      </c>
      <c r="C19" s="2">
        <f>(B19-$B$18)/$I$2</f>
        <v>-159.96289500509687</v>
      </c>
      <c r="D19" s="1">
        <f t="shared" si="0"/>
        <v>-2.7918791988609319</v>
      </c>
      <c r="E19" s="1">
        <f>E17+D19</f>
        <v>-2.7918791988609319</v>
      </c>
    </row>
    <row r="20" spans="1:6" x14ac:dyDescent="0.45">
      <c r="A20" t="s">
        <v>11</v>
      </c>
      <c r="B20">
        <v>1002</v>
      </c>
      <c r="C20" s="2">
        <f>(B20-$B$18)/$I$2</f>
        <v>159.63710499490318</v>
      </c>
      <c r="D20" s="1">
        <f t="shared" si="0"/>
        <v>2.7861930905129459</v>
      </c>
      <c r="E20" s="1">
        <f>E18+D20</f>
        <v>2.7861930905129459</v>
      </c>
    </row>
    <row r="21" spans="1:6" x14ac:dyDescent="0.45">
      <c r="A21" t="s">
        <v>8</v>
      </c>
      <c r="C21" s="2"/>
      <c r="D21" s="1"/>
      <c r="E21" s="1">
        <v>0</v>
      </c>
      <c r="F21" t="s">
        <v>15</v>
      </c>
    </row>
    <row r="22" spans="1:6" x14ac:dyDescent="0.45">
      <c r="A22" t="s">
        <v>9</v>
      </c>
      <c r="B22">
        <v>512</v>
      </c>
      <c r="C22" s="2">
        <v>0</v>
      </c>
      <c r="D22" s="1">
        <f t="shared" si="0"/>
        <v>0</v>
      </c>
      <c r="E22" s="1">
        <v>0</v>
      </c>
    </row>
    <row r="23" spans="1:6" x14ac:dyDescent="0.45">
      <c r="A23" t="s">
        <v>10</v>
      </c>
      <c r="B23">
        <v>144</v>
      </c>
      <c r="C23" s="2">
        <f>(B23-$B$22)/$I$2</f>
        <v>-119.89072375127422</v>
      </c>
      <c r="D23" s="1">
        <f t="shared" si="0"/>
        <v>-2.0924878720587023</v>
      </c>
      <c r="E23" s="1">
        <f>E21+D23</f>
        <v>-2.0924878720587023</v>
      </c>
    </row>
    <row r="24" spans="1:6" x14ac:dyDescent="0.45">
      <c r="A24" t="s">
        <v>11</v>
      </c>
      <c r="B24">
        <v>899</v>
      </c>
      <c r="C24" s="2">
        <f>(B24-$B$22)/$I$2</f>
        <v>126.08073394495415</v>
      </c>
      <c r="D24" s="1">
        <f t="shared" si="0"/>
        <v>2.2005239306704287</v>
      </c>
      <c r="E24" s="1">
        <f>E22+D24</f>
        <v>2.2005239306704287</v>
      </c>
    </row>
    <row r="25" spans="1:6" x14ac:dyDescent="0.45">
      <c r="C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Zargaryan</dc:creator>
  <cp:lastModifiedBy>Artur Zargaryan</cp:lastModifiedBy>
  <dcterms:created xsi:type="dcterms:W3CDTF">2016-09-16T18:51:42Z</dcterms:created>
  <dcterms:modified xsi:type="dcterms:W3CDTF">2016-09-25T18:45:10Z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65b7ca98-742b-4225-8e8a-000a2ddb1215</vt:lpwstr>
  </property>
</Properties>
</file>