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310" activeTab="2"/>
  </bookViews>
  <sheets>
    <sheet name="Sheet1" sheetId="1" r:id="rId1"/>
    <sheet name="Sheet1 (4)" sheetId="4" r:id="rId2"/>
    <sheet name="Sheet1 (5)" sheetId="5" r:id="rId3"/>
    <sheet name="Sheet1 (3)" sheetId="3" r:id="rId4"/>
    <sheet name="Sheet1 (2)" sheetId="2" r:id="rId5"/>
  </sheets>
  <calcPr calcId="144525"/>
</workbook>
</file>

<file path=xl/sharedStrings.xml><?xml version="1.0" encoding="utf-8"?>
<sst xmlns="http://schemas.openxmlformats.org/spreadsheetml/2006/main" count="44" uniqueCount="13">
  <si>
    <t>比分</t>
  </si>
  <si>
    <t>ODDS</t>
  </si>
  <si>
    <t>WIN</t>
  </si>
  <si>
    <t>ROI</t>
  </si>
  <si>
    <t>a</t>
  </si>
  <si>
    <t>2:0</t>
  </si>
  <si>
    <t>b</t>
  </si>
  <si>
    <t>2:1</t>
  </si>
  <si>
    <t>c</t>
  </si>
  <si>
    <t>0:2</t>
  </si>
  <si>
    <t>d</t>
  </si>
  <si>
    <t>e</t>
  </si>
  <si>
    <t>f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</si>
</sst>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9C0006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13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5" borderId="1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3" fillId="33" borderId="8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0" xfId="7">
      <alignment vertical="center"/>
    </xf>
    <xf numFmtId="20" fontId="2" fillId="3" borderId="0" xfId="32" applyNumberFormat="1" applyFont="1" applyFill="1">
      <alignment vertical="center"/>
    </xf>
    <xf numFmtId="0" fontId="2" fillId="3" borderId="0" xfId="32" applyFont="1" applyFill="1">
      <alignment vertical="center"/>
    </xf>
    <xf numFmtId="0" fontId="2" fillId="3" borderId="0" xfId="0" applyFont="1" applyFill="1">
      <alignment vertical="center"/>
    </xf>
    <xf numFmtId="20" fontId="0" fillId="0" borderId="0" xfId="0" applyNumberFormat="1">
      <alignment vertical="center"/>
    </xf>
    <xf numFmtId="10" fontId="1" fillId="2" borderId="0" xfId="7" applyNumberFormat="1">
      <alignment vertical="center"/>
    </xf>
    <xf numFmtId="20" fontId="2" fillId="4" borderId="0" xfId="32" applyNumberFormat="1" applyFont="1">
      <alignment vertical="center"/>
    </xf>
    <xf numFmtId="0" fontId="2" fillId="4" borderId="0" xfId="32" applyFont="1">
      <alignment vertical="center"/>
    </xf>
    <xf numFmtId="0" fontId="3" fillId="0" borderId="0" xfId="0" applyFont="1" applyAlignment="1">
      <alignment horizontal="center" vertical="center"/>
    </xf>
    <xf numFmtId="0" fontId="4" fillId="2" borderId="0" xfId="7" applyFont="1" applyAlignment="1">
      <alignment horizontal="center" vertical="center"/>
    </xf>
    <xf numFmtId="20" fontId="2" fillId="4" borderId="0" xfId="32" applyNumberFormat="1" applyFo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12"/>
  <sheetViews>
    <sheetView workbookViewId="0">
      <selection activeCell="H5" sqref="H5"/>
    </sheetView>
  </sheetViews>
  <sheetFormatPr defaultColWidth="9" defaultRowHeight="14"/>
  <cols>
    <col min="4" max="4" width="5.5" customWidth="1"/>
    <col min="5" max="8" width="12.8181818181818"/>
    <col min="10" max="10" width="12.8181818181818"/>
    <col min="11" max="11" width="12.8181818181818" style="1"/>
    <col min="12" max="12" width="9" style="1"/>
  </cols>
  <sheetData>
    <row r="2" s="9" customFormat="1" spans="2:12">
      <c r="B2" s="9" t="s">
        <v>0</v>
      </c>
      <c r="D2" s="9" t="s">
        <v>1</v>
      </c>
      <c r="G2" s="9">
        <f>SUM(G3:G5)</f>
        <v>4.20603669632401</v>
      </c>
      <c r="H2" s="9">
        <v>2657</v>
      </c>
      <c r="K2" s="10" t="s">
        <v>2</v>
      </c>
      <c r="L2" s="10" t="s">
        <v>3</v>
      </c>
    </row>
    <row r="3" spans="1:12">
      <c r="A3" t="s">
        <v>4</v>
      </c>
      <c r="B3" s="11" t="s">
        <v>5</v>
      </c>
      <c r="C3" s="8"/>
      <c r="D3" s="8">
        <v>4.94</v>
      </c>
      <c r="E3">
        <f>1/D3/(1/$D$3+1/$D$4+1/$D$5)</f>
        <v>0.191335543838669</v>
      </c>
      <c r="G3">
        <v>1</v>
      </c>
      <c r="H3" s="4">
        <f>$H$2*E3</f>
        <v>508.378539979344</v>
      </c>
      <c r="J3">
        <f>H3*D3</f>
        <v>2511.38998749796</v>
      </c>
      <c r="K3" s="1">
        <f>J3-$H$2</f>
        <v>-145.610012502039</v>
      </c>
      <c r="L3" s="6">
        <f>(J3-$H$2)/$H$2</f>
        <v>-0.0548024134369736</v>
      </c>
    </row>
    <row r="4" spans="1:12">
      <c r="A4" t="s">
        <v>6</v>
      </c>
      <c r="B4" s="11" t="s">
        <v>7</v>
      </c>
      <c r="C4" s="8"/>
      <c r="D4" s="8">
        <v>6.4</v>
      </c>
      <c r="E4">
        <f>1/D4/(1/$D$3+1/$D$4+1/$D$5)</f>
        <v>0.147687122900473</v>
      </c>
      <c r="F4">
        <f>D4/($D$3+D4)</f>
        <v>0.564373897707231</v>
      </c>
      <c r="G4">
        <f>E4/F4</f>
        <v>0.261683120889275</v>
      </c>
      <c r="H4" s="4">
        <f>$H$2*E4</f>
        <v>392.404685546556</v>
      </c>
      <c r="J4">
        <f>H4*D4</f>
        <v>2511.38998749796</v>
      </c>
      <c r="K4" s="1">
        <f>J4-$H$2</f>
        <v>-145.610012502039</v>
      </c>
      <c r="L4" s="6">
        <f>(J4-$H$2)/$H$2</f>
        <v>-0.0548024134369736</v>
      </c>
    </row>
    <row r="5" ht="16" customHeight="1" spans="1:12">
      <c r="A5" t="s">
        <v>8</v>
      </c>
      <c r="B5" s="11" t="s">
        <v>9</v>
      </c>
      <c r="C5" s="8"/>
      <c r="D5" s="8">
        <v>1.43</v>
      </c>
      <c r="E5">
        <f>1/D5/(1/$D$3+1/$D$4+1/$D$5)</f>
        <v>0.660977333260858</v>
      </c>
      <c r="F5">
        <f>D5/($D$3+D5)</f>
        <v>0.224489795918367</v>
      </c>
      <c r="G5">
        <f>E5/F5</f>
        <v>2.94435357543473</v>
      </c>
      <c r="H5" s="4">
        <f>$H$2*E5</f>
        <v>1756.2167744741</v>
      </c>
      <c r="J5">
        <f>H5*D5</f>
        <v>2511.38998749796</v>
      </c>
      <c r="K5" s="1">
        <f>J5-$H$2</f>
        <v>-145.610012502039</v>
      </c>
      <c r="L5" s="6">
        <f>(J5-$H$2)/$H$2</f>
        <v>-0.0548024134369736</v>
      </c>
    </row>
    <row r="6" spans="12:12">
      <c r="L6" s="6"/>
    </row>
    <row r="7" spans="5:5">
      <c r="E7">
        <f>SUM(E3:E6)</f>
        <v>1</v>
      </c>
    </row>
    <row r="9" spans="2:2">
      <c r="B9" s="5"/>
    </row>
    <row r="10" spans="2:2">
      <c r="B10" s="5"/>
    </row>
    <row r="11" spans="2:2">
      <c r="B11" s="5"/>
    </row>
    <row r="12" spans="2:2">
      <c r="B12" s="5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12"/>
  <sheetViews>
    <sheetView workbookViewId="0">
      <selection activeCell="H2" sqref="H2"/>
    </sheetView>
  </sheetViews>
  <sheetFormatPr defaultColWidth="9" defaultRowHeight="14"/>
  <cols>
    <col min="4" max="4" width="5.5" customWidth="1"/>
    <col min="5" max="8" width="12.8181818181818"/>
    <col min="10" max="10" width="12.8181818181818"/>
    <col min="11" max="11" width="12.8181818181818" style="1"/>
    <col min="12" max="12" width="9" style="1"/>
  </cols>
  <sheetData>
    <row r="2" s="9" customFormat="1" spans="2:12">
      <c r="B2" s="9" t="s">
        <v>0</v>
      </c>
      <c r="D2" s="9" t="s">
        <v>1</v>
      </c>
      <c r="G2" s="9">
        <f>SUM(G3:G5)</f>
        <v>3.11312728762746</v>
      </c>
      <c r="H2" s="9">
        <v>2019</v>
      </c>
      <c r="K2" s="10" t="s">
        <v>2</v>
      </c>
      <c r="L2" s="10" t="s">
        <v>3</v>
      </c>
    </row>
    <row r="3" spans="1:12">
      <c r="A3" t="s">
        <v>4</v>
      </c>
      <c r="B3" s="11" t="s">
        <v>5</v>
      </c>
      <c r="C3" s="8"/>
      <c r="D3" s="8">
        <v>4.94</v>
      </c>
      <c r="E3">
        <f>1/D3/(1/$D$3+1/$D$4+1/$D$5)</f>
        <v>0.252052300852427</v>
      </c>
      <c r="G3">
        <v>1</v>
      </c>
      <c r="H3" s="4">
        <f>$H$2*E3</f>
        <v>508.89359542105</v>
      </c>
      <c r="J3">
        <f>H3*D3</f>
        <v>2513.93436137999</v>
      </c>
      <c r="K3" s="1">
        <f>J3-$H$2</f>
        <v>494.934361379987</v>
      </c>
      <c r="L3" s="6">
        <f>(J3-$H$2)/$H$2</f>
        <v>0.245138366210989</v>
      </c>
    </row>
    <row r="4" spans="1:12">
      <c r="A4" t="s">
        <v>6</v>
      </c>
      <c r="B4" s="11" t="s">
        <v>7</v>
      </c>
      <c r="C4" s="8"/>
      <c r="D4" s="8">
        <v>6.4</v>
      </c>
      <c r="E4">
        <f>1/D4/(1/$D$3+1/$D$4+1/$D$5)</f>
        <v>0.194552869720467</v>
      </c>
      <c r="F4">
        <f>D4/($D$3+D4)</f>
        <v>0.564373897707231</v>
      </c>
      <c r="G4">
        <f>E4/F4</f>
        <v>0.344723366035952</v>
      </c>
      <c r="H4" s="4">
        <f>$H$2*E4</f>
        <v>392.802243965623</v>
      </c>
      <c r="J4">
        <f>H4*D4</f>
        <v>2513.93436137999</v>
      </c>
      <c r="K4" s="1">
        <f>J4-$H$2</f>
        <v>494.934361379987</v>
      </c>
      <c r="L4" s="6">
        <f>(J4-$H$2)/$H$2</f>
        <v>0.245138366210989</v>
      </c>
    </row>
    <row r="5" ht="16" customHeight="1" spans="1:12">
      <c r="A5" t="s">
        <v>8</v>
      </c>
      <c r="B5" s="11" t="s">
        <v>9</v>
      </c>
      <c r="C5" s="8"/>
      <c r="D5" s="8">
        <v>2.25</v>
      </c>
      <c r="E5">
        <f>1/D5/(1/$D$3+1/$D$4+1/$D$5)</f>
        <v>0.553394829427106</v>
      </c>
      <c r="F5">
        <f>D5/($D$3+D5)</f>
        <v>0.312934631432545</v>
      </c>
      <c r="G5">
        <f>E5/F5</f>
        <v>1.76840392159151</v>
      </c>
      <c r="H5" s="4">
        <f>$H$2*E5</f>
        <v>1117.30416061333</v>
      </c>
      <c r="J5">
        <f>H5*D5</f>
        <v>2513.93436137999</v>
      </c>
      <c r="K5" s="1">
        <f>J5-$H$2</f>
        <v>494.934361379986</v>
      </c>
      <c r="L5" s="6">
        <f>(J5-$H$2)/$H$2</f>
        <v>0.245138366210989</v>
      </c>
    </row>
    <row r="6" spans="12:12">
      <c r="L6" s="6"/>
    </row>
    <row r="7" spans="5:5">
      <c r="E7">
        <f>SUM(E3:E6)</f>
        <v>1</v>
      </c>
    </row>
    <row r="9" spans="2:2">
      <c r="B9" s="5"/>
    </row>
    <row r="10" spans="2:2">
      <c r="B10" s="5"/>
    </row>
    <row r="11" spans="2:2">
      <c r="B11" s="5"/>
    </row>
    <row r="12" spans="2:2">
      <c r="B12" s="5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13"/>
  <sheetViews>
    <sheetView tabSelected="1" workbookViewId="0">
      <selection activeCell="H2" sqref="H2"/>
    </sheetView>
  </sheetViews>
  <sheetFormatPr defaultColWidth="9" defaultRowHeight="14"/>
  <cols>
    <col min="4" max="4" width="5.5" customWidth="1"/>
    <col min="5" max="8" width="12.8181818181818"/>
    <col min="10" max="10" width="12.8181818181818"/>
    <col min="11" max="11" width="12.8181818181818" style="1"/>
    <col min="12" max="12" width="9" style="1"/>
  </cols>
  <sheetData>
    <row r="2" s="9" customFormat="1" spans="2:12">
      <c r="B2" s="9" t="s">
        <v>0</v>
      </c>
      <c r="D2" s="9" t="s">
        <v>1</v>
      </c>
      <c r="G2" s="9">
        <f>SUM(G3:G5)</f>
        <v>4.67297172951796</v>
      </c>
      <c r="H2" s="9">
        <v>2500</v>
      </c>
      <c r="K2" s="10" t="s">
        <v>2</v>
      </c>
      <c r="L2" s="10" t="s">
        <v>3</v>
      </c>
    </row>
    <row r="3" spans="1:12">
      <c r="A3" t="s">
        <v>4</v>
      </c>
      <c r="B3" s="11" t="s">
        <v>5</v>
      </c>
      <c r="C3" s="8"/>
      <c r="D3" s="8">
        <v>5.45</v>
      </c>
      <c r="E3">
        <f>1/D3/(1/$D$3+1/$D$4+1/$D$5)</f>
        <v>0.172483647137894</v>
      </c>
      <c r="G3">
        <v>1</v>
      </c>
      <c r="H3" s="4">
        <f>$H$2*E3</f>
        <v>431.209117844735</v>
      </c>
      <c r="I3">
        <v>429</v>
      </c>
      <c r="J3">
        <f>H3*D3</f>
        <v>2350.08969225381</v>
      </c>
      <c r="K3" s="1">
        <f>J3-$H$2</f>
        <v>-149.910307746192</v>
      </c>
      <c r="L3" s="6">
        <f>(J3-$H$2)/$H$2</f>
        <v>-0.0599641230984769</v>
      </c>
    </row>
    <row r="4" spans="1:12">
      <c r="A4" t="s">
        <v>6</v>
      </c>
      <c r="B4" s="11" t="s">
        <v>7</v>
      </c>
      <c r="C4" s="8"/>
      <c r="D4" s="8">
        <v>6.65</v>
      </c>
      <c r="E4">
        <f>1/D4/(1/$D$3+1/$D$4+1/$D$5)</f>
        <v>0.141358778481432</v>
      </c>
      <c r="F4">
        <f>D4/($D$3+D4)</f>
        <v>0.549586776859504</v>
      </c>
      <c r="G4">
        <f>E4/F4</f>
        <v>0.257209205958696</v>
      </c>
      <c r="H4" s="4">
        <f>$H$2*E4</f>
        <v>353.39694620358</v>
      </c>
      <c r="I4">
        <v>352</v>
      </c>
      <c r="J4">
        <f>H4*D4</f>
        <v>2350.08969225381</v>
      </c>
      <c r="K4" s="1">
        <f>J4-$H$2</f>
        <v>-149.910307746192</v>
      </c>
      <c r="L4" s="6">
        <f>(J4-$H$2)/$H$2</f>
        <v>-0.0599641230984769</v>
      </c>
    </row>
    <row r="5" ht="16" customHeight="1" spans="1:12">
      <c r="A5" t="s">
        <v>8</v>
      </c>
      <c r="B5" s="11" t="s">
        <v>9</v>
      </c>
      <c r="C5" s="8"/>
      <c r="D5" s="8">
        <v>1.37</v>
      </c>
      <c r="E5">
        <f>1/D5/(1/$D$3+1/$D$4+1/$D$5)</f>
        <v>0.686157574380674</v>
      </c>
      <c r="F5">
        <f>D5/($D$3+D5)</f>
        <v>0.200879765395894</v>
      </c>
      <c r="G5">
        <f>E5/F5</f>
        <v>3.41576252355927</v>
      </c>
      <c r="H5" s="4">
        <f>$H$2*E5</f>
        <v>1715.39393595168</v>
      </c>
      <c r="J5">
        <f>H5*D5</f>
        <v>2350.08969225381</v>
      </c>
      <c r="K5" s="1">
        <f>J5-$H$2</f>
        <v>-149.910307746192</v>
      </c>
      <c r="L5" s="6">
        <f>(J5-$H$2)/$H$2</f>
        <v>-0.0599641230984767</v>
      </c>
    </row>
    <row r="6" spans="12:12">
      <c r="L6" s="6"/>
    </row>
    <row r="7" spans="5:5">
      <c r="E7">
        <f>SUM(E3:E6)</f>
        <v>1</v>
      </c>
    </row>
    <row r="9" spans="2:2">
      <c r="B9" s="5"/>
    </row>
    <row r="10" spans="2:2">
      <c r="B10" s="5"/>
    </row>
    <row r="11" spans="2:2">
      <c r="B11" s="5"/>
    </row>
    <row r="12" spans="2:9">
      <c r="B12" s="5"/>
      <c r="I12">
        <v>352</v>
      </c>
    </row>
    <row r="13" spans="9:9">
      <c r="I13">
        <v>429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13"/>
  <sheetViews>
    <sheetView workbookViewId="0">
      <selection activeCell="F14" sqref="F14"/>
    </sheetView>
  </sheetViews>
  <sheetFormatPr defaultColWidth="9" defaultRowHeight="14"/>
  <cols>
    <col min="4" max="4" width="5.5" customWidth="1"/>
    <col min="11" max="12" width="9" style="1"/>
  </cols>
  <sheetData>
    <row r="2" spans="7:12">
      <c r="G2">
        <f>SUM(G3:G6)</f>
        <v>3.94936061381074</v>
      </c>
      <c r="H2">
        <v>400</v>
      </c>
      <c r="K2" s="1" t="s">
        <v>2</v>
      </c>
      <c r="L2" s="1" t="s">
        <v>3</v>
      </c>
    </row>
    <row r="3" spans="1:12">
      <c r="A3" t="s">
        <v>4</v>
      </c>
      <c r="B3" s="7">
        <v>0.0833333333333333</v>
      </c>
      <c r="C3" s="8"/>
      <c r="D3" s="8">
        <v>12</v>
      </c>
      <c r="G3">
        <v>1</v>
      </c>
      <c r="H3" s="4">
        <f>G3/$G$2*$H$2</f>
        <v>101.282217329361</v>
      </c>
      <c r="J3">
        <f>H3*D3</f>
        <v>1215.38660795234</v>
      </c>
      <c r="K3" s="1">
        <f>J3-$H$2</f>
        <v>815.386607952338</v>
      </c>
      <c r="L3" s="6">
        <f>(J3-$H$2)/$H$2</f>
        <v>2.03846651988084</v>
      </c>
    </row>
    <row r="4" spans="1:12">
      <c r="A4" t="s">
        <v>6</v>
      </c>
      <c r="B4" s="7">
        <v>0.0833333333333333</v>
      </c>
      <c r="C4" s="8"/>
      <c r="D4" s="8">
        <v>10</v>
      </c>
      <c r="E4">
        <f>$D$3/($D$3+D4)</f>
        <v>0.545454545454545</v>
      </c>
      <c r="F4">
        <f>D4/($D$3+D4)</f>
        <v>0.454545454545455</v>
      </c>
      <c r="G4">
        <f>E4/F4</f>
        <v>1.2</v>
      </c>
      <c r="H4" s="4">
        <f t="shared" ref="H4:H6" si="0">G4/$G$2*$H$2</f>
        <v>121.538660795234</v>
      </c>
      <c r="J4">
        <f t="shared" ref="J4:J6" si="1">H4*D4</f>
        <v>1215.38660795234</v>
      </c>
      <c r="K4" s="1">
        <f t="shared" ref="K4:K6" si="2">J4-$H$2</f>
        <v>815.386607952338</v>
      </c>
      <c r="L4" s="6">
        <f t="shared" ref="L4:L6" si="3">(J4-$H$2)/$H$2</f>
        <v>2.03846651988084</v>
      </c>
    </row>
    <row r="5" spans="1:12">
      <c r="A5" t="s">
        <v>8</v>
      </c>
      <c r="B5" s="7">
        <v>0.00138888888888889</v>
      </c>
      <c r="C5" s="8"/>
      <c r="D5" s="8">
        <v>17</v>
      </c>
      <c r="E5">
        <f>$D$3/($D$3+D5)</f>
        <v>0.413793103448276</v>
      </c>
      <c r="F5">
        <f>D5/($D$3+D5)</f>
        <v>0.586206896551724</v>
      </c>
      <c r="G5">
        <f t="shared" ref="G5:G6" si="4">E5/F5</f>
        <v>0.705882352941177</v>
      </c>
      <c r="H5" s="4">
        <f t="shared" si="0"/>
        <v>71.4933298795493</v>
      </c>
      <c r="J5">
        <f t="shared" si="1"/>
        <v>1215.38660795234</v>
      </c>
      <c r="K5" s="1">
        <f t="shared" si="2"/>
        <v>815.386607952338</v>
      </c>
      <c r="L5" s="6">
        <f t="shared" si="3"/>
        <v>2.03846651988084</v>
      </c>
    </row>
    <row r="6" spans="1:12">
      <c r="A6" t="s">
        <v>10</v>
      </c>
      <c r="B6" s="7">
        <v>0.0430555555555556</v>
      </c>
      <c r="C6" s="8"/>
      <c r="D6" s="8">
        <v>11.5</v>
      </c>
      <c r="E6">
        <f>$D$3/($D$3+D6)</f>
        <v>0.51063829787234</v>
      </c>
      <c r="F6">
        <f>D6/($D$3+D6)</f>
        <v>0.48936170212766</v>
      </c>
      <c r="G6">
        <f t="shared" si="4"/>
        <v>1.04347826086957</v>
      </c>
      <c r="H6" s="4">
        <f t="shared" si="0"/>
        <v>105.685791995855</v>
      </c>
      <c r="J6">
        <f t="shared" si="1"/>
        <v>1215.38660795234</v>
      </c>
      <c r="K6" s="1">
        <f t="shared" si="2"/>
        <v>815.386607952338</v>
      </c>
      <c r="L6" s="6">
        <f t="shared" si="3"/>
        <v>2.03846651988084</v>
      </c>
    </row>
    <row r="7" spans="12:12">
      <c r="L7" s="6"/>
    </row>
    <row r="10" spans="2:2">
      <c r="B10" s="5"/>
    </row>
    <row r="11" spans="2:2">
      <c r="B11" s="5"/>
    </row>
    <row r="12" spans="2:2">
      <c r="B12" s="5"/>
    </row>
    <row r="13" spans="2:2">
      <c r="B13" s="5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13"/>
  <sheetViews>
    <sheetView workbookViewId="0">
      <selection activeCell="I14" sqref="I14"/>
    </sheetView>
  </sheetViews>
  <sheetFormatPr defaultColWidth="9" defaultRowHeight="14"/>
  <cols>
    <col min="4" max="4" width="5.5" customWidth="1"/>
    <col min="11" max="12" width="9" style="1"/>
  </cols>
  <sheetData>
    <row r="2" spans="7:12">
      <c r="G2">
        <f>SUM(G3:G8)</f>
        <v>4.70358200217847</v>
      </c>
      <c r="H2">
        <v>400</v>
      </c>
      <c r="K2" s="1" t="s">
        <v>2</v>
      </c>
      <c r="L2" s="1" t="s">
        <v>3</v>
      </c>
    </row>
    <row r="3" spans="1:12">
      <c r="A3" t="s">
        <v>4</v>
      </c>
      <c r="B3" s="2">
        <v>0.0833333333333333</v>
      </c>
      <c r="C3" s="3"/>
      <c r="D3" s="3">
        <v>12</v>
      </c>
      <c r="G3">
        <v>1</v>
      </c>
      <c r="H3" s="4">
        <f>G3/$G$2*$H$2</f>
        <v>85.041570406286</v>
      </c>
      <c r="J3">
        <f>H3*D3</f>
        <v>1020.49884487543</v>
      </c>
      <c r="K3" s="1">
        <f>J3-$H$2</f>
        <v>620.498844875431</v>
      </c>
      <c r="L3" s="6">
        <f>(J3-$H$2)/$H$2</f>
        <v>1.55124711218858</v>
      </c>
    </row>
    <row r="4" spans="1:12">
      <c r="A4" t="s">
        <v>6</v>
      </c>
      <c r="B4" s="2">
        <v>0.0833333333333333</v>
      </c>
      <c r="C4" s="3"/>
      <c r="D4" s="3">
        <v>10</v>
      </c>
      <c r="E4">
        <f>$D$3/($D$3+D4)</f>
        <v>0.545454545454545</v>
      </c>
      <c r="F4">
        <f>D4/($D$3+D4)</f>
        <v>0.454545454545455</v>
      </c>
      <c r="G4">
        <f>E4/F4</f>
        <v>1.2</v>
      </c>
      <c r="H4" s="4">
        <f t="shared" ref="H4:H8" si="0">G4/$G$2*$H$2</f>
        <v>102.049884487543</v>
      </c>
      <c r="J4">
        <f t="shared" ref="J4:J8" si="1">H4*D4</f>
        <v>1020.49884487543</v>
      </c>
      <c r="K4" s="1">
        <f t="shared" ref="K4:K8" si="2">J4-$H$2</f>
        <v>620.498844875431</v>
      </c>
      <c r="L4" s="6">
        <f t="shared" ref="L4:L6" si="3">(J4-$H$2)/$H$2</f>
        <v>1.55124711218858</v>
      </c>
    </row>
    <row r="5" spans="1:12">
      <c r="A5" t="s">
        <v>8</v>
      </c>
      <c r="B5" s="2">
        <v>0.00138888888888889</v>
      </c>
      <c r="C5" s="3"/>
      <c r="D5" s="3">
        <v>17</v>
      </c>
      <c r="E5">
        <f>$D$3/($D$3+D5)</f>
        <v>0.413793103448276</v>
      </c>
      <c r="F5">
        <f>D5/($D$3+D5)</f>
        <v>0.586206896551724</v>
      </c>
      <c r="G5">
        <f t="shared" ref="G5:G8" si="4">E5/F5</f>
        <v>0.705882352941177</v>
      </c>
      <c r="H5" s="4">
        <f t="shared" si="0"/>
        <v>60.0293438162019</v>
      </c>
      <c r="J5">
        <f t="shared" si="1"/>
        <v>1020.49884487543</v>
      </c>
      <c r="K5" s="1">
        <f t="shared" si="2"/>
        <v>620.498844875431</v>
      </c>
      <c r="L5" s="6">
        <f t="shared" si="3"/>
        <v>1.55124711218858</v>
      </c>
    </row>
    <row r="6" spans="1:12">
      <c r="A6" t="s">
        <v>10</v>
      </c>
      <c r="B6" s="2">
        <v>0.0430555555555556</v>
      </c>
      <c r="C6" s="3"/>
      <c r="D6" s="3">
        <v>11.5</v>
      </c>
      <c r="E6">
        <f>$D$3/($D$3+D6)</f>
        <v>0.51063829787234</v>
      </c>
      <c r="F6">
        <f>D6/($D$3+D6)</f>
        <v>0.48936170212766</v>
      </c>
      <c r="G6">
        <f t="shared" si="4"/>
        <v>1.04347826086957</v>
      </c>
      <c r="H6" s="4">
        <f t="shared" si="0"/>
        <v>88.7390299891679</v>
      </c>
      <c r="J6">
        <f t="shared" si="1"/>
        <v>1020.49884487543</v>
      </c>
      <c r="K6" s="1">
        <f t="shared" si="2"/>
        <v>620.498844875431</v>
      </c>
      <c r="L6" s="6">
        <f t="shared" si="3"/>
        <v>1.55124711218858</v>
      </c>
    </row>
    <row r="7" spans="1:12">
      <c r="A7" t="s">
        <v>11</v>
      </c>
      <c r="B7" s="2">
        <v>0.125694444444444</v>
      </c>
      <c r="C7" s="3"/>
      <c r="D7" s="3">
        <v>41</v>
      </c>
      <c r="E7">
        <f t="shared" ref="E7:E8" si="5">$D$3/($D$3+D7)</f>
        <v>0.226415094339623</v>
      </c>
      <c r="F7">
        <f t="shared" ref="F7:F8" si="6">D7/($D$3+D7)</f>
        <v>0.773584905660377</v>
      </c>
      <c r="G7">
        <f t="shared" si="4"/>
        <v>0.292682926829268</v>
      </c>
      <c r="H7" s="4">
        <f t="shared" si="0"/>
        <v>24.8902157286691</v>
      </c>
      <c r="J7">
        <f t="shared" si="1"/>
        <v>1020.49884487543</v>
      </c>
      <c r="K7" s="1">
        <f t="shared" si="2"/>
        <v>620.498844875431</v>
      </c>
      <c r="L7" s="6">
        <f t="shared" ref="L7:L8" si="7">(J7-$H$2)/$H$2</f>
        <v>1.55124711218858</v>
      </c>
    </row>
    <row r="8" spans="1:12">
      <c r="A8" t="s">
        <v>12</v>
      </c>
      <c r="B8" s="2">
        <v>0.04375</v>
      </c>
      <c r="C8" s="3"/>
      <c r="D8" s="3">
        <v>26</v>
      </c>
      <c r="E8">
        <f t="shared" si="5"/>
        <v>0.315789473684211</v>
      </c>
      <c r="F8">
        <f t="shared" si="6"/>
        <v>0.684210526315789</v>
      </c>
      <c r="G8">
        <f t="shared" si="4"/>
        <v>0.461538461538462</v>
      </c>
      <c r="H8" s="4">
        <f t="shared" si="0"/>
        <v>39.249955572132</v>
      </c>
      <c r="J8">
        <f t="shared" si="1"/>
        <v>1020.49884487543</v>
      </c>
      <c r="K8" s="1">
        <f t="shared" si="2"/>
        <v>620.498844875431</v>
      </c>
      <c r="L8" s="6">
        <f t="shared" si="7"/>
        <v>1.55124711218858</v>
      </c>
    </row>
    <row r="10" spans="2:2">
      <c r="B10" s="5"/>
    </row>
    <row r="11" spans="2:2">
      <c r="B11" s="5"/>
    </row>
    <row r="12" spans="2:2">
      <c r="B12" s="5"/>
    </row>
    <row r="13" spans="2:2">
      <c r="B13" s="5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Sheet1 (4)</vt:lpstr>
      <vt:lpstr>Sheet1 (5)</vt:lpstr>
      <vt:lpstr>Sheet1 (3)</vt:lpstr>
      <vt:lpstr>Sheet1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CheZhiCheng</dc:creator>
  <cp:lastModifiedBy>车志成</cp:lastModifiedBy>
  <dcterms:created xsi:type="dcterms:W3CDTF">2018-07-10T09:35:00Z</dcterms:created>
  <dcterms:modified xsi:type="dcterms:W3CDTF">2019-04-09T17:16:43Z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