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1"/>
  </sheets>
  <calcPr fullCalcOnLoad="1"/>
</workbook>
</file>

<file path=xl/sharedStrings.xml><?xml version="1.0" encoding="utf-8"?>
<sst xmlns="http://schemas.openxmlformats.org/spreadsheetml/2006/main" count="33" uniqueCount="25">
  <si>
    <t>PONTA</t>
  </si>
  <si>
    <t>FORA PONTA</t>
  </si>
  <si>
    <t>Total</t>
  </si>
  <si>
    <t>TUSD</t>
  </si>
  <si>
    <t>TE</t>
  </si>
  <si>
    <t>TOU</t>
  </si>
  <si>
    <t>Consumo(kWh)</t>
  </si>
  <si>
    <t>Consumo (R$)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</si>
  <si>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</si>
  <si>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</si>
  <si>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</si>
  <si>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</si>
  <si>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</si>
  <si>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</si>
  <si>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</si>
  <si>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</si>
  <si>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</si>
  <si>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</si>
  <si>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</si>
  <si>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</si>
  <si>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</si>
  <si>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Média (kWh)</t>
  </si>
  <si>
    <t>Consumo(kW)</t>
  </si>
  <si>
    <t>Quantidade</t>
  </si>
  <si>
    <t>Potencia placa 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</si>
</sst>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212121"/>
      <name val="Monospace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efefef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1" applyBorder="1" fontId="1" applyFont="1" fillId="0" applyAlignment="1">
      <alignment horizontal="left" vertical="top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4" applyNumberFormat="1" borderId="5" applyBorder="1" fontId="2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6" applyBorder="1" fontId="3" applyFont="1" fillId="0" applyAlignment="1">
      <alignment horizontal="left"/>
    </xf>
    <xf xfId="0" numFmtId="4" applyNumberFormat="1" borderId="7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0" borderId="7" applyBorder="1" fontId="4" applyFont="1" fillId="0" applyAlignment="1">
      <alignment horizontal="left"/>
    </xf>
    <xf xfId="0" numFmtId="4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7" applyBorder="1" fontId="2" applyFont="1" fillId="2" applyFill="1" applyAlignment="1">
      <alignment horizontal="center"/>
    </xf>
    <xf xfId="0" numFmtId="7" applyNumberFormat="1" borderId="7" applyBorder="1" fontId="2" applyFont="1" fillId="2" applyFill="1" applyAlignment="1">
      <alignment horizontal="center"/>
    </xf>
    <xf xfId="0" numFmtId="4" applyNumberFormat="1" borderId="8" applyBorder="1" fontId="4" applyFont="1" fillId="0" applyAlignment="1">
      <alignment horizontal="left"/>
    </xf>
    <xf xfId="0" numFmtId="4" applyNumberFormat="1" borderId="8" applyBorder="1" fontId="4" applyFont="1" fillId="0" applyAlignment="1">
      <alignment horizontal="right"/>
    </xf>
    <xf xfId="0" numFmtId="4" applyNumberFormat="1" borderId="7" applyBorder="1" fontId="4" applyFont="1" fillId="0" applyAlignment="1">
      <alignment horizontal="right"/>
    </xf>
    <xf xfId="0" numFmtId="3" applyNumberFormat="1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4" applyNumberFormat="1" borderId="7" applyBorder="1" fontId="4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5" applyBorder="1" fontId="5" applyFont="1" fillId="4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6"/>
  <sheetViews>
    <sheetView workbookViewId="0" tabSelected="1"/>
  </sheetViews>
  <sheetFormatPr defaultRowHeight="15" x14ac:dyDescent="0.25"/>
  <cols>
    <col min="1" max="1" style="26" width="13.576428571428572" customWidth="1" bestFit="1"/>
    <col min="2" max="2" style="27" width="13.576428571428572" customWidth="1" bestFit="1"/>
    <col min="3" max="3" style="27" width="17.290714285714284" customWidth="1" bestFit="1"/>
    <col min="4" max="4" style="27" width="17.290714285714284" customWidth="1" bestFit="1"/>
    <col min="5" max="5" style="27" width="17.290714285714284" customWidth="1" bestFit="1"/>
    <col min="6" max="6" style="27" width="17.290714285714284" customWidth="1" bestFit="1"/>
    <col min="7" max="7" style="27" width="13.862142857142858" customWidth="1" bestFit="1"/>
    <col min="8" max="8" style="27" width="16.862142857142857" customWidth="1" bestFit="1"/>
    <col min="9" max="9" style="27" width="13.576428571428572" customWidth="1" bestFit="1"/>
    <col min="10" max="10" style="27" width="13.576428571428572" customWidth="1" bestFit="1"/>
    <col min="11" max="11" style="27" width="15.147857142857141" customWidth="1" bestFit="1"/>
    <col min="12" max="12" style="28" width="13.576428571428572" customWidth="1" bestFit="1"/>
    <col min="13" max="13" style="29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5" t="s">
        <v>2</v>
      </c>
      <c r="M1" s="6"/>
    </row>
    <row x14ac:dyDescent="0.25" r="2" customHeight="1" ht="18.75">
      <c r="A2" s="7"/>
      <c r="B2" s="8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8" t="s">
        <v>3</v>
      </c>
      <c r="H2" s="8" t="s">
        <v>4</v>
      </c>
      <c r="I2" s="9" t="s">
        <v>5</v>
      </c>
      <c r="J2" s="9" t="s">
        <v>6</v>
      </c>
      <c r="K2" s="9" t="s">
        <v>7</v>
      </c>
      <c r="L2" s="9" t="s">
        <v>6</v>
      </c>
      <c r="M2" s="10" t="s">
        <v>7</v>
      </c>
    </row>
    <row x14ac:dyDescent="0.25" r="3" customHeight="1" ht="19.5">
      <c r="A3" s="11" t="s">
        <v>8</v>
      </c>
      <c r="B3" s="12">
        <f>1.15919</f>
      </c>
      <c r="C3" s="12">
        <v>0.33947</v>
      </c>
      <c r="D3" s="12">
        <f>SUM(B3:C3)</f>
      </c>
      <c r="E3" s="12">
        <v>11488.68</v>
      </c>
      <c r="F3" s="12">
        <f>D3*E3</f>
      </c>
      <c r="G3" s="12">
        <v>0.07182</v>
      </c>
      <c r="H3" s="12">
        <v>0.22399</v>
      </c>
      <c r="I3" s="12">
        <f>SUM(G3:H3)</f>
      </c>
      <c r="J3" s="12">
        <v>117376.896</v>
      </c>
      <c r="K3" s="12">
        <f>I3*J3</f>
      </c>
      <c r="L3" s="12">
        <f>SUM(E3,J3)</f>
      </c>
      <c r="M3" s="12">
        <f>SUM(F3,K3)</f>
      </c>
    </row>
    <row x14ac:dyDescent="0.25" r="4" customHeight="1" ht="19.5">
      <c r="A4" s="11" t="s">
        <v>9</v>
      </c>
      <c r="B4" s="12">
        <v>1.15919</v>
      </c>
      <c r="C4" s="12">
        <v>0.33947</v>
      </c>
      <c r="D4" s="12">
        <f>SUM(B4:C4)</f>
      </c>
      <c r="E4" s="12">
        <v>10258.416</v>
      </c>
      <c r="F4" s="12">
        <f>D4*E4</f>
      </c>
      <c r="G4" s="12">
        <v>0.07182</v>
      </c>
      <c r="H4" s="12">
        <v>0.22399</v>
      </c>
      <c r="I4" s="12">
        <f>SUM(G4:H4)</f>
      </c>
      <c r="J4" s="12">
        <v>105258.888</v>
      </c>
      <c r="K4" s="12">
        <f>I4*J4</f>
      </c>
      <c r="L4" s="12">
        <f>SUM(E4,J4)</f>
      </c>
      <c r="M4" s="12">
        <f>SUM(F4,K4)</f>
      </c>
    </row>
    <row x14ac:dyDescent="0.25" r="5" customHeight="1" ht="19.5">
      <c r="A5" s="11" t="s">
        <v>10</v>
      </c>
      <c r="B5" s="12">
        <v>1.15919</v>
      </c>
      <c r="C5" s="12">
        <v>0.33947</v>
      </c>
      <c r="D5" s="12">
        <f>SUM(B5:C5)</f>
      </c>
      <c r="E5" s="12">
        <v>11943.456</v>
      </c>
      <c r="F5" s="12">
        <f>D5*E5</f>
      </c>
      <c r="G5" s="12">
        <v>0.07182</v>
      </c>
      <c r="H5" s="12">
        <v>0.22399</v>
      </c>
      <c r="I5" s="12">
        <f>SUM(G5:H5)</f>
      </c>
      <c r="J5" s="12">
        <v>132073.704</v>
      </c>
      <c r="K5" s="12">
        <f>I5*J5</f>
      </c>
      <c r="L5" s="12">
        <f>SUM(E5,J5)</f>
      </c>
      <c r="M5" s="12">
        <f>SUM(F5,K5)</f>
      </c>
    </row>
    <row x14ac:dyDescent="0.25" r="6" customHeight="1" ht="19.5">
      <c r="A6" s="11" t="s">
        <v>11</v>
      </c>
      <c r="B6" s="12">
        <v>1.15919</v>
      </c>
      <c r="C6" s="12">
        <v>0.2998175</v>
      </c>
      <c r="D6" s="12">
        <f>SUM(B6:C6)</f>
      </c>
      <c r="E6" s="12">
        <v>16129.008</v>
      </c>
      <c r="F6" s="12">
        <f>D6*E6</f>
      </c>
      <c r="G6" s="12">
        <v>0.07182</v>
      </c>
      <c r="H6" s="12">
        <v>0.1843375</v>
      </c>
      <c r="I6" s="12">
        <f>SUM(G6:H6)</f>
      </c>
      <c r="J6" s="12">
        <v>154594.608</v>
      </c>
      <c r="K6" s="12">
        <f>I6*J6</f>
      </c>
      <c r="L6" s="12">
        <f>SUM(E6,J6)</f>
      </c>
      <c r="M6" s="12">
        <f>SUM(F6,K6)</f>
      </c>
    </row>
    <row x14ac:dyDescent="0.25" r="7" customHeight="1" ht="19.5">
      <c r="A7" s="11" t="s">
        <v>12</v>
      </c>
      <c r="B7" s="12">
        <v>1.15919</v>
      </c>
      <c r="C7" s="12">
        <v>0.32401862</v>
      </c>
      <c r="D7" s="12">
        <f>SUM(B7:C7)</f>
      </c>
      <c r="E7" s="12">
        <v>14370.048</v>
      </c>
      <c r="F7" s="12">
        <f>D7*E7</f>
      </c>
      <c r="G7" s="12">
        <v>0.07182</v>
      </c>
      <c r="H7" s="12">
        <v>0.20853862</v>
      </c>
      <c r="I7" s="12">
        <f>SUM(G7:H7)</f>
      </c>
      <c r="J7" s="12">
        <v>122596.656</v>
      </c>
      <c r="K7" s="12">
        <f>I7*J7</f>
      </c>
      <c r="L7" s="12">
        <f>SUM(E7,J7)</f>
      </c>
      <c r="M7" s="12">
        <f>SUM(F7,K7)</f>
      </c>
    </row>
    <row x14ac:dyDescent="0.25" r="8" customHeight="1" ht="19.5">
      <c r="A8" s="11" t="s">
        <v>13</v>
      </c>
      <c r="B8" s="12">
        <v>1.15919</v>
      </c>
      <c r="C8" s="12">
        <v>0.33378</v>
      </c>
      <c r="D8" s="12">
        <f>SUM(B8:C8)</f>
      </c>
      <c r="E8" s="12">
        <v>14997.192</v>
      </c>
      <c r="F8" s="12">
        <f>D8*E8</f>
      </c>
      <c r="G8" s="12">
        <v>0.07182</v>
      </c>
      <c r="H8" s="12">
        <v>0.2183</v>
      </c>
      <c r="I8" s="12">
        <f>SUM(G8:H8)</f>
      </c>
      <c r="J8" s="12">
        <v>123105.864</v>
      </c>
      <c r="K8" s="12">
        <f>I8*J8</f>
      </c>
      <c r="L8" s="12">
        <f>SUM(E8,J8)</f>
      </c>
      <c r="M8" s="12">
        <f>SUM(F8,K8)</f>
      </c>
    </row>
    <row x14ac:dyDescent="0.25" r="9" customHeight="1" ht="19.5">
      <c r="A9" s="11" t="s">
        <v>14</v>
      </c>
      <c r="B9" s="12">
        <v>1.15919</v>
      </c>
      <c r="C9" s="12">
        <v>0.33378</v>
      </c>
      <c r="D9" s="12">
        <f>SUM(B9:C9)</f>
      </c>
      <c r="E9" s="12">
        <v>11938.08</v>
      </c>
      <c r="F9" s="12">
        <f>D9*E9</f>
      </c>
      <c r="G9" s="12">
        <v>0.07182</v>
      </c>
      <c r="H9" s="12">
        <v>0.2183</v>
      </c>
      <c r="I9" s="12">
        <f>SUM(G9:H9)</f>
      </c>
      <c r="J9" s="12">
        <v>94148.208</v>
      </c>
      <c r="K9" s="12">
        <f>I9*J9</f>
      </c>
      <c r="L9" s="12">
        <f>SUM(E9,J9)</f>
      </c>
      <c r="M9" s="12">
        <f>SUM(F9,K9)</f>
      </c>
    </row>
    <row x14ac:dyDescent="0.25" r="10" customHeight="1" ht="19.5">
      <c r="A10" s="11" t="s">
        <v>15</v>
      </c>
      <c r="B10" s="12">
        <v>1.18676581</v>
      </c>
      <c r="C10" s="12">
        <v>0.36070258</v>
      </c>
      <c r="D10" s="12">
        <f>SUM(B10:C10)</f>
      </c>
      <c r="E10" s="12">
        <v>9865.8</v>
      </c>
      <c r="F10" s="12">
        <f>D10*E10</f>
      </c>
      <c r="G10" s="12">
        <v>0.06365226</v>
      </c>
      <c r="H10" s="12">
        <v>0.23525</v>
      </c>
      <c r="I10" s="12">
        <f>SUM(G10:H10)</f>
      </c>
      <c r="J10" s="12">
        <v>87182.088</v>
      </c>
      <c r="K10" s="12">
        <f>I10*J10</f>
      </c>
      <c r="L10" s="12">
        <f>SUM(E10,J10)</f>
      </c>
      <c r="M10" s="12">
        <f>SUM(F10,K10)</f>
      </c>
    </row>
    <row x14ac:dyDescent="0.25" r="11" customHeight="1" ht="19.5">
      <c r="A11" s="11" t="s">
        <v>16</v>
      </c>
      <c r="B11" s="12">
        <v>1.21618</v>
      </c>
      <c r="C11" s="12">
        <v>0.38942</v>
      </c>
      <c r="D11" s="12">
        <f>SUM(B11:C11)</f>
      </c>
      <c r="E11" s="12">
        <v>11724.384</v>
      </c>
      <c r="F11" s="12">
        <f>D11*E11</f>
      </c>
      <c r="G11" s="12">
        <v>0.05494</v>
      </c>
      <c r="H11" s="12">
        <v>0.25333</v>
      </c>
      <c r="I11" s="12">
        <f>SUM(G11:H11)</f>
      </c>
      <c r="J11" s="12">
        <v>96362.616</v>
      </c>
      <c r="K11" s="12">
        <f>I11*J11</f>
      </c>
      <c r="L11" s="13">
        <f>SUM(E11,J11)</f>
      </c>
      <c r="M11" s="12">
        <f>SUM(F11,K11)</f>
      </c>
    </row>
    <row x14ac:dyDescent="0.25" r="12" customHeight="1" ht="19.5">
      <c r="A12" s="11" t="s">
        <v>17</v>
      </c>
      <c r="B12" s="12">
        <v>1.21618</v>
      </c>
      <c r="C12" s="12">
        <v>0.38942</v>
      </c>
      <c r="D12" s="12">
        <f>SUM(B12:C12)</f>
      </c>
      <c r="E12" s="12">
        <v>13834.128</v>
      </c>
      <c r="F12" s="12">
        <f>D12*E12</f>
      </c>
      <c r="G12" s="12">
        <v>0.05494</v>
      </c>
      <c r="H12" s="12">
        <v>0.25333</v>
      </c>
      <c r="I12" s="12">
        <f>SUM(G12:H12)</f>
      </c>
      <c r="J12" s="12">
        <v>120432.312</v>
      </c>
      <c r="K12" s="12">
        <f>I12*J12</f>
      </c>
      <c r="L12" s="12">
        <f>SUM(E12,J12)</f>
      </c>
      <c r="M12" s="12">
        <f>SUM(F12,K12)</f>
      </c>
    </row>
    <row x14ac:dyDescent="0.25" r="13" customHeight="1" ht="19.5">
      <c r="A13" s="11" t="s">
        <v>18</v>
      </c>
      <c r="B13" s="12">
        <v>1.21618</v>
      </c>
      <c r="C13" s="12">
        <v>0.38942</v>
      </c>
      <c r="D13" s="12">
        <f>SUM(B13:C13)</f>
      </c>
      <c r="E13" s="12">
        <v>14013.72</v>
      </c>
      <c r="F13" s="12">
        <f>D13*E13</f>
      </c>
      <c r="G13" s="12">
        <v>0.05494</v>
      </c>
      <c r="H13" s="12">
        <v>0.25333</v>
      </c>
      <c r="I13" s="12">
        <f>SUM(G13:H13)</f>
      </c>
      <c r="J13" s="12">
        <v>130485.264</v>
      </c>
      <c r="K13" s="12">
        <f>I13*J13</f>
      </c>
      <c r="L13" s="12">
        <f>SUM(E13,J13)</f>
      </c>
      <c r="M13" s="12">
        <f>SUM(F13,K13)</f>
      </c>
    </row>
    <row x14ac:dyDescent="0.25" r="14" customHeight="1" ht="20.25">
      <c r="A14" s="11" t="s">
        <v>19</v>
      </c>
      <c r="B14" s="12">
        <v>1.21618</v>
      </c>
      <c r="C14" s="12">
        <v>0.38942</v>
      </c>
      <c r="D14" s="12">
        <f>SUM(B14:C14)</f>
      </c>
      <c r="E14" s="12">
        <v>13646.64</v>
      </c>
      <c r="F14" s="12">
        <f>D14*E14</f>
      </c>
      <c r="G14" s="12">
        <v>0.05494</v>
      </c>
      <c r="H14" s="12">
        <v>0.25333</v>
      </c>
      <c r="I14" s="12">
        <f>SUM(G14:H14)</f>
      </c>
      <c r="J14" s="12">
        <v>136617.096</v>
      </c>
      <c r="K14" s="12">
        <f>I14*J14</f>
      </c>
      <c r="L14" s="12">
        <f>SUM(E14,J14)</f>
      </c>
      <c r="M14" s="12">
        <f>SUM(F14,K14)</f>
      </c>
    </row>
    <row x14ac:dyDescent="0.25" r="15" customHeight="1" ht="18.7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6" t="s">
        <v>20</v>
      </c>
      <c r="L15" s="16">
        <f>SUM(L3:L14)</f>
      </c>
      <c r="M15" s="17">
        <f>SUM(M3:M14)</f>
      </c>
    </row>
    <row x14ac:dyDescent="0.25" r="16" customHeight="1" ht="18.7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8" t="s">
        <v>21</v>
      </c>
      <c r="L16" s="19">
        <f>MEDIAN(L3:L14)</f>
      </c>
      <c r="M16" s="6"/>
    </row>
    <row x14ac:dyDescent="0.25" r="17" customHeight="1" ht="19.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9" t="s">
        <v>6</v>
      </c>
      <c r="L17" s="20">
        <f>L16/365</f>
      </c>
      <c r="M17" s="20"/>
    </row>
    <row x14ac:dyDescent="0.25" r="18" customHeight="1" ht="19.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9" t="s">
        <v>22</v>
      </c>
      <c r="L18" s="20">
        <f>L17/L21</f>
      </c>
      <c r="M18" s="21"/>
    </row>
    <row x14ac:dyDescent="0.25" r="19" customHeight="1" ht="19.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9" t="s">
        <v>23</v>
      </c>
      <c r="L19" s="20">
        <f>L18*1000</f>
      </c>
      <c r="M19" s="22">
        <v>1000</v>
      </c>
    </row>
    <row x14ac:dyDescent="0.25" r="20" customHeight="1" ht="19.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23"/>
      <c r="L20" s="23"/>
      <c r="M20" s="21"/>
    </row>
    <row x14ac:dyDescent="0.25" r="21" customHeight="1" ht="2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23" t="s">
        <v>24</v>
      </c>
      <c r="L21" s="22">
        <v>610</v>
      </c>
      <c r="M21" s="21"/>
    </row>
    <row x14ac:dyDescent="0.25" r="22" customHeigh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24"/>
      <c r="M22" s="6"/>
    </row>
    <row x14ac:dyDescent="0.25" r="23" customHeight="1" ht="19.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9">
        <f>L16/L26</f>
      </c>
      <c r="M23" s="6"/>
    </row>
    <row x14ac:dyDescent="0.25" r="24" customHeight="1" ht="18.7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24"/>
      <c r="M24" s="6"/>
    </row>
    <row x14ac:dyDescent="0.25" r="25" customHeight="1" ht="18.7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24"/>
      <c r="M25" s="6"/>
    </row>
    <row x14ac:dyDescent="0.25" r="26" customHeight="1" ht="18.7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25">
        <v>471.845077414383</v>
      </c>
      <c r="M26" s="6"/>
    </row>
  </sheetData>
  <mergeCells count="4">
    <mergeCell ref="A1:A2"/>
    <mergeCell ref="B1:F1"/>
    <mergeCell ref="G1:K1"/>
    <mergeCell ref="L1:M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2025-08-19T21:46:38.797Z</dcterms:created>
  <dcterms:modified xsi:type="dcterms:W3CDTF">2025-08-19T21:46:38.797Z</dcterms:modified>
</cp:coreProperties>
</file>