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CCV\fat_free_api\jupyter_notebook\code\"/>
    </mc:Choice>
  </mc:AlternateContent>
  <xr:revisionPtr revIDLastSave="0" documentId="13_ncr:1_{E7B51AE9-CC45-4F1A-A912-80C833AB6781}" xr6:coauthVersionLast="47" xr6:coauthVersionMax="47" xr10:uidLastSave="{00000000-0000-0000-0000-000000000000}"/>
  <bookViews>
    <workbookView xWindow="-120" yWindow="-120" windowWidth="20730" windowHeight="11040" xr2:uid="{4D441018-679F-41A1-ACD1-1B70CF5D1C87}"/>
  </bookViews>
  <sheets>
    <sheet name="Resultado" sheetId="1" r:id="rId1"/>
    <sheet name="Variaveis" sheetId="2" r:id="rId2"/>
  </sheets>
  <definedNames>
    <definedName name="_xlnm._FilterDatabase" localSheetId="0" hidden="1">Resultado!$A$16:$N$172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I106" i="1"/>
  <c r="I111" i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H58" i="1" s="1"/>
  <c r="F59" i="1"/>
  <c r="G59" i="1" s="1"/>
  <c r="I59" i="1" s="1"/>
  <c r="F60" i="1"/>
  <c r="G60" i="1" s="1"/>
  <c r="I60" i="1" s="1"/>
  <c r="D144" i="1"/>
  <c r="F168" i="1"/>
  <c r="G168" i="1" s="1"/>
  <c r="I168" i="1" s="1"/>
  <c r="F169" i="1"/>
  <c r="G169" i="1" s="1"/>
  <c r="I169" i="1" s="1"/>
  <c r="F170" i="1"/>
  <c r="G170" i="1" s="1"/>
  <c r="H170" i="1" s="1"/>
  <c r="F171" i="1"/>
  <c r="G171" i="1" s="1"/>
  <c r="I171" i="1" s="1"/>
  <c r="F172" i="1"/>
  <c r="G172" i="1" s="1"/>
  <c r="I172" i="1" s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1" i="1"/>
  <c r="G151" i="1" s="1"/>
  <c r="H151" i="1" s="1"/>
  <c r="F128" i="1"/>
  <c r="G128" i="1" s="1"/>
  <c r="I128" i="1" s="1"/>
  <c r="F129" i="1"/>
  <c r="G129" i="1" s="1"/>
  <c r="I129" i="1" s="1"/>
  <c r="F130" i="1"/>
  <c r="G130" i="1" s="1"/>
  <c r="H130" i="1" s="1"/>
  <c r="F131" i="1"/>
  <c r="G131" i="1" s="1"/>
  <c r="I131" i="1" s="1"/>
  <c r="F132" i="1"/>
  <c r="G132" i="1" s="1"/>
  <c r="I132" i="1" s="1"/>
  <c r="F18" i="1"/>
  <c r="G18" i="1" s="1"/>
  <c r="I18" i="1" s="1"/>
  <c r="F19" i="1"/>
  <c r="G19" i="1" s="1"/>
  <c r="H19" i="1" s="1"/>
  <c r="F20" i="1"/>
  <c r="G20" i="1" s="1"/>
  <c r="H20" i="1" s="1"/>
  <c r="F21" i="1"/>
  <c r="G21" i="1" s="1"/>
  <c r="I21" i="1" s="1"/>
  <c r="F22" i="1"/>
  <c r="G22" i="1" s="1"/>
  <c r="H22" i="1" s="1"/>
  <c r="F23" i="1"/>
  <c r="G23" i="1" s="1"/>
  <c r="H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H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H35" i="1" s="1"/>
  <c r="F36" i="1"/>
  <c r="G36" i="1" s="1"/>
  <c r="I36" i="1" s="1"/>
  <c r="F37" i="1"/>
  <c r="G37" i="1" s="1"/>
  <c r="I37" i="1" s="1"/>
  <c r="F38" i="1"/>
  <c r="G38" i="1" s="1"/>
  <c r="H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H43" i="1" s="1"/>
  <c r="F44" i="1"/>
  <c r="G44" i="1" s="1"/>
  <c r="I44" i="1" s="1"/>
  <c r="F45" i="1"/>
  <c r="G45" i="1" s="1"/>
  <c r="I45" i="1" s="1"/>
  <c r="F46" i="1"/>
  <c r="G46" i="1" s="1"/>
  <c r="H46" i="1" s="1"/>
  <c r="F47" i="1"/>
  <c r="G47" i="1" s="1"/>
  <c r="I47" i="1" s="1"/>
  <c r="F48" i="1"/>
  <c r="G48" i="1" s="1"/>
  <c r="I48" i="1" s="1"/>
  <c r="F61" i="1"/>
  <c r="G61" i="1" s="1"/>
  <c r="I61" i="1" s="1"/>
  <c r="F62" i="1"/>
  <c r="G62" i="1" s="1"/>
  <c r="I62" i="1" s="1"/>
  <c r="F63" i="1"/>
  <c r="G63" i="1" s="1"/>
  <c r="H63" i="1" s="1"/>
  <c r="F64" i="1"/>
  <c r="G64" i="1" s="1"/>
  <c r="I64" i="1" s="1"/>
  <c r="F65" i="1"/>
  <c r="G65" i="1" s="1"/>
  <c r="I65" i="1" s="1"/>
  <c r="F66" i="1"/>
  <c r="G66" i="1" s="1"/>
  <c r="H66" i="1" s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H71" i="1" s="1"/>
  <c r="F72" i="1"/>
  <c r="G72" i="1" s="1"/>
  <c r="I72" i="1" s="1"/>
  <c r="F73" i="1"/>
  <c r="G73" i="1" s="1"/>
  <c r="I73" i="1" s="1"/>
  <c r="F74" i="1"/>
  <c r="G74" i="1" s="1"/>
  <c r="H74" i="1" s="1"/>
  <c r="F75" i="1"/>
  <c r="G75" i="1" s="1"/>
  <c r="I75" i="1" s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H79" i="1" s="1"/>
  <c r="F80" i="1"/>
  <c r="G80" i="1" s="1"/>
  <c r="I80" i="1" s="1"/>
  <c r="F81" i="1"/>
  <c r="G81" i="1" s="1"/>
  <c r="I81" i="1" s="1"/>
  <c r="F82" i="1"/>
  <c r="G82" i="1" s="1"/>
  <c r="H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H87" i="1" s="1"/>
  <c r="F88" i="1"/>
  <c r="G88" i="1" s="1"/>
  <c r="I88" i="1" s="1"/>
  <c r="F89" i="1"/>
  <c r="G89" i="1" s="1"/>
  <c r="I89" i="1" s="1"/>
  <c r="F90" i="1"/>
  <c r="G90" i="1" s="1"/>
  <c r="H90" i="1" s="1"/>
  <c r="F91" i="1"/>
  <c r="G91" i="1" s="1"/>
  <c r="I91" i="1" s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H95" i="1" s="1"/>
  <c r="F96" i="1"/>
  <c r="G96" i="1" s="1"/>
  <c r="I96" i="1" s="1"/>
  <c r="F97" i="1"/>
  <c r="G97" i="1" s="1"/>
  <c r="I97" i="1" s="1"/>
  <c r="F98" i="1"/>
  <c r="G98" i="1" s="1"/>
  <c r="H98" i="1" s="1"/>
  <c r="F99" i="1"/>
  <c r="G99" i="1" s="1"/>
  <c r="I99" i="1" s="1"/>
  <c r="F100" i="1"/>
  <c r="G100" i="1" s="1"/>
  <c r="I100" i="1" s="1"/>
  <c r="F101" i="1"/>
  <c r="G101" i="1" s="1"/>
  <c r="I101" i="1" s="1"/>
  <c r="F102" i="1"/>
  <c r="G102" i="1" s="1"/>
  <c r="I102" i="1" s="1"/>
  <c r="F103" i="1"/>
  <c r="G103" i="1" s="1"/>
  <c r="H103" i="1" s="1"/>
  <c r="F104" i="1"/>
  <c r="G104" i="1" s="1"/>
  <c r="I104" i="1" s="1"/>
  <c r="F105" i="1"/>
  <c r="G105" i="1" s="1"/>
  <c r="I105" i="1" s="1"/>
  <c r="F106" i="1"/>
  <c r="G106" i="1" s="1"/>
  <c r="H106" i="1" s="1"/>
  <c r="F107" i="1"/>
  <c r="G107" i="1" s="1"/>
  <c r="I107" i="1" s="1"/>
  <c r="F108" i="1"/>
  <c r="G108" i="1" s="1"/>
  <c r="I108" i="1" s="1"/>
  <c r="F109" i="1"/>
  <c r="G109" i="1" s="1"/>
  <c r="I109" i="1" s="1"/>
  <c r="F110" i="1"/>
  <c r="G110" i="1" s="1"/>
  <c r="I110" i="1" s="1"/>
  <c r="F111" i="1"/>
  <c r="G111" i="1" s="1"/>
  <c r="H111" i="1" s="1"/>
  <c r="F112" i="1"/>
  <c r="G112" i="1" s="1"/>
  <c r="I112" i="1" s="1"/>
  <c r="F113" i="1"/>
  <c r="G113" i="1" s="1"/>
  <c r="I113" i="1" s="1"/>
  <c r="F114" i="1"/>
  <c r="G114" i="1" s="1"/>
  <c r="H114" i="1" s="1"/>
  <c r="F115" i="1"/>
  <c r="G115" i="1" s="1"/>
  <c r="I115" i="1" s="1"/>
  <c r="F116" i="1"/>
  <c r="G116" i="1" s="1"/>
  <c r="I116" i="1" s="1"/>
  <c r="F117" i="1"/>
  <c r="G117" i="1" s="1"/>
  <c r="I117" i="1" s="1"/>
  <c r="F118" i="1"/>
  <c r="G118" i="1" s="1"/>
  <c r="I118" i="1" s="1"/>
  <c r="F119" i="1"/>
  <c r="G119" i="1" s="1"/>
  <c r="H119" i="1" s="1"/>
  <c r="F120" i="1"/>
  <c r="G120" i="1" s="1"/>
  <c r="I120" i="1" s="1"/>
  <c r="F121" i="1"/>
  <c r="G121" i="1" s="1"/>
  <c r="I121" i="1" s="1"/>
  <c r="F122" i="1"/>
  <c r="G122" i="1" s="1"/>
  <c r="H122" i="1" s="1"/>
  <c r="F123" i="1"/>
  <c r="G123" i="1" s="1"/>
  <c r="I123" i="1" s="1"/>
  <c r="F124" i="1"/>
  <c r="G124" i="1" s="1"/>
  <c r="I124" i="1" s="1"/>
  <c r="F125" i="1"/>
  <c r="G125" i="1" s="1"/>
  <c r="I125" i="1" s="1"/>
  <c r="F126" i="1"/>
  <c r="G126" i="1" s="1"/>
  <c r="I126" i="1" s="1"/>
  <c r="F127" i="1"/>
  <c r="G127" i="1" s="1"/>
  <c r="H127" i="1" s="1"/>
  <c r="F133" i="1"/>
  <c r="G133" i="1" s="1"/>
  <c r="I133" i="1" s="1"/>
  <c r="F134" i="1"/>
  <c r="G134" i="1" s="1"/>
  <c r="I134" i="1" s="1"/>
  <c r="F135" i="1"/>
  <c r="G135" i="1" s="1"/>
  <c r="H135" i="1" s="1"/>
  <c r="F136" i="1"/>
  <c r="G136" i="1" s="1"/>
  <c r="I136" i="1" s="1"/>
  <c r="F137" i="1"/>
  <c r="G137" i="1" s="1"/>
  <c r="I137" i="1" s="1"/>
  <c r="F138" i="1"/>
  <c r="G138" i="1" s="1"/>
  <c r="H138" i="1" s="1"/>
  <c r="F139" i="1"/>
  <c r="G139" i="1" s="1"/>
  <c r="I139" i="1" s="1"/>
  <c r="F140" i="1"/>
  <c r="G140" i="1" s="1"/>
  <c r="I140" i="1" s="1"/>
  <c r="F141" i="1"/>
  <c r="G141" i="1" s="1"/>
  <c r="I141" i="1" s="1"/>
  <c r="F142" i="1"/>
  <c r="G142" i="1" s="1"/>
  <c r="I142" i="1" s="1"/>
  <c r="F143" i="1"/>
  <c r="G143" i="1" s="1"/>
  <c r="H143" i="1" s="1"/>
  <c r="F144" i="1"/>
  <c r="G144" i="1" s="1"/>
  <c r="I144" i="1" s="1"/>
  <c r="F145" i="1"/>
  <c r="G145" i="1" s="1"/>
  <c r="I145" i="1" s="1"/>
  <c r="F146" i="1"/>
  <c r="G146" i="1" s="1"/>
  <c r="H146" i="1" s="1"/>
  <c r="F152" i="1"/>
  <c r="G152" i="1" s="1"/>
  <c r="I152" i="1" s="1"/>
  <c r="F153" i="1"/>
  <c r="G153" i="1" s="1"/>
  <c r="I153" i="1" s="1"/>
  <c r="F154" i="1"/>
  <c r="G154" i="1" s="1"/>
  <c r="H154" i="1" s="1"/>
  <c r="F155" i="1"/>
  <c r="G155" i="1" s="1"/>
  <c r="I155" i="1" s="1"/>
  <c r="F156" i="1"/>
  <c r="G156" i="1" s="1"/>
  <c r="I156" i="1" s="1"/>
  <c r="F157" i="1"/>
  <c r="G157" i="1" s="1"/>
  <c r="I157" i="1" s="1"/>
  <c r="F158" i="1"/>
  <c r="G158" i="1" s="1"/>
  <c r="I158" i="1" s="1"/>
  <c r="F159" i="1"/>
  <c r="G159" i="1" s="1"/>
  <c r="H159" i="1" s="1"/>
  <c r="F160" i="1"/>
  <c r="G160" i="1" s="1"/>
  <c r="I160" i="1" s="1"/>
  <c r="F161" i="1"/>
  <c r="G161" i="1" s="1"/>
  <c r="I161" i="1" s="1"/>
  <c r="F162" i="1"/>
  <c r="G162" i="1" s="1"/>
  <c r="H162" i="1" s="1"/>
  <c r="F163" i="1"/>
  <c r="G163" i="1" s="1"/>
  <c r="I163" i="1" s="1"/>
  <c r="F164" i="1"/>
  <c r="G164" i="1" s="1"/>
  <c r="I164" i="1" s="1"/>
  <c r="F165" i="1"/>
  <c r="G165" i="1" s="1"/>
  <c r="I165" i="1" s="1"/>
  <c r="F166" i="1"/>
  <c r="G166" i="1" s="1"/>
  <c r="I166" i="1" s="1"/>
  <c r="F167" i="1"/>
  <c r="G167" i="1" s="1"/>
  <c r="H167" i="1" s="1"/>
  <c r="F17" i="1"/>
  <c r="G17" i="1" s="1"/>
  <c r="I17" i="1" s="1"/>
  <c r="D164" i="1"/>
  <c r="D161" i="1"/>
  <c r="D141" i="1"/>
  <c r="D104" i="1"/>
  <c r="D101" i="1"/>
  <c r="D124" i="1"/>
  <c r="D121" i="1"/>
  <c r="I170" i="1" l="1"/>
  <c r="I66" i="1"/>
  <c r="I167" i="1"/>
  <c r="I159" i="1"/>
  <c r="I151" i="1"/>
  <c r="I143" i="1"/>
  <c r="I135" i="1"/>
  <c r="I127" i="1"/>
  <c r="I119" i="1"/>
  <c r="I103" i="1"/>
  <c r="I95" i="1"/>
  <c r="I87" i="1"/>
  <c r="I79" i="1"/>
  <c r="I71" i="1"/>
  <c r="I63" i="1"/>
  <c r="I23" i="1"/>
  <c r="I46" i="1"/>
  <c r="I38" i="1"/>
  <c r="I22" i="1"/>
  <c r="I20" i="1"/>
  <c r="I43" i="1"/>
  <c r="I35" i="1"/>
  <c r="I27" i="1"/>
  <c r="I19" i="1"/>
  <c r="I162" i="1"/>
  <c r="I154" i="1"/>
  <c r="I146" i="1"/>
  <c r="I138" i="1"/>
  <c r="I130" i="1"/>
  <c r="I122" i="1"/>
  <c r="I114" i="1"/>
  <c r="I98" i="1"/>
  <c r="I90" i="1"/>
  <c r="I82" i="1"/>
  <c r="I74" i="1"/>
  <c r="H57" i="1"/>
  <c r="H49" i="1"/>
  <c r="H56" i="1"/>
  <c r="H55" i="1"/>
  <c r="H54" i="1"/>
  <c r="H53" i="1"/>
  <c r="H50" i="1"/>
  <c r="H60" i="1"/>
  <c r="H59" i="1"/>
  <c r="H52" i="1"/>
  <c r="H51" i="1"/>
  <c r="H78" i="1"/>
  <c r="H110" i="1"/>
  <c r="H142" i="1"/>
  <c r="H137" i="1"/>
  <c r="H105" i="1"/>
  <c r="H73" i="1"/>
  <c r="H169" i="1"/>
  <c r="H134" i="1"/>
  <c r="H102" i="1"/>
  <c r="H65" i="1"/>
  <c r="H166" i="1"/>
  <c r="H129" i="1"/>
  <c r="H97" i="1"/>
  <c r="H45" i="1"/>
  <c r="H161" i="1"/>
  <c r="H126" i="1"/>
  <c r="H94" i="1"/>
  <c r="H37" i="1"/>
  <c r="H158" i="1"/>
  <c r="H121" i="1"/>
  <c r="H89" i="1"/>
  <c r="H29" i="1"/>
  <c r="H153" i="1"/>
  <c r="H118" i="1"/>
  <c r="H86" i="1"/>
  <c r="H21" i="1"/>
  <c r="H145" i="1"/>
  <c r="H113" i="1"/>
  <c r="H81" i="1"/>
  <c r="H34" i="1"/>
  <c r="H150" i="1"/>
  <c r="H168" i="1"/>
  <c r="H70" i="1"/>
  <c r="H62" i="1"/>
  <c r="H42" i="1"/>
  <c r="H26" i="1"/>
  <c r="H18" i="1"/>
  <c r="H17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41" i="1"/>
  <c r="H33" i="1"/>
  <c r="H25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48" i="1"/>
  <c r="H40" i="1"/>
  <c r="H32" i="1"/>
  <c r="H24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47" i="1"/>
  <c r="H39" i="1"/>
  <c r="H31" i="1"/>
  <c r="H30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44" i="1"/>
  <c r="H36" i="1"/>
  <c r="H28" i="1"/>
  <c r="C13" i="1" l="1"/>
  <c r="C14" i="1"/>
  <c r="C7" i="1"/>
  <c r="C12" i="1"/>
  <c r="C10" i="1"/>
  <c r="C3" i="1"/>
  <c r="C8" i="1"/>
  <c r="C9" i="1"/>
  <c r="C11" i="1"/>
  <c r="C4" i="1"/>
  <c r="C5" i="1"/>
  <c r="C6" i="1"/>
</calcChain>
</file>

<file path=xl/sharedStrings.xml><?xml version="1.0" encoding="utf-8"?>
<sst xmlns="http://schemas.openxmlformats.org/spreadsheetml/2006/main" count="194" uniqueCount="35">
  <si>
    <t>Ai</t>
  </si>
  <si>
    <t>Ae</t>
  </si>
  <si>
    <t>Teste</t>
  </si>
  <si>
    <t>FatFree</t>
  </si>
  <si>
    <t>Simulação</t>
  </si>
  <si>
    <t>Variável</t>
  </si>
  <si>
    <t>D[m]</t>
  </si>
  <si>
    <t>L/Ds</t>
  </si>
  <si>
    <t>f1(inline)</t>
  </si>
  <si>
    <t>f1(crossflow)</t>
  </si>
  <si>
    <t>A1(cr-flow)</t>
  </si>
  <si>
    <t>A1(in-line)</t>
  </si>
  <si>
    <t>deflection/D</t>
  </si>
  <si>
    <t>Seff/Pcr</t>
  </si>
  <si>
    <t>Espessura_Concreto</t>
  </si>
  <si>
    <t>Eisteel</t>
  </si>
  <si>
    <t>me</t>
  </si>
  <si>
    <t>q</t>
  </si>
  <si>
    <t>Seff</t>
  </si>
  <si>
    <t>Ca</t>
  </si>
  <si>
    <t>CSF</t>
  </si>
  <si>
    <t>ps/p</t>
  </si>
  <si>
    <t>Asteel</t>
  </si>
  <si>
    <t>Acoating</t>
  </si>
  <si>
    <t>Aconcrete</t>
  </si>
  <si>
    <t>Comparação</t>
  </si>
  <si>
    <t>Arred_Sim</t>
  </si>
  <si>
    <t>Parametros</t>
  </si>
  <si>
    <t>Casas</t>
  </si>
  <si>
    <t>Casas_Decimais</t>
  </si>
  <si>
    <t>Resumo</t>
  </si>
  <si>
    <t>Incoerencias</t>
  </si>
  <si>
    <t>Comp_valor</t>
  </si>
  <si>
    <t>obs</t>
  </si>
  <si>
    <t>freq ok, ampl pouco diferente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</si>
</sst>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164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4" borderId="0" xfId="0" applyFill="1"/>
    <xf numFmtId="0" fontId="0" fillId="2" borderId="3" xfId="0" applyFill="1" applyBorder="1"/>
    <xf numFmtId="0" fontId="0" fillId="2" borderId="4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F395-D1C4-4089-97CA-4343EDB37B67}">
  <dimension ref="A1:J172"/>
  <sheetViews>
    <sheetView tabSelected="1" topLeftCell="A153" zoomScale="90" zoomScaleNormal="90" workbookViewId="0">
      <selection activeCell="F165" sqref="F165"/>
    </sheetView>
  </sheetViews>
  <sheetFormatPr defaultRowHeight="15" x14ac:dyDescent="0.25"/>
  <cols>
    <col min="2" max="2" width="19.140625" bestFit="1" customWidth="1"/>
    <col min="3" max="3" width="12.5703125" bestFit="1" customWidth="1"/>
    <col min="4" max="4" width="20.85546875" customWidth="1"/>
    <col min="5" max="7" width="10.42578125" customWidth="1"/>
    <col min="8" max="8" width="12.42578125" bestFit="1" customWidth="1"/>
    <col min="9" max="9" width="12.28515625" style="6" bestFit="1" customWidth="1"/>
    <col min="12" max="12" width="10.140625" bestFit="1" customWidth="1"/>
    <col min="13" max="13" width="13" customWidth="1"/>
    <col min="14" max="14" width="10.5703125" bestFit="1" customWidth="1"/>
  </cols>
  <sheetData>
    <row r="1" spans="1:9" x14ac:dyDescent="0.25">
      <c r="A1" s="11" t="s">
        <v>30</v>
      </c>
      <c r="B1" s="12"/>
      <c r="C1" s="12"/>
      <c r="D1" s="13"/>
    </row>
    <row r="2" spans="1:9" x14ac:dyDescent="0.25">
      <c r="A2" s="1" t="s">
        <v>2</v>
      </c>
      <c r="B2" s="2" t="s">
        <v>14</v>
      </c>
      <c r="C2" s="1" t="s">
        <v>31</v>
      </c>
      <c r="D2" s="4" t="s">
        <v>33</v>
      </c>
    </row>
    <row r="3" spans="1:9" x14ac:dyDescent="0.25">
      <c r="A3" s="9">
        <v>1</v>
      </c>
      <c r="B3" s="10">
        <v>0</v>
      </c>
      <c r="C3" s="10">
        <f>SUMIFS(H:H,A:A,A3,B:B,B3)</f>
        <v>0</v>
      </c>
      <c r="D3" s="3"/>
    </row>
    <row r="4" spans="1:9" x14ac:dyDescent="0.25">
      <c r="A4" s="7">
        <v>1</v>
      </c>
      <c r="B4" s="8">
        <v>0.01</v>
      </c>
      <c r="C4" s="8">
        <f>SUMIFS(H:H,A:A,A4,B:B,B4)</f>
        <v>1</v>
      </c>
      <c r="D4" s="3"/>
    </row>
    <row r="5" spans="1:9" x14ac:dyDescent="0.25">
      <c r="A5" s="7">
        <v>1</v>
      </c>
      <c r="B5" s="8">
        <v>0.02</v>
      </c>
      <c r="C5" s="8">
        <f>SUMIFS(H:H,A:A,A5,B:B,B5)</f>
        <v>1</v>
      </c>
      <c r="D5" s="3"/>
    </row>
    <row r="6" spans="1:9" x14ac:dyDescent="0.25">
      <c r="A6" s="7">
        <v>1</v>
      </c>
      <c r="B6" s="8">
        <v>0.03</v>
      </c>
      <c r="C6" s="8">
        <f>SUMIFS(H:H,A:A,A6,B:B,B6)</f>
        <v>3</v>
      </c>
      <c r="D6" s="3"/>
    </row>
    <row r="7" spans="1:9" x14ac:dyDescent="0.25">
      <c r="A7" s="9">
        <v>2</v>
      </c>
      <c r="B7" s="10">
        <v>0</v>
      </c>
      <c r="C7" s="10">
        <f>SUMIFS(H:H,A:A,A7,B:B,B7)</f>
        <v>0</v>
      </c>
      <c r="D7" s="3"/>
    </row>
    <row r="8" spans="1:9" x14ac:dyDescent="0.25">
      <c r="A8" s="7">
        <v>2</v>
      </c>
      <c r="B8" s="8">
        <v>0.01</v>
      </c>
      <c r="C8" s="8">
        <f>SUMIFS(H:H,A:A,A8,B:B,B8)</f>
        <v>2</v>
      </c>
      <c r="D8" s="3"/>
    </row>
    <row r="9" spans="1:9" x14ac:dyDescent="0.25">
      <c r="A9" s="7">
        <v>2</v>
      </c>
      <c r="B9" s="8">
        <v>0.02</v>
      </c>
      <c r="C9" s="8">
        <f>SUMIFS(H:H,A:A,A9,B:B,B9)</f>
        <v>4</v>
      </c>
      <c r="D9" s="3"/>
    </row>
    <row r="10" spans="1:9" x14ac:dyDescent="0.25">
      <c r="A10" s="7">
        <v>2</v>
      </c>
      <c r="B10" s="8">
        <v>0.03</v>
      </c>
      <c r="C10" s="8">
        <f>SUMIFS(H:H,A:A,A10,B:B,B10)</f>
        <v>4</v>
      </c>
      <c r="D10" s="3" t="s">
        <v>34</v>
      </c>
    </row>
    <row r="11" spans="1:9" x14ac:dyDescent="0.25">
      <c r="A11" s="7">
        <v>3</v>
      </c>
      <c r="B11" s="8">
        <v>0</v>
      </c>
      <c r="C11" s="8">
        <f>SUMIFS(H:H,A:A,A11,B:B,B11)</f>
        <v>5</v>
      </c>
      <c r="D11" s="3"/>
    </row>
    <row r="12" spans="1:9" x14ac:dyDescent="0.25">
      <c r="A12" s="7">
        <v>3</v>
      </c>
      <c r="B12" s="8">
        <v>0.01</v>
      </c>
      <c r="C12" s="8">
        <f>SUMIFS(H:H,A:A,A12,B:B,B12)</f>
        <v>3</v>
      </c>
      <c r="D12" s="3"/>
    </row>
    <row r="13" spans="1:9" x14ac:dyDescent="0.25">
      <c r="A13" s="7">
        <v>3</v>
      </c>
      <c r="B13" s="8">
        <v>0.02</v>
      </c>
      <c r="C13" s="8">
        <f>SUMIFS(H:H,A:A,A13,B:B,B13)</f>
        <v>6</v>
      </c>
      <c r="D13" s="3"/>
    </row>
    <row r="14" spans="1:9" x14ac:dyDescent="0.25">
      <c r="A14" s="15">
        <v>3</v>
      </c>
      <c r="B14" s="16">
        <v>0.03</v>
      </c>
      <c r="C14" s="16">
        <f>SUMIFS(H:H,A:A,A14,B:B,B14)</f>
        <v>6</v>
      </c>
      <c r="D14" s="3" t="s">
        <v>34</v>
      </c>
    </row>
    <row r="16" spans="1:9" ht="17.25" customHeight="1" x14ac:dyDescent="0.25">
      <c r="A16" t="s">
        <v>2</v>
      </c>
      <c r="B16" t="s">
        <v>14</v>
      </c>
      <c r="C16" t="s">
        <v>5</v>
      </c>
      <c r="D16" t="s">
        <v>3</v>
      </c>
      <c r="E16" t="s">
        <v>4</v>
      </c>
      <c r="F16" t="s">
        <v>29</v>
      </c>
      <c r="G16" t="s">
        <v>26</v>
      </c>
      <c r="H16" t="s">
        <v>25</v>
      </c>
      <c r="I16" s="6" t="s">
        <v>32</v>
      </c>
    </row>
    <row r="17" spans="1:10" x14ac:dyDescent="0.25">
      <c r="A17">
        <v>1</v>
      </c>
      <c r="B17">
        <v>0</v>
      </c>
      <c r="C17" t="s">
        <v>6</v>
      </c>
      <c r="D17">
        <v>0.4</v>
      </c>
      <c r="E17">
        <v>0.4</v>
      </c>
      <c r="F17">
        <f>VLOOKUP(C17,Variaveis!A:B,2,FALSE)</f>
        <v>3</v>
      </c>
      <c r="G17">
        <f>ROUND(E17,F17)</f>
        <v>0.4</v>
      </c>
      <c r="H17">
        <f>IF(D17=G17,0,1)</f>
        <v>0</v>
      </c>
      <c r="I17" s="6">
        <f>IF(D17=0,0,(G17-D17)/D17)</f>
        <v>0</v>
      </c>
      <c r="J17" s="5"/>
    </row>
    <row r="18" spans="1:10" x14ac:dyDescent="0.25">
      <c r="A18">
        <v>1</v>
      </c>
      <c r="B18">
        <v>0</v>
      </c>
      <c r="C18" t="s">
        <v>7</v>
      </c>
      <c r="D18">
        <v>100</v>
      </c>
      <c r="E18">
        <v>100</v>
      </c>
      <c r="F18">
        <f>VLOOKUP(C18,Variaveis!A:B,2,FALSE)</f>
        <v>0</v>
      </c>
      <c r="G18">
        <f t="shared" ref="G18:G93" si="0">ROUND(E18,F18)</f>
        <v>100</v>
      </c>
      <c r="H18">
        <f t="shared" ref="H18:H93" si="1">IF(D18=G18,0,1)</f>
        <v>0</v>
      </c>
      <c r="I18" s="6">
        <f t="shared" ref="I18:I81" si="2">IF(D18=0,0,(G18-D18)/D18)</f>
        <v>0</v>
      </c>
    </row>
    <row r="19" spans="1:10" x14ac:dyDescent="0.25">
      <c r="A19">
        <v>1</v>
      </c>
      <c r="B19">
        <v>0</v>
      </c>
      <c r="C19" t="s">
        <v>8</v>
      </c>
      <c r="D19">
        <v>0.77300000000000002</v>
      </c>
      <c r="E19">
        <v>0.77315423982618703</v>
      </c>
      <c r="F19">
        <f>VLOOKUP(C19,Variaveis!A:B,2,FALSE)</f>
        <v>3</v>
      </c>
      <c r="G19">
        <f t="shared" si="0"/>
        <v>0.77300000000000002</v>
      </c>
      <c r="H19">
        <f t="shared" si="1"/>
        <v>0</v>
      </c>
      <c r="I19" s="6">
        <f t="shared" si="2"/>
        <v>0</v>
      </c>
    </row>
    <row r="20" spans="1:10" x14ac:dyDescent="0.25">
      <c r="A20">
        <v>1</v>
      </c>
      <c r="B20">
        <v>0</v>
      </c>
      <c r="C20" t="s">
        <v>9</v>
      </c>
      <c r="D20">
        <v>0.83099999999999996</v>
      </c>
      <c r="E20">
        <v>0.831279402352052</v>
      </c>
      <c r="F20">
        <f>VLOOKUP(C20,Variaveis!A:B,2,FALSE)</f>
        <v>3</v>
      </c>
      <c r="G20">
        <f t="shared" si="0"/>
        <v>0.83099999999999996</v>
      </c>
      <c r="H20">
        <f t="shared" si="1"/>
        <v>0</v>
      </c>
      <c r="I20" s="6">
        <f t="shared" si="2"/>
        <v>0</v>
      </c>
    </row>
    <row r="21" spans="1:10" x14ac:dyDescent="0.25">
      <c r="A21">
        <v>1</v>
      </c>
      <c r="B21">
        <v>0</v>
      </c>
      <c r="C21" t="s">
        <v>11</v>
      </c>
      <c r="D21">
        <v>111</v>
      </c>
      <c r="E21">
        <v>111.284687244783</v>
      </c>
      <c r="F21">
        <f>VLOOKUP(C21,Variaveis!A:B,2,FALSE)</f>
        <v>0</v>
      </c>
      <c r="G21">
        <f t="shared" si="0"/>
        <v>111</v>
      </c>
      <c r="H21">
        <f t="shared" si="1"/>
        <v>0</v>
      </c>
      <c r="I21" s="6">
        <f t="shared" si="2"/>
        <v>0</v>
      </c>
    </row>
    <row r="22" spans="1:10" x14ac:dyDescent="0.25">
      <c r="A22">
        <v>1</v>
      </c>
      <c r="B22">
        <v>0</v>
      </c>
      <c r="C22" t="s">
        <v>10</v>
      </c>
      <c r="D22">
        <v>121</v>
      </c>
      <c r="E22">
        <v>121.02207716398399</v>
      </c>
      <c r="F22">
        <f>VLOOKUP(C22,Variaveis!A:B,2,FALSE)</f>
        <v>0</v>
      </c>
      <c r="G22">
        <f t="shared" si="0"/>
        <v>121</v>
      </c>
      <c r="H22">
        <f t="shared" si="1"/>
        <v>0</v>
      </c>
      <c r="I22" s="6">
        <f t="shared" si="2"/>
        <v>0</v>
      </c>
    </row>
    <row r="23" spans="1:10" x14ac:dyDescent="0.25">
      <c r="A23">
        <v>1</v>
      </c>
      <c r="B23">
        <v>0</v>
      </c>
      <c r="C23" t="s">
        <v>12</v>
      </c>
      <c r="D23">
        <v>0.42</v>
      </c>
      <c r="E23">
        <v>0.41742224614011098</v>
      </c>
      <c r="F23">
        <f>VLOOKUP(C23,Variaveis!A:B,2,FALSE)</f>
        <v>2</v>
      </c>
      <c r="G23">
        <f t="shared" si="0"/>
        <v>0.42</v>
      </c>
      <c r="H23">
        <f t="shared" si="1"/>
        <v>0</v>
      </c>
      <c r="I23" s="6">
        <f t="shared" si="2"/>
        <v>0</v>
      </c>
    </row>
    <row r="24" spans="1:10" x14ac:dyDescent="0.25">
      <c r="A24">
        <v>1</v>
      </c>
      <c r="B24">
        <v>0</v>
      </c>
      <c r="C24" t="s">
        <v>13</v>
      </c>
      <c r="D24">
        <v>0.08</v>
      </c>
      <c r="E24">
        <v>8.39873666724609E-2</v>
      </c>
      <c r="F24">
        <f>VLOOKUP(C24,Variaveis!A:B,2,FALSE)</f>
        <v>2</v>
      </c>
      <c r="G24">
        <f t="shared" si="0"/>
        <v>0.08</v>
      </c>
      <c r="H24">
        <f t="shared" si="1"/>
        <v>0</v>
      </c>
      <c r="I24" s="6">
        <f t="shared" si="2"/>
        <v>0</v>
      </c>
    </row>
    <row r="25" spans="1:10" x14ac:dyDescent="0.25">
      <c r="A25">
        <v>1</v>
      </c>
      <c r="B25">
        <v>0.01</v>
      </c>
      <c r="C25" t="s">
        <v>6</v>
      </c>
      <c r="D25">
        <v>0.42</v>
      </c>
      <c r="E25">
        <v>0.42</v>
      </c>
      <c r="F25">
        <f>VLOOKUP(C25,Variaveis!A:B,2,FALSE)</f>
        <v>3</v>
      </c>
      <c r="G25">
        <f t="shared" si="0"/>
        <v>0.42</v>
      </c>
      <c r="H25">
        <f t="shared" si="1"/>
        <v>0</v>
      </c>
      <c r="I25" s="6">
        <f t="shared" si="2"/>
        <v>0</v>
      </c>
    </row>
    <row r="26" spans="1:10" x14ac:dyDescent="0.25">
      <c r="A26">
        <v>1</v>
      </c>
      <c r="B26">
        <v>0.01</v>
      </c>
      <c r="C26" t="s">
        <v>7</v>
      </c>
      <c r="D26">
        <v>100</v>
      </c>
      <c r="E26">
        <v>100</v>
      </c>
      <c r="F26">
        <f>VLOOKUP(C26,Variaveis!A:B,2,FALSE)</f>
        <v>0</v>
      </c>
      <c r="G26">
        <f t="shared" si="0"/>
        <v>100</v>
      </c>
      <c r="H26">
        <f t="shared" si="1"/>
        <v>0</v>
      </c>
      <c r="I26" s="6">
        <f t="shared" si="2"/>
        <v>0</v>
      </c>
    </row>
    <row r="27" spans="1:10" x14ac:dyDescent="0.25">
      <c r="A27">
        <v>1</v>
      </c>
      <c r="B27">
        <v>0.01</v>
      </c>
      <c r="C27" t="s">
        <v>8</v>
      </c>
      <c r="D27">
        <v>0.746</v>
      </c>
      <c r="E27">
        <v>0.74630828401581195</v>
      </c>
      <c r="F27">
        <f>VLOOKUP(C27,Variaveis!A:B,2,FALSE)</f>
        <v>3</v>
      </c>
      <c r="G27">
        <f t="shared" si="0"/>
        <v>0.746</v>
      </c>
      <c r="H27">
        <f t="shared" si="1"/>
        <v>0</v>
      </c>
      <c r="I27" s="6">
        <f t="shared" si="2"/>
        <v>0</v>
      </c>
    </row>
    <row r="28" spans="1:10" x14ac:dyDescent="0.25">
      <c r="A28">
        <v>1</v>
      </c>
      <c r="B28">
        <v>0.01</v>
      </c>
      <c r="C28" t="s">
        <v>9</v>
      </c>
      <c r="D28">
        <v>0.80700000000000005</v>
      </c>
      <c r="E28">
        <v>0.80697551613367102</v>
      </c>
      <c r="F28">
        <f>VLOOKUP(C28,Variaveis!A:B,2,FALSE)</f>
        <v>3</v>
      </c>
      <c r="G28">
        <f t="shared" si="0"/>
        <v>0.80700000000000005</v>
      </c>
      <c r="H28">
        <f t="shared" si="1"/>
        <v>0</v>
      </c>
      <c r="I28" s="6">
        <f t="shared" si="2"/>
        <v>0</v>
      </c>
    </row>
    <row r="29" spans="1:10" x14ac:dyDescent="0.25">
      <c r="A29">
        <v>1</v>
      </c>
      <c r="B29">
        <v>0.01</v>
      </c>
      <c r="C29" t="s">
        <v>11</v>
      </c>
      <c r="D29">
        <v>122</v>
      </c>
      <c r="E29">
        <v>122.002028137864</v>
      </c>
      <c r="F29">
        <f>VLOOKUP(C29,Variaveis!A:B,2,FALSE)</f>
        <v>0</v>
      </c>
      <c r="G29">
        <f t="shared" si="0"/>
        <v>122</v>
      </c>
      <c r="H29">
        <f t="shared" si="1"/>
        <v>0</v>
      </c>
      <c r="I29" s="6">
        <f t="shared" si="2"/>
        <v>0</v>
      </c>
    </row>
    <row r="30" spans="1:10" ht="15.75" customHeight="1" x14ac:dyDescent="0.25">
      <c r="A30">
        <v>1</v>
      </c>
      <c r="B30">
        <v>0.01</v>
      </c>
      <c r="C30" t="s">
        <v>10</v>
      </c>
      <c r="D30">
        <v>132</v>
      </c>
      <c r="E30">
        <v>132.68237857020699</v>
      </c>
      <c r="F30">
        <f>VLOOKUP(C30,Variaveis!A:B,2,FALSE)</f>
        <v>0</v>
      </c>
      <c r="G30">
        <f t="shared" si="0"/>
        <v>133</v>
      </c>
      <c r="H30">
        <f t="shared" si="1"/>
        <v>1</v>
      </c>
      <c r="I30" s="6">
        <f t="shared" si="2"/>
        <v>7.575757575757576E-3</v>
      </c>
    </row>
    <row r="31" spans="1:10" x14ac:dyDescent="0.25">
      <c r="A31">
        <v>1</v>
      </c>
      <c r="B31">
        <v>0.01</v>
      </c>
      <c r="C31" t="s">
        <v>12</v>
      </c>
      <c r="D31">
        <v>0.45</v>
      </c>
      <c r="E31">
        <v>0.45345857313190102</v>
      </c>
      <c r="F31">
        <f>VLOOKUP(C31,Variaveis!A:B,2,FALSE)</f>
        <v>2</v>
      </c>
      <c r="G31">
        <f t="shared" si="0"/>
        <v>0.45</v>
      </c>
      <c r="H31">
        <f t="shared" si="1"/>
        <v>0</v>
      </c>
      <c r="I31" s="6">
        <f t="shared" si="2"/>
        <v>0</v>
      </c>
    </row>
    <row r="32" spans="1:10" x14ac:dyDescent="0.25">
      <c r="A32">
        <v>1</v>
      </c>
      <c r="B32">
        <v>0.01</v>
      </c>
      <c r="C32" t="s">
        <v>13</v>
      </c>
      <c r="D32">
        <v>0.08</v>
      </c>
      <c r="E32">
        <v>8.1108058406357098E-2</v>
      </c>
      <c r="F32">
        <f>VLOOKUP(C32,Variaveis!A:B,2,FALSE)</f>
        <v>2</v>
      </c>
      <c r="G32">
        <f t="shared" si="0"/>
        <v>0.08</v>
      </c>
      <c r="H32">
        <f t="shared" si="1"/>
        <v>0</v>
      </c>
      <c r="I32" s="6">
        <f t="shared" si="2"/>
        <v>0</v>
      </c>
    </row>
    <row r="33" spans="1:9" x14ac:dyDescent="0.25">
      <c r="A33">
        <v>1</v>
      </c>
      <c r="B33">
        <v>0.02</v>
      </c>
      <c r="C33" t="s">
        <v>6</v>
      </c>
      <c r="D33">
        <v>0.44</v>
      </c>
      <c r="E33">
        <v>0.44</v>
      </c>
      <c r="F33">
        <f>VLOOKUP(C33,Variaveis!A:B,2,FALSE)</f>
        <v>3</v>
      </c>
      <c r="G33">
        <f t="shared" si="0"/>
        <v>0.44</v>
      </c>
      <c r="H33">
        <f t="shared" si="1"/>
        <v>0</v>
      </c>
      <c r="I33" s="6">
        <f t="shared" si="2"/>
        <v>0</v>
      </c>
    </row>
    <row r="34" spans="1:9" x14ac:dyDescent="0.25">
      <c r="A34">
        <v>1</v>
      </c>
      <c r="B34">
        <v>0.02</v>
      </c>
      <c r="C34" t="s">
        <v>7</v>
      </c>
      <c r="D34">
        <v>100</v>
      </c>
      <c r="E34">
        <v>100</v>
      </c>
      <c r="F34">
        <f>VLOOKUP(C34,Variaveis!A:B,2,FALSE)</f>
        <v>0</v>
      </c>
      <c r="G34">
        <f t="shared" si="0"/>
        <v>100</v>
      </c>
      <c r="H34">
        <f t="shared" si="1"/>
        <v>0</v>
      </c>
      <c r="I34" s="6">
        <f t="shared" si="2"/>
        <v>0</v>
      </c>
    </row>
    <row r="35" spans="1:9" x14ac:dyDescent="0.25">
      <c r="A35">
        <v>1</v>
      </c>
      <c r="B35">
        <v>0.02</v>
      </c>
      <c r="C35" t="s">
        <v>8</v>
      </c>
      <c r="D35">
        <v>0.72</v>
      </c>
      <c r="E35">
        <v>0.71967398257572102</v>
      </c>
      <c r="F35">
        <f>VLOOKUP(C35,Variaveis!A:B,2,FALSE)</f>
        <v>3</v>
      </c>
      <c r="G35">
        <f t="shared" si="0"/>
        <v>0.72</v>
      </c>
      <c r="H35">
        <f t="shared" si="1"/>
        <v>0</v>
      </c>
      <c r="I35" s="6">
        <f t="shared" si="2"/>
        <v>0</v>
      </c>
    </row>
    <row r="36" spans="1:9" x14ac:dyDescent="0.25">
      <c r="A36">
        <v>1</v>
      </c>
      <c r="B36">
        <v>0.02</v>
      </c>
      <c r="C36" t="s">
        <v>9</v>
      </c>
      <c r="D36">
        <v>0.78300000000000003</v>
      </c>
      <c r="E36">
        <v>0.78284028283360396</v>
      </c>
      <c r="F36">
        <f>VLOOKUP(C36,Variaveis!A:B,2,FALSE)</f>
        <v>3</v>
      </c>
      <c r="G36">
        <f t="shared" si="0"/>
        <v>0.78300000000000003</v>
      </c>
      <c r="H36">
        <f t="shared" si="1"/>
        <v>0</v>
      </c>
      <c r="I36" s="6">
        <f t="shared" si="2"/>
        <v>0</v>
      </c>
    </row>
    <row r="37" spans="1:9" x14ac:dyDescent="0.25">
      <c r="A37">
        <v>1</v>
      </c>
      <c r="B37">
        <v>0.02</v>
      </c>
      <c r="C37" t="s">
        <v>11</v>
      </c>
      <c r="D37">
        <v>132</v>
      </c>
      <c r="E37">
        <v>132.250689060578</v>
      </c>
      <c r="F37">
        <f>VLOOKUP(C37,Variaveis!A:B,2,FALSE)</f>
        <v>0</v>
      </c>
      <c r="G37">
        <f t="shared" si="0"/>
        <v>132</v>
      </c>
      <c r="H37">
        <f t="shared" si="1"/>
        <v>0</v>
      </c>
      <c r="I37" s="6">
        <f t="shared" si="2"/>
        <v>0</v>
      </c>
    </row>
    <row r="38" spans="1:9" x14ac:dyDescent="0.25">
      <c r="A38">
        <v>1</v>
      </c>
      <c r="B38">
        <v>0.02</v>
      </c>
      <c r="C38" t="s">
        <v>10</v>
      </c>
      <c r="D38">
        <v>143</v>
      </c>
      <c r="E38">
        <v>143.81853209849001</v>
      </c>
      <c r="F38">
        <f>VLOOKUP(C38,Variaveis!A:B,2,FALSE)</f>
        <v>0</v>
      </c>
      <c r="G38">
        <f t="shared" si="0"/>
        <v>144</v>
      </c>
      <c r="H38">
        <f t="shared" si="1"/>
        <v>1</v>
      </c>
      <c r="I38" s="6">
        <f t="shared" si="2"/>
        <v>6.993006993006993E-3</v>
      </c>
    </row>
    <row r="39" spans="1:9" x14ac:dyDescent="0.25">
      <c r="A39">
        <v>1</v>
      </c>
      <c r="B39">
        <v>0.02</v>
      </c>
      <c r="C39" t="s">
        <v>12</v>
      </c>
      <c r="D39">
        <v>0.49</v>
      </c>
      <c r="E39">
        <v>0.48939704123370897</v>
      </c>
      <c r="F39">
        <f>VLOOKUP(C39,Variaveis!A:B,2,FALSE)</f>
        <v>2</v>
      </c>
      <c r="G39">
        <f t="shared" si="0"/>
        <v>0.49</v>
      </c>
      <c r="H39">
        <f t="shared" si="1"/>
        <v>0</v>
      </c>
      <c r="I39" s="6">
        <f t="shared" si="2"/>
        <v>0</v>
      </c>
    </row>
    <row r="40" spans="1:9" x14ac:dyDescent="0.25">
      <c r="A40">
        <v>1</v>
      </c>
      <c r="B40">
        <v>0.02</v>
      </c>
      <c r="C40" t="s">
        <v>13</v>
      </c>
      <c r="D40">
        <v>0.08</v>
      </c>
      <c r="E40">
        <v>7.9015373205420805E-2</v>
      </c>
      <c r="F40">
        <f>VLOOKUP(C40,Variaveis!A:B,2,FALSE)</f>
        <v>2</v>
      </c>
      <c r="G40">
        <f t="shared" si="0"/>
        <v>0.08</v>
      </c>
      <c r="H40">
        <f t="shared" si="1"/>
        <v>0</v>
      </c>
      <c r="I40" s="6">
        <f t="shared" si="2"/>
        <v>0</v>
      </c>
    </row>
    <row r="41" spans="1:9" x14ac:dyDescent="0.25">
      <c r="A41" s="17">
        <v>1</v>
      </c>
      <c r="B41" s="17">
        <v>0.03</v>
      </c>
      <c r="C41" s="17" t="s">
        <v>6</v>
      </c>
      <c r="D41" s="17">
        <v>0.46</v>
      </c>
      <c r="E41" s="17">
        <v>0.46</v>
      </c>
      <c r="F41" s="17">
        <f>VLOOKUP(C41,Variaveis!A:B,2,FALSE)</f>
        <v>3</v>
      </c>
      <c r="G41" s="17">
        <f t="shared" si="0"/>
        <v>0.46</v>
      </c>
      <c r="H41" s="17">
        <f t="shared" si="1"/>
        <v>0</v>
      </c>
      <c r="I41" s="6">
        <f t="shared" si="2"/>
        <v>0</v>
      </c>
    </row>
    <row r="42" spans="1:9" x14ac:dyDescent="0.25">
      <c r="A42" s="17">
        <v>1</v>
      </c>
      <c r="B42" s="17">
        <v>0.03</v>
      </c>
      <c r="C42" s="17" t="s">
        <v>7</v>
      </c>
      <c r="D42" s="17">
        <v>100</v>
      </c>
      <c r="E42" s="17">
        <v>100</v>
      </c>
      <c r="F42" s="17">
        <f>VLOOKUP(C42,Variaveis!A:B,2,FALSE)</f>
        <v>0</v>
      </c>
      <c r="G42" s="17">
        <f t="shared" si="0"/>
        <v>100</v>
      </c>
      <c r="H42" s="17">
        <f t="shared" si="1"/>
        <v>0</v>
      </c>
      <c r="I42" s="6">
        <f t="shared" si="2"/>
        <v>0</v>
      </c>
    </row>
    <row r="43" spans="1:9" x14ac:dyDescent="0.25">
      <c r="A43" s="17">
        <v>1</v>
      </c>
      <c r="B43" s="17">
        <v>0.03</v>
      </c>
      <c r="C43" s="17" t="s">
        <v>8</v>
      </c>
      <c r="D43" s="17">
        <v>0.69499999999999995</v>
      </c>
      <c r="E43" s="17">
        <v>0.69537282662198796</v>
      </c>
      <c r="F43" s="17">
        <f>VLOOKUP(C43,Variaveis!A:B,2,FALSE)</f>
        <v>3</v>
      </c>
      <c r="G43" s="17">
        <f t="shared" si="0"/>
        <v>0.69499999999999995</v>
      </c>
      <c r="H43" s="17">
        <f t="shared" si="1"/>
        <v>0</v>
      </c>
      <c r="I43" s="6">
        <f t="shared" si="2"/>
        <v>0</v>
      </c>
    </row>
    <row r="44" spans="1:9" x14ac:dyDescent="0.25">
      <c r="A44" s="17">
        <v>1</v>
      </c>
      <c r="B44" s="17">
        <v>0.03</v>
      </c>
      <c r="C44" s="17" t="s">
        <v>9</v>
      </c>
      <c r="D44" s="17">
        <v>0.76100000000000001</v>
      </c>
      <c r="E44" s="17">
        <v>0.76095294096251498</v>
      </c>
      <c r="F44" s="17">
        <f>VLOOKUP(C44,Variaveis!A:B,2,FALSE)</f>
        <v>3</v>
      </c>
      <c r="G44" s="17">
        <f t="shared" si="0"/>
        <v>0.76100000000000001</v>
      </c>
      <c r="H44" s="17">
        <f t="shared" si="1"/>
        <v>0</v>
      </c>
      <c r="I44" s="6">
        <f t="shared" si="2"/>
        <v>0</v>
      </c>
    </row>
    <row r="45" spans="1:9" x14ac:dyDescent="0.25">
      <c r="A45" s="17">
        <v>1</v>
      </c>
      <c r="B45" s="17">
        <v>0.03</v>
      </c>
      <c r="C45" s="17" t="s">
        <v>11</v>
      </c>
      <c r="D45" s="17">
        <v>142</v>
      </c>
      <c r="E45" s="17">
        <v>142.80599108020499</v>
      </c>
      <c r="F45" s="17">
        <f>VLOOKUP(C45,Variaveis!A:B,2,FALSE)</f>
        <v>0</v>
      </c>
      <c r="G45" s="17">
        <f t="shared" si="0"/>
        <v>143</v>
      </c>
      <c r="H45" s="17">
        <f t="shared" si="1"/>
        <v>1</v>
      </c>
      <c r="I45" s="6">
        <f t="shared" si="2"/>
        <v>7.0422535211267607E-3</v>
      </c>
    </row>
    <row r="46" spans="1:9" x14ac:dyDescent="0.25">
      <c r="A46" s="17">
        <v>1</v>
      </c>
      <c r="B46" s="17">
        <v>0.03</v>
      </c>
      <c r="C46" s="17" t="s">
        <v>10</v>
      </c>
      <c r="D46" s="17">
        <v>154</v>
      </c>
      <c r="E46" s="17">
        <v>155.28988308244499</v>
      </c>
      <c r="F46" s="17">
        <f>VLOOKUP(C46,Variaveis!A:B,2,FALSE)</f>
        <v>0</v>
      </c>
      <c r="G46" s="17">
        <f t="shared" si="0"/>
        <v>155</v>
      </c>
      <c r="H46" s="17">
        <f t="shared" si="1"/>
        <v>1</v>
      </c>
      <c r="I46" s="6">
        <f t="shared" si="2"/>
        <v>6.4935064935064939E-3</v>
      </c>
    </row>
    <row r="47" spans="1:9" x14ac:dyDescent="0.25">
      <c r="A47" s="17">
        <v>1</v>
      </c>
      <c r="B47" s="17">
        <v>0.03</v>
      </c>
      <c r="C47" s="17" t="s">
        <v>12</v>
      </c>
      <c r="D47" s="17">
        <v>0.52</v>
      </c>
      <c r="E47" s="17">
        <v>0.52323755256467397</v>
      </c>
      <c r="F47" s="17">
        <f>VLOOKUP(C47,Variaveis!A:B,2,FALSE)</f>
        <v>2</v>
      </c>
      <c r="G47" s="17">
        <f t="shared" si="0"/>
        <v>0.52</v>
      </c>
      <c r="H47" s="17">
        <f t="shared" si="1"/>
        <v>0</v>
      </c>
      <c r="I47" s="6">
        <f t="shared" si="2"/>
        <v>0</v>
      </c>
    </row>
    <row r="48" spans="1:9" x14ac:dyDescent="0.25">
      <c r="A48" s="17">
        <v>1</v>
      </c>
      <c r="B48" s="17">
        <v>0.03</v>
      </c>
      <c r="C48" s="17" t="s">
        <v>13</v>
      </c>
      <c r="D48" s="17">
        <v>0.08</v>
      </c>
      <c r="E48" s="17">
        <v>7.7063595253568901E-2</v>
      </c>
      <c r="F48" s="17">
        <f>VLOOKUP(C48,Variaveis!A:B,2,FALSE)</f>
        <v>2</v>
      </c>
      <c r="G48" s="17">
        <f t="shared" si="0"/>
        <v>0.08</v>
      </c>
      <c r="H48" s="17">
        <f t="shared" si="1"/>
        <v>0</v>
      </c>
      <c r="I48" s="6">
        <f t="shared" si="2"/>
        <v>0</v>
      </c>
    </row>
    <row r="49" spans="1:9" x14ac:dyDescent="0.25">
      <c r="A49" s="17">
        <v>1</v>
      </c>
      <c r="B49" s="17">
        <v>0.03</v>
      </c>
      <c r="C49" t="s">
        <v>15</v>
      </c>
      <c r="D49" s="17">
        <v>89500000</v>
      </c>
      <c r="E49" s="17">
        <v>89456599.483557001</v>
      </c>
      <c r="F49" s="17">
        <f>VLOOKUP(C49,Variaveis!A:B,2,FALSE)</f>
        <v>0</v>
      </c>
      <c r="G49" s="17">
        <f t="shared" ref="G49:G60" si="3">ROUND(E49,F49)</f>
        <v>89456599</v>
      </c>
      <c r="H49" s="17">
        <f t="shared" ref="H49:H60" si="4">IF(D49=G49,0,1)</f>
        <v>1</v>
      </c>
      <c r="I49" s="6">
        <f t="shared" si="2"/>
        <v>-4.8492737430167599E-4</v>
      </c>
    </row>
    <row r="50" spans="1:9" x14ac:dyDescent="0.25">
      <c r="A50" s="17">
        <v>1</v>
      </c>
      <c r="B50" s="17">
        <v>0.03</v>
      </c>
      <c r="C50" t="s">
        <v>16</v>
      </c>
      <c r="D50" s="17">
        <v>431</v>
      </c>
      <c r="E50" s="17">
        <v>431.052587291544</v>
      </c>
      <c r="F50" s="17">
        <f>VLOOKUP(C50,Variaveis!A:B,2,FALSE)</f>
        <v>0</v>
      </c>
      <c r="G50" s="17">
        <f t="shared" si="3"/>
        <v>431</v>
      </c>
      <c r="H50" s="17">
        <f t="shared" si="4"/>
        <v>0</v>
      </c>
      <c r="I50" s="6">
        <f t="shared" si="2"/>
        <v>0</v>
      </c>
    </row>
    <row r="51" spans="1:9" x14ac:dyDescent="0.25">
      <c r="A51" s="17">
        <v>1</v>
      </c>
      <c r="B51" s="17">
        <v>0.03</v>
      </c>
      <c r="C51" t="s">
        <v>17</v>
      </c>
      <c r="D51" s="17">
        <v>880</v>
      </c>
      <c r="E51" s="17">
        <v>879.635037924431</v>
      </c>
      <c r="F51" s="17">
        <f>VLOOKUP(C51,Variaveis!A:B,2,FALSE)</f>
        <v>0</v>
      </c>
      <c r="G51" s="17">
        <f t="shared" si="3"/>
        <v>880</v>
      </c>
      <c r="H51" s="17">
        <f t="shared" si="4"/>
        <v>0</v>
      </c>
      <c r="I51" s="6">
        <f t="shared" si="2"/>
        <v>0</v>
      </c>
    </row>
    <row r="52" spans="1:9" x14ac:dyDescent="0.25">
      <c r="A52" s="17">
        <v>1</v>
      </c>
      <c r="B52" s="17">
        <v>0.03</v>
      </c>
      <c r="C52" t="s">
        <v>18</v>
      </c>
      <c r="D52" s="17">
        <v>90000</v>
      </c>
      <c r="E52" s="17">
        <v>90000</v>
      </c>
      <c r="F52" s="17">
        <f>VLOOKUP(C52,Variaveis!A:B,2,FALSE)</f>
        <v>0</v>
      </c>
      <c r="G52" s="17">
        <f t="shared" si="3"/>
        <v>90000</v>
      </c>
      <c r="H52" s="17">
        <f t="shared" si="4"/>
        <v>0</v>
      </c>
      <c r="I52" s="6">
        <f t="shared" si="2"/>
        <v>0</v>
      </c>
    </row>
    <row r="53" spans="1:9" x14ac:dyDescent="0.25">
      <c r="A53" s="17">
        <v>1</v>
      </c>
      <c r="B53" s="17">
        <v>0.03</v>
      </c>
      <c r="C53" t="s">
        <v>19</v>
      </c>
      <c r="D53" s="17">
        <v>1</v>
      </c>
      <c r="E53" s="17">
        <v>1</v>
      </c>
      <c r="F53" s="17">
        <f>VLOOKUP(C53,Variaveis!A:B,2,FALSE)</f>
        <v>2</v>
      </c>
      <c r="G53" s="17">
        <f t="shared" si="3"/>
        <v>1</v>
      </c>
      <c r="H53" s="17">
        <f t="shared" si="4"/>
        <v>0</v>
      </c>
      <c r="I53" s="6">
        <f t="shared" si="2"/>
        <v>0</v>
      </c>
    </row>
    <row r="54" spans="1:9" x14ac:dyDescent="0.25">
      <c r="A54" s="17">
        <v>1</v>
      </c>
      <c r="B54" s="17">
        <v>0.03</v>
      </c>
      <c r="C54" t="s">
        <v>20</v>
      </c>
      <c r="D54" s="17">
        <v>0.11</v>
      </c>
      <c r="E54" s="17">
        <v>0.10708614613984099</v>
      </c>
      <c r="F54" s="17">
        <f>VLOOKUP(C54,Variaveis!A:B,2,FALSE)</f>
        <v>2</v>
      </c>
      <c r="G54" s="17">
        <f t="shared" si="3"/>
        <v>0.11</v>
      </c>
      <c r="H54" s="17">
        <f t="shared" si="4"/>
        <v>0</v>
      </c>
      <c r="I54" s="6">
        <f t="shared" si="2"/>
        <v>0</v>
      </c>
    </row>
    <row r="55" spans="1:9" x14ac:dyDescent="0.25">
      <c r="A55" s="17">
        <v>1</v>
      </c>
      <c r="B55" s="17">
        <v>0.03</v>
      </c>
      <c r="C55" t="s">
        <v>21</v>
      </c>
      <c r="D55" s="17">
        <v>1.53</v>
      </c>
      <c r="E55" s="17">
        <v>1.5255400960457</v>
      </c>
      <c r="F55" s="17">
        <f>VLOOKUP(C55,Variaveis!A:B,2,FALSE)</f>
        <v>2</v>
      </c>
      <c r="G55" s="17">
        <f t="shared" si="3"/>
        <v>1.53</v>
      </c>
      <c r="H55" s="17">
        <f t="shared" si="4"/>
        <v>0</v>
      </c>
      <c r="I55" s="6">
        <f t="shared" si="2"/>
        <v>0</v>
      </c>
    </row>
    <row r="56" spans="1:9" x14ac:dyDescent="0.25">
      <c r="A56" s="17">
        <v>1</v>
      </c>
      <c r="B56" s="17">
        <v>0.03</v>
      </c>
      <c r="C56" t="s">
        <v>0</v>
      </c>
      <c r="D56" s="17">
        <v>0.10179000000000001</v>
      </c>
      <c r="E56" s="17">
        <v>0.101787601976309</v>
      </c>
      <c r="F56" s="17">
        <f>VLOOKUP(C56,Variaveis!A:B,2,FALSE)</f>
        <v>5</v>
      </c>
      <c r="G56" s="17">
        <f t="shared" si="3"/>
        <v>0.10179000000000001</v>
      </c>
      <c r="H56" s="17">
        <f t="shared" si="4"/>
        <v>0</v>
      </c>
      <c r="I56" s="6">
        <f t="shared" si="2"/>
        <v>0</v>
      </c>
    </row>
    <row r="57" spans="1:9" x14ac:dyDescent="0.25">
      <c r="A57" s="17">
        <v>1</v>
      </c>
      <c r="B57" s="17">
        <v>0.03</v>
      </c>
      <c r="C57" t="s">
        <v>22</v>
      </c>
      <c r="D57" s="17">
        <v>2.3879999999999998E-2</v>
      </c>
      <c r="E57" s="17">
        <v>2.3876104167282398E-2</v>
      </c>
      <c r="F57" s="17">
        <f>VLOOKUP(C57,Variaveis!A:B,2,FALSE)</f>
        <v>5</v>
      </c>
      <c r="G57" s="17">
        <f t="shared" si="3"/>
        <v>2.3879999999999998E-2</v>
      </c>
      <c r="H57" s="17">
        <f t="shared" si="4"/>
        <v>0</v>
      </c>
      <c r="I57" s="6">
        <f t="shared" si="2"/>
        <v>0</v>
      </c>
    </row>
    <row r="58" spans="1:9" x14ac:dyDescent="0.25">
      <c r="A58" s="17">
        <v>1</v>
      </c>
      <c r="B58" s="17">
        <v>0.03</v>
      </c>
      <c r="C58" t="s">
        <v>23</v>
      </c>
      <c r="D58" s="17">
        <v>0</v>
      </c>
      <c r="E58" s="17">
        <v>0</v>
      </c>
      <c r="F58" s="17">
        <f>VLOOKUP(C58,Variaveis!A:B,2,FALSE)</f>
        <v>5</v>
      </c>
      <c r="G58" s="17">
        <f t="shared" si="3"/>
        <v>0</v>
      </c>
      <c r="H58" s="17">
        <f t="shared" si="4"/>
        <v>0</v>
      </c>
      <c r="I58" s="6">
        <f t="shared" si="2"/>
        <v>0</v>
      </c>
    </row>
    <row r="59" spans="1:9" x14ac:dyDescent="0.25">
      <c r="A59" s="17">
        <v>1</v>
      </c>
      <c r="B59" s="17">
        <v>0.03</v>
      </c>
      <c r="C59" t="s">
        <v>24</v>
      </c>
      <c r="D59" s="17">
        <v>4.0529999999999997E-2</v>
      </c>
      <c r="E59" s="17">
        <v>4.0526545231308303E-2</v>
      </c>
      <c r="F59" s="17">
        <f>VLOOKUP(C59,Variaveis!A:B,2,FALSE)</f>
        <v>5</v>
      </c>
      <c r="G59" s="17">
        <f t="shared" si="3"/>
        <v>4.0529999999999997E-2</v>
      </c>
      <c r="H59" s="17">
        <f t="shared" si="4"/>
        <v>0</v>
      </c>
      <c r="I59" s="6">
        <f t="shared" si="2"/>
        <v>0</v>
      </c>
    </row>
    <row r="60" spans="1:9" x14ac:dyDescent="0.25">
      <c r="A60" s="17">
        <v>1</v>
      </c>
      <c r="B60" s="17">
        <v>0.03</v>
      </c>
      <c r="C60" t="s">
        <v>1</v>
      </c>
      <c r="D60" s="17">
        <v>0.16619</v>
      </c>
      <c r="E60" s="17">
        <v>0.16619025137490001</v>
      </c>
      <c r="F60" s="17">
        <f>VLOOKUP(C60,Variaveis!A:B,2,FALSE)</f>
        <v>5</v>
      </c>
      <c r="G60" s="17">
        <f t="shared" si="3"/>
        <v>0.16619</v>
      </c>
      <c r="H60" s="17">
        <f t="shared" si="4"/>
        <v>0</v>
      </c>
      <c r="I60" s="6">
        <f t="shared" si="2"/>
        <v>0</v>
      </c>
    </row>
    <row r="61" spans="1:9" x14ac:dyDescent="0.25">
      <c r="A61">
        <v>2</v>
      </c>
      <c r="B61">
        <v>0</v>
      </c>
      <c r="C61" t="s">
        <v>6</v>
      </c>
      <c r="D61">
        <v>0.27900000000000003</v>
      </c>
      <c r="E61">
        <v>0.27850000000000003</v>
      </c>
      <c r="F61">
        <f>VLOOKUP(C61,Variaveis!A:B,2,FALSE)</f>
        <v>3</v>
      </c>
      <c r="G61">
        <f t="shared" si="0"/>
        <v>0.27900000000000003</v>
      </c>
      <c r="H61">
        <f t="shared" si="1"/>
        <v>0</v>
      </c>
      <c r="I61" s="6">
        <f t="shared" si="2"/>
        <v>0</v>
      </c>
    </row>
    <row r="62" spans="1:9" x14ac:dyDescent="0.25">
      <c r="A62">
        <v>2</v>
      </c>
      <c r="B62">
        <v>0</v>
      </c>
      <c r="C62" t="s">
        <v>7</v>
      </c>
      <c r="D62">
        <v>62</v>
      </c>
      <c r="E62">
        <v>62.248260710362501</v>
      </c>
      <c r="F62">
        <f>VLOOKUP(C62,Variaveis!A:B,2,FALSE)</f>
        <v>0</v>
      </c>
      <c r="G62">
        <f t="shared" si="0"/>
        <v>62</v>
      </c>
      <c r="H62">
        <f t="shared" si="1"/>
        <v>0</v>
      </c>
      <c r="I62" s="6">
        <f t="shared" si="2"/>
        <v>0</v>
      </c>
    </row>
    <row r="63" spans="1:9" x14ac:dyDescent="0.25">
      <c r="A63">
        <v>2</v>
      </c>
      <c r="B63">
        <v>0</v>
      </c>
      <c r="C63" t="s">
        <v>8</v>
      </c>
      <c r="D63">
        <v>1.323</v>
      </c>
      <c r="E63">
        <v>1.3233535421939799</v>
      </c>
      <c r="F63">
        <f>VLOOKUP(C63,Variaveis!A:B,2,FALSE)</f>
        <v>3</v>
      </c>
      <c r="G63">
        <f t="shared" si="0"/>
        <v>1.323</v>
      </c>
      <c r="H63">
        <f t="shared" si="1"/>
        <v>0</v>
      </c>
      <c r="I63" s="6">
        <f t="shared" si="2"/>
        <v>0</v>
      </c>
    </row>
    <row r="64" spans="1:9" x14ac:dyDescent="0.25">
      <c r="A64">
        <v>2</v>
      </c>
      <c r="B64">
        <v>0</v>
      </c>
      <c r="C64" t="s">
        <v>9</v>
      </c>
      <c r="D64">
        <v>1.327</v>
      </c>
      <c r="E64">
        <v>1.3267319262353501</v>
      </c>
      <c r="F64">
        <f>VLOOKUP(C64,Variaveis!A:B,2,FALSE)</f>
        <v>3</v>
      </c>
      <c r="G64">
        <f t="shared" si="0"/>
        <v>1.327</v>
      </c>
      <c r="H64">
        <f t="shared" si="1"/>
        <v>0</v>
      </c>
      <c r="I64" s="6">
        <f t="shared" si="2"/>
        <v>0</v>
      </c>
    </row>
    <row r="65" spans="1:9" x14ac:dyDescent="0.25">
      <c r="A65">
        <v>2</v>
      </c>
      <c r="B65">
        <v>0</v>
      </c>
      <c r="C65" t="s">
        <v>11</v>
      </c>
      <c r="D65">
        <v>170</v>
      </c>
      <c r="E65">
        <v>170.26113705593099</v>
      </c>
      <c r="F65">
        <f>VLOOKUP(C65,Variaveis!A:B,2,FALSE)</f>
        <v>0</v>
      </c>
      <c r="G65">
        <f t="shared" si="0"/>
        <v>170</v>
      </c>
      <c r="H65">
        <f t="shared" si="1"/>
        <v>0</v>
      </c>
      <c r="I65" s="6">
        <f t="shared" si="2"/>
        <v>0</v>
      </c>
    </row>
    <row r="66" spans="1:9" x14ac:dyDescent="0.25">
      <c r="A66">
        <v>2</v>
      </c>
      <c r="B66">
        <v>0</v>
      </c>
      <c r="C66" t="s">
        <v>10</v>
      </c>
      <c r="D66">
        <v>170</v>
      </c>
      <c r="E66">
        <v>170.26113705593099</v>
      </c>
      <c r="F66">
        <f>VLOOKUP(C66,Variaveis!A:B,2,FALSE)</f>
        <v>0</v>
      </c>
      <c r="G66">
        <f t="shared" si="0"/>
        <v>170</v>
      </c>
      <c r="H66">
        <f t="shared" si="1"/>
        <v>0</v>
      </c>
      <c r="I66" s="6">
        <f t="shared" si="2"/>
        <v>0</v>
      </c>
    </row>
    <row r="67" spans="1:9" x14ac:dyDescent="0.25">
      <c r="A67">
        <v>2</v>
      </c>
      <c r="B67">
        <v>0</v>
      </c>
      <c r="C67" t="s">
        <v>12</v>
      </c>
      <c r="D67">
        <v>0.1</v>
      </c>
      <c r="E67">
        <v>9.6278976400498206E-2</v>
      </c>
      <c r="F67">
        <f>VLOOKUP(C67,Variaveis!A:B,2,FALSE)</f>
        <v>2</v>
      </c>
      <c r="G67">
        <f t="shared" si="0"/>
        <v>0.1</v>
      </c>
      <c r="H67">
        <f t="shared" si="1"/>
        <v>0</v>
      </c>
      <c r="I67" s="6">
        <f t="shared" si="2"/>
        <v>0</v>
      </c>
    </row>
    <row r="68" spans="1:9" x14ac:dyDescent="0.25">
      <c r="A68">
        <v>2</v>
      </c>
      <c r="B68">
        <v>0</v>
      </c>
      <c r="C68" t="s">
        <v>13</v>
      </c>
      <c r="D68">
        <v>-0.27</v>
      </c>
      <c r="E68">
        <v>-0.27471985113830599</v>
      </c>
      <c r="F68">
        <f>VLOOKUP(C68,Variaveis!A:B,2,FALSE)</f>
        <v>2</v>
      </c>
      <c r="G68">
        <f t="shared" si="0"/>
        <v>-0.27</v>
      </c>
      <c r="H68">
        <f t="shared" si="1"/>
        <v>0</v>
      </c>
      <c r="I68" s="6">
        <f t="shared" si="2"/>
        <v>0</v>
      </c>
    </row>
    <row r="69" spans="1:9" x14ac:dyDescent="0.25">
      <c r="A69">
        <v>2</v>
      </c>
      <c r="B69">
        <v>0.01</v>
      </c>
      <c r="C69" t="s">
        <v>6</v>
      </c>
      <c r="D69">
        <v>0.29899999999999999</v>
      </c>
      <c r="E69">
        <v>0.29849999999999999</v>
      </c>
      <c r="F69">
        <f>VLOOKUP(C69,Variaveis!A:B,2,FALSE)</f>
        <v>3</v>
      </c>
      <c r="G69">
        <f t="shared" si="0"/>
        <v>0.29899999999999999</v>
      </c>
      <c r="H69">
        <f t="shared" si="1"/>
        <v>0</v>
      </c>
      <c r="I69" s="6">
        <f t="shared" si="2"/>
        <v>0</v>
      </c>
    </row>
    <row r="70" spans="1:9" x14ac:dyDescent="0.25">
      <c r="A70">
        <v>2</v>
      </c>
      <c r="B70">
        <v>0.01</v>
      </c>
      <c r="C70" t="s">
        <v>7</v>
      </c>
      <c r="D70">
        <v>62</v>
      </c>
      <c r="E70">
        <v>62.248260710362501</v>
      </c>
      <c r="F70">
        <f>VLOOKUP(C70,Variaveis!A:B,2,FALSE)</f>
        <v>0</v>
      </c>
      <c r="G70">
        <f t="shared" si="0"/>
        <v>62</v>
      </c>
      <c r="H70">
        <f t="shared" si="1"/>
        <v>0</v>
      </c>
      <c r="I70" s="6">
        <f t="shared" si="2"/>
        <v>0</v>
      </c>
    </row>
    <row r="71" spans="1:9" x14ac:dyDescent="0.25">
      <c r="A71">
        <v>2</v>
      </c>
      <c r="B71">
        <v>0.01</v>
      </c>
      <c r="C71" t="s">
        <v>8</v>
      </c>
      <c r="D71">
        <v>1.262</v>
      </c>
      <c r="E71">
        <v>1.2575738602929001</v>
      </c>
      <c r="F71">
        <f>VLOOKUP(C71,Variaveis!A:B,2,FALSE)</f>
        <v>3</v>
      </c>
      <c r="G71">
        <f t="shared" si="0"/>
        <v>1.258</v>
      </c>
      <c r="H71">
        <f t="shared" si="1"/>
        <v>1</v>
      </c>
      <c r="I71" s="6">
        <f t="shared" si="2"/>
        <v>-3.1695721077654544E-3</v>
      </c>
    </row>
    <row r="72" spans="1:9" x14ac:dyDescent="0.25">
      <c r="A72">
        <v>2</v>
      </c>
      <c r="B72">
        <v>0.01</v>
      </c>
      <c r="C72" t="s">
        <v>9</v>
      </c>
      <c r="D72">
        <v>1.266</v>
      </c>
      <c r="E72">
        <v>1.2618773431585999</v>
      </c>
      <c r="F72">
        <f>VLOOKUP(C72,Variaveis!A:B,2,FALSE)</f>
        <v>3</v>
      </c>
      <c r="G72">
        <f t="shared" si="0"/>
        <v>1.262</v>
      </c>
      <c r="H72">
        <f t="shared" si="1"/>
        <v>1</v>
      </c>
      <c r="I72" s="6">
        <f t="shared" si="2"/>
        <v>-3.1595576619273327E-3</v>
      </c>
    </row>
    <row r="73" spans="1:9" x14ac:dyDescent="0.25">
      <c r="A73">
        <v>2</v>
      </c>
      <c r="B73">
        <v>0.01</v>
      </c>
      <c r="C73" t="s">
        <v>11</v>
      </c>
      <c r="D73">
        <v>193</v>
      </c>
      <c r="E73">
        <v>192.98208248447199</v>
      </c>
      <c r="F73">
        <f>VLOOKUP(C73,Variaveis!A:B,2,FALSE)</f>
        <v>0</v>
      </c>
      <c r="G73">
        <f t="shared" si="0"/>
        <v>193</v>
      </c>
      <c r="H73">
        <f t="shared" si="1"/>
        <v>0</v>
      </c>
      <c r="I73" s="6">
        <f t="shared" si="2"/>
        <v>0</v>
      </c>
    </row>
    <row r="74" spans="1:9" x14ac:dyDescent="0.25">
      <c r="A74">
        <v>2</v>
      </c>
      <c r="B74">
        <v>0.01</v>
      </c>
      <c r="C74" t="s">
        <v>10</v>
      </c>
      <c r="D74">
        <v>193</v>
      </c>
      <c r="E74">
        <v>192.98208248447199</v>
      </c>
      <c r="F74">
        <f>VLOOKUP(C74,Variaveis!A:B,2,FALSE)</f>
        <v>0</v>
      </c>
      <c r="G74">
        <f t="shared" si="0"/>
        <v>193</v>
      </c>
      <c r="H74">
        <f t="shared" si="1"/>
        <v>0</v>
      </c>
      <c r="I74" s="6">
        <f t="shared" si="2"/>
        <v>0</v>
      </c>
    </row>
    <row r="75" spans="1:9" x14ac:dyDescent="0.25">
      <c r="A75">
        <v>2</v>
      </c>
      <c r="B75">
        <v>0.01</v>
      </c>
      <c r="C75" t="s">
        <v>12</v>
      </c>
      <c r="D75">
        <v>0.11</v>
      </c>
      <c r="E75">
        <v>0.11258162467529099</v>
      </c>
      <c r="F75">
        <f>VLOOKUP(C75,Variaveis!A:B,2,FALSE)</f>
        <v>2</v>
      </c>
      <c r="G75">
        <f t="shared" si="0"/>
        <v>0.11</v>
      </c>
      <c r="H75">
        <f t="shared" si="1"/>
        <v>0</v>
      </c>
      <c r="I75" s="6">
        <f t="shared" si="2"/>
        <v>0</v>
      </c>
    </row>
    <row r="76" spans="1:9" x14ac:dyDescent="0.25">
      <c r="A76">
        <v>2</v>
      </c>
      <c r="B76">
        <v>0.01</v>
      </c>
      <c r="C76" t="s">
        <v>13</v>
      </c>
      <c r="D76">
        <v>-0.26</v>
      </c>
      <c r="E76">
        <v>-0.26050372885557699</v>
      </c>
      <c r="F76">
        <f>VLOOKUP(C76,Variaveis!A:B,2,FALSE)</f>
        <v>2</v>
      </c>
      <c r="G76">
        <f t="shared" si="0"/>
        <v>-0.26</v>
      </c>
      <c r="H76">
        <f t="shared" si="1"/>
        <v>0</v>
      </c>
      <c r="I76" s="6">
        <f t="shared" si="2"/>
        <v>0</v>
      </c>
    </row>
    <row r="77" spans="1:9" x14ac:dyDescent="0.25">
      <c r="A77" s="14">
        <v>2</v>
      </c>
      <c r="B77" s="14">
        <v>0.02</v>
      </c>
      <c r="C77" s="14" t="s">
        <v>6</v>
      </c>
      <c r="D77" s="14">
        <v>0.31900000000000001</v>
      </c>
      <c r="E77" s="14">
        <v>0.31850000000000001</v>
      </c>
      <c r="F77" s="14">
        <f>VLOOKUP(C77,Variaveis!A:B,2,FALSE)</f>
        <v>3</v>
      </c>
      <c r="G77" s="14">
        <f t="shared" si="0"/>
        <v>0.31900000000000001</v>
      </c>
      <c r="H77" s="14">
        <f t="shared" si="1"/>
        <v>0</v>
      </c>
      <c r="I77" s="6">
        <f t="shared" si="2"/>
        <v>0</v>
      </c>
    </row>
    <row r="78" spans="1:9" x14ac:dyDescent="0.25">
      <c r="A78" s="14">
        <v>2</v>
      </c>
      <c r="B78" s="14">
        <v>0.02</v>
      </c>
      <c r="C78" s="14" t="s">
        <v>7</v>
      </c>
      <c r="D78" s="14">
        <v>62</v>
      </c>
      <c r="E78" s="14">
        <v>62.248260710362501</v>
      </c>
      <c r="F78" s="14">
        <f>VLOOKUP(C78,Variaveis!A:B,2,FALSE)</f>
        <v>0</v>
      </c>
      <c r="G78" s="14">
        <f t="shared" si="0"/>
        <v>62</v>
      </c>
      <c r="H78" s="14">
        <f t="shared" si="1"/>
        <v>0</v>
      </c>
      <c r="I78" s="6">
        <f t="shared" si="2"/>
        <v>0</v>
      </c>
    </row>
    <row r="79" spans="1:9" x14ac:dyDescent="0.25">
      <c r="A79" s="14">
        <v>2</v>
      </c>
      <c r="B79" s="14">
        <v>0.02</v>
      </c>
      <c r="C79" s="14" t="s">
        <v>8</v>
      </c>
      <c r="D79" s="14">
        <v>1.1950000000000001</v>
      </c>
      <c r="E79" s="14">
        <v>1.19438351553718</v>
      </c>
      <c r="F79" s="14">
        <f>VLOOKUP(C79,Variaveis!A:B,2,FALSE)</f>
        <v>3</v>
      </c>
      <c r="G79" s="14">
        <f t="shared" si="0"/>
        <v>1.194</v>
      </c>
      <c r="H79" s="14">
        <f t="shared" si="1"/>
        <v>1</v>
      </c>
      <c r="I79" s="6">
        <f t="shared" si="2"/>
        <v>-8.3682008368210199E-4</v>
      </c>
    </row>
    <row r="80" spans="1:9" x14ac:dyDescent="0.25">
      <c r="A80" s="14">
        <v>2</v>
      </c>
      <c r="B80" s="14">
        <v>0.02</v>
      </c>
      <c r="C80" s="14" t="s">
        <v>9</v>
      </c>
      <c r="D80" s="14">
        <v>1.2010000000000001</v>
      </c>
      <c r="E80" s="14">
        <v>1.19956359534819</v>
      </c>
      <c r="F80" s="14">
        <f>VLOOKUP(C80,Variaveis!A:B,2,FALSE)</f>
        <v>3</v>
      </c>
      <c r="G80" s="14">
        <f t="shared" si="0"/>
        <v>1.2</v>
      </c>
      <c r="H80" s="14">
        <f t="shared" si="1"/>
        <v>1</v>
      </c>
      <c r="I80" s="6">
        <f t="shared" si="2"/>
        <v>-8.3263946711083421E-4</v>
      </c>
    </row>
    <row r="81" spans="1:9" x14ac:dyDescent="0.25">
      <c r="A81" s="14">
        <v>2</v>
      </c>
      <c r="B81" s="14">
        <v>0.02</v>
      </c>
      <c r="C81" s="14" t="s">
        <v>11</v>
      </c>
      <c r="D81" s="14">
        <v>214</v>
      </c>
      <c r="E81" s="14">
        <v>215.047429187956</v>
      </c>
      <c r="F81" s="14">
        <f>VLOOKUP(C81,Variaveis!A:B,2,FALSE)</f>
        <v>0</v>
      </c>
      <c r="G81" s="14">
        <f t="shared" si="0"/>
        <v>215</v>
      </c>
      <c r="H81" s="14">
        <f t="shared" si="1"/>
        <v>1</v>
      </c>
      <c r="I81" s="6">
        <f t="shared" si="2"/>
        <v>4.6728971962616819E-3</v>
      </c>
    </row>
    <row r="82" spans="1:9" x14ac:dyDescent="0.25">
      <c r="A82" s="14">
        <v>2</v>
      </c>
      <c r="B82" s="14">
        <v>0.02</v>
      </c>
      <c r="C82" s="14" t="s">
        <v>10</v>
      </c>
      <c r="D82" s="14">
        <v>214</v>
      </c>
      <c r="E82" s="14">
        <v>215.047429187956</v>
      </c>
      <c r="F82" s="14">
        <f>VLOOKUP(C82,Variaveis!A:B,2,FALSE)</f>
        <v>0</v>
      </c>
      <c r="G82" s="14">
        <f t="shared" si="0"/>
        <v>215</v>
      </c>
      <c r="H82" s="14">
        <f t="shared" si="1"/>
        <v>1</v>
      </c>
      <c r="I82" s="6">
        <f t="shared" ref="I82:I145" si="5">IF(D82=0,0,(G82-D82)/D82)</f>
        <v>4.6728971962616819E-3</v>
      </c>
    </row>
    <row r="83" spans="1:9" x14ac:dyDescent="0.25">
      <c r="A83" s="14">
        <v>2</v>
      </c>
      <c r="B83" s="14">
        <v>0.02</v>
      </c>
      <c r="C83" s="14" t="s">
        <v>12</v>
      </c>
      <c r="D83" s="14">
        <v>0.13</v>
      </c>
      <c r="E83" s="14">
        <v>0.12766446816868299</v>
      </c>
      <c r="F83" s="14">
        <f>VLOOKUP(C83,Variaveis!A:B,2,FALSE)</f>
        <v>2</v>
      </c>
      <c r="G83" s="14">
        <f t="shared" si="0"/>
        <v>0.13</v>
      </c>
      <c r="H83" s="14">
        <f t="shared" si="1"/>
        <v>0</v>
      </c>
      <c r="I83" s="6">
        <f t="shared" si="5"/>
        <v>0</v>
      </c>
    </row>
    <row r="84" spans="1:9" x14ac:dyDescent="0.25">
      <c r="A84" s="14">
        <v>2</v>
      </c>
      <c r="B84" s="14">
        <v>0.02</v>
      </c>
      <c r="C84" s="14" t="s">
        <v>13</v>
      </c>
      <c r="D84" s="14">
        <v>-0.25</v>
      </c>
      <c r="E84" s="14">
        <v>-0.250042468098505</v>
      </c>
      <c r="F84" s="14">
        <f>VLOOKUP(C84,Variaveis!A:B,2,FALSE)</f>
        <v>2</v>
      </c>
      <c r="G84" s="14">
        <f t="shared" si="0"/>
        <v>-0.25</v>
      </c>
      <c r="H84" s="14">
        <f t="shared" si="1"/>
        <v>0</v>
      </c>
      <c r="I84" s="6">
        <f t="shared" si="5"/>
        <v>0</v>
      </c>
    </row>
    <row r="85" spans="1:9" x14ac:dyDescent="0.25">
      <c r="A85">
        <v>2</v>
      </c>
      <c r="B85">
        <v>0.03</v>
      </c>
      <c r="C85" t="s">
        <v>6</v>
      </c>
      <c r="D85">
        <v>0.33900000000000002</v>
      </c>
      <c r="E85">
        <v>0.33850000000000002</v>
      </c>
      <c r="F85">
        <f>VLOOKUP(C85,Variaveis!A:B,2,FALSE)</f>
        <v>3</v>
      </c>
      <c r="G85">
        <f t="shared" si="0"/>
        <v>0.33900000000000002</v>
      </c>
      <c r="H85">
        <f t="shared" si="1"/>
        <v>0</v>
      </c>
      <c r="I85" s="6">
        <f t="shared" si="5"/>
        <v>0</v>
      </c>
    </row>
    <row r="86" spans="1:9" x14ac:dyDescent="0.25">
      <c r="A86">
        <v>2</v>
      </c>
      <c r="B86">
        <v>0.03</v>
      </c>
      <c r="C86" t="s">
        <v>7</v>
      </c>
      <c r="D86">
        <v>62</v>
      </c>
      <c r="E86">
        <v>62.248260710362501</v>
      </c>
      <c r="F86">
        <f>VLOOKUP(C86,Variaveis!A:B,2,FALSE)</f>
        <v>0</v>
      </c>
      <c r="G86">
        <f t="shared" si="0"/>
        <v>62</v>
      </c>
      <c r="H86">
        <f t="shared" si="1"/>
        <v>0</v>
      </c>
      <c r="I86" s="6">
        <f t="shared" si="5"/>
        <v>0</v>
      </c>
    </row>
    <row r="87" spans="1:9" x14ac:dyDescent="0.25">
      <c r="A87">
        <v>2</v>
      </c>
      <c r="B87">
        <v>0.03</v>
      </c>
      <c r="C87" t="s">
        <v>8</v>
      </c>
      <c r="D87">
        <v>1.1379999999999999</v>
      </c>
      <c r="E87">
        <v>1.1397491856133699</v>
      </c>
      <c r="F87">
        <f>VLOOKUP(C87,Variaveis!A:B,2,FALSE)</f>
        <v>3</v>
      </c>
      <c r="G87">
        <f t="shared" si="0"/>
        <v>1.1399999999999999</v>
      </c>
      <c r="H87">
        <f t="shared" si="1"/>
        <v>1</v>
      </c>
      <c r="I87" s="6">
        <f t="shared" si="5"/>
        <v>1.7574692442882266E-3</v>
      </c>
    </row>
    <row r="88" spans="1:9" x14ac:dyDescent="0.25">
      <c r="A88">
        <v>2</v>
      </c>
      <c r="B88">
        <v>0.03</v>
      </c>
      <c r="C88" t="s">
        <v>9</v>
      </c>
      <c r="D88">
        <v>1.1439999999999999</v>
      </c>
      <c r="E88">
        <v>1.1456786463857001</v>
      </c>
      <c r="F88">
        <f>VLOOKUP(C88,Variaveis!A:B,2,FALSE)</f>
        <v>3</v>
      </c>
      <c r="G88">
        <f t="shared" si="0"/>
        <v>1.1459999999999999</v>
      </c>
      <c r="H88">
        <f t="shared" si="1"/>
        <v>1</v>
      </c>
      <c r="I88" s="6">
        <f t="shared" si="5"/>
        <v>1.74825174825175E-3</v>
      </c>
    </row>
    <row r="89" spans="1:9" x14ac:dyDescent="0.25">
      <c r="A89">
        <v>2</v>
      </c>
      <c r="B89">
        <v>0.03</v>
      </c>
      <c r="C89" t="s">
        <v>11</v>
      </c>
      <c r="D89">
        <v>236</v>
      </c>
      <c r="E89">
        <v>238.412813736271</v>
      </c>
      <c r="F89">
        <f>VLOOKUP(C89,Variaveis!A:B,2,FALSE)</f>
        <v>0</v>
      </c>
      <c r="G89">
        <f t="shared" si="0"/>
        <v>238</v>
      </c>
      <c r="H89">
        <f t="shared" si="1"/>
        <v>1</v>
      </c>
      <c r="I89" s="6">
        <f t="shared" si="5"/>
        <v>8.4745762711864406E-3</v>
      </c>
    </row>
    <row r="90" spans="1:9" x14ac:dyDescent="0.25">
      <c r="A90">
        <v>2</v>
      </c>
      <c r="B90">
        <v>0.03</v>
      </c>
      <c r="C90" t="s">
        <v>10</v>
      </c>
      <c r="D90">
        <v>236</v>
      </c>
      <c r="E90">
        <v>238.412813736271</v>
      </c>
      <c r="F90">
        <f>VLOOKUP(C90,Variaveis!A:B,2,FALSE)</f>
        <v>0</v>
      </c>
      <c r="G90">
        <f t="shared" si="0"/>
        <v>238</v>
      </c>
      <c r="H90">
        <f t="shared" si="1"/>
        <v>1</v>
      </c>
      <c r="I90" s="6">
        <f t="shared" si="5"/>
        <v>8.4745762711864406E-3</v>
      </c>
    </row>
    <row r="91" spans="1:9" x14ac:dyDescent="0.25">
      <c r="A91">
        <v>2</v>
      </c>
      <c r="B91">
        <v>0.03</v>
      </c>
      <c r="C91" t="s">
        <v>12</v>
      </c>
      <c r="D91">
        <v>0.14000000000000001</v>
      </c>
      <c r="E91">
        <v>0.14076624113839001</v>
      </c>
      <c r="F91">
        <f>VLOOKUP(C91,Variaveis!A:B,2,FALSE)</f>
        <v>2</v>
      </c>
      <c r="G91">
        <f t="shared" si="0"/>
        <v>0.14000000000000001</v>
      </c>
      <c r="H91">
        <f t="shared" si="1"/>
        <v>0</v>
      </c>
      <c r="I91" s="6">
        <f t="shared" si="5"/>
        <v>0</v>
      </c>
    </row>
    <row r="92" spans="1:9" x14ac:dyDescent="0.25">
      <c r="A92">
        <v>2</v>
      </c>
      <c r="B92">
        <v>0.03</v>
      </c>
      <c r="C92" t="s">
        <v>13</v>
      </c>
      <c r="D92">
        <v>-0.24</v>
      </c>
      <c r="E92">
        <v>-0.24021119887717499</v>
      </c>
      <c r="F92">
        <f>VLOOKUP(C92,Variaveis!A:B,2,FALSE)</f>
        <v>2</v>
      </c>
      <c r="G92">
        <f t="shared" si="0"/>
        <v>-0.24</v>
      </c>
      <c r="H92">
        <f t="shared" si="1"/>
        <v>0</v>
      </c>
      <c r="I92" s="6">
        <f t="shared" si="5"/>
        <v>0</v>
      </c>
    </row>
    <row r="93" spans="1:9" x14ac:dyDescent="0.25">
      <c r="A93">
        <v>3</v>
      </c>
      <c r="B93">
        <v>0</v>
      </c>
      <c r="C93" t="s">
        <v>6</v>
      </c>
      <c r="D93">
        <v>0.32900000000000001</v>
      </c>
      <c r="E93">
        <v>0.32879999999999998</v>
      </c>
      <c r="F93">
        <f>VLOOKUP(C93,Variaveis!A:B,2,FALSE)</f>
        <v>3</v>
      </c>
      <c r="G93">
        <f t="shared" si="0"/>
        <v>0.32900000000000001</v>
      </c>
      <c r="H93">
        <f t="shared" si="1"/>
        <v>0</v>
      </c>
      <c r="I93" s="6">
        <f t="shared" si="5"/>
        <v>0</v>
      </c>
    </row>
    <row r="94" spans="1:9" x14ac:dyDescent="0.25">
      <c r="A94">
        <v>3</v>
      </c>
      <c r="B94">
        <v>0</v>
      </c>
      <c r="C94" t="s">
        <v>7</v>
      </c>
      <c r="D94">
        <v>124</v>
      </c>
      <c r="E94">
        <v>123.915737298636</v>
      </c>
      <c r="F94">
        <f>VLOOKUP(C94,Variaveis!A:B,2,FALSE)</f>
        <v>0</v>
      </c>
      <c r="G94">
        <f t="shared" ref="G94:G157" si="6">ROUND(E94,F94)</f>
        <v>124</v>
      </c>
      <c r="H94">
        <f t="shared" ref="H94:H157" si="7">IF(D94=G94,0,1)</f>
        <v>0</v>
      </c>
      <c r="I94" s="6">
        <f t="shared" si="5"/>
        <v>0</v>
      </c>
    </row>
    <row r="95" spans="1:9" x14ac:dyDescent="0.25">
      <c r="A95">
        <v>3</v>
      </c>
      <c r="B95">
        <v>0</v>
      </c>
      <c r="C95" t="s">
        <v>8</v>
      </c>
      <c r="D95">
        <v>0.62</v>
      </c>
      <c r="E95">
        <v>0.62009145050343795</v>
      </c>
      <c r="F95">
        <f>VLOOKUP(C95,Variaveis!A:B,2,FALSE)</f>
        <v>3</v>
      </c>
      <c r="G95">
        <f t="shared" si="6"/>
        <v>0.62</v>
      </c>
      <c r="H95">
        <f t="shared" si="7"/>
        <v>0</v>
      </c>
      <c r="I95" s="6">
        <f t="shared" si="5"/>
        <v>0</v>
      </c>
    </row>
    <row r="96" spans="1:9" x14ac:dyDescent="0.25">
      <c r="A96">
        <v>3</v>
      </c>
      <c r="B96">
        <v>0</v>
      </c>
      <c r="C96" t="s">
        <v>9</v>
      </c>
      <c r="D96">
        <v>0.81299999999999994</v>
      </c>
      <c r="E96">
        <v>0.812211732035649</v>
      </c>
      <c r="F96">
        <f>VLOOKUP(C96,Variaveis!A:B,2,FALSE)</f>
        <v>3</v>
      </c>
      <c r="G96">
        <f t="shared" si="6"/>
        <v>0.81200000000000006</v>
      </c>
      <c r="H96">
        <f t="shared" si="7"/>
        <v>1</v>
      </c>
      <c r="I96" s="6">
        <f t="shared" si="5"/>
        <v>-1.2300123001228657E-3</v>
      </c>
    </row>
    <row r="97" spans="1:9" x14ac:dyDescent="0.25">
      <c r="A97">
        <v>3</v>
      </c>
      <c r="B97">
        <v>0</v>
      </c>
      <c r="C97" t="s">
        <v>11</v>
      </c>
      <c r="D97">
        <v>131</v>
      </c>
      <c r="E97">
        <v>130.95374823790101</v>
      </c>
      <c r="F97">
        <f>VLOOKUP(C97,Variaveis!A:B,2,FALSE)</f>
        <v>0</v>
      </c>
      <c r="G97">
        <f t="shared" si="6"/>
        <v>131</v>
      </c>
      <c r="H97">
        <f t="shared" si="7"/>
        <v>0</v>
      </c>
      <c r="I97" s="6">
        <f t="shared" si="5"/>
        <v>0</v>
      </c>
    </row>
    <row r="98" spans="1:9" x14ac:dyDescent="0.25">
      <c r="A98">
        <v>3</v>
      </c>
      <c r="B98">
        <v>0</v>
      </c>
      <c r="C98" t="s">
        <v>10</v>
      </c>
      <c r="D98">
        <v>134</v>
      </c>
      <c r="E98">
        <v>134.560098718425</v>
      </c>
      <c r="F98">
        <f>VLOOKUP(C98,Variaveis!A:B,2,FALSE)</f>
        <v>0</v>
      </c>
      <c r="G98">
        <f t="shared" si="6"/>
        <v>135</v>
      </c>
      <c r="H98">
        <f t="shared" si="7"/>
        <v>1</v>
      </c>
      <c r="I98" s="6">
        <f t="shared" si="5"/>
        <v>7.462686567164179E-3</v>
      </c>
    </row>
    <row r="99" spans="1:9" x14ac:dyDescent="0.25">
      <c r="A99">
        <v>3</v>
      </c>
      <c r="B99">
        <v>0</v>
      </c>
      <c r="C99" t="s">
        <v>12</v>
      </c>
      <c r="D99">
        <v>1.06</v>
      </c>
      <c r="E99">
        <v>1.0526031262270701</v>
      </c>
      <c r="F99">
        <f>VLOOKUP(C99,Variaveis!A:B,2,FALSE)</f>
        <v>2</v>
      </c>
      <c r="G99">
        <f t="shared" si="6"/>
        <v>1.05</v>
      </c>
      <c r="H99">
        <f t="shared" si="7"/>
        <v>1</v>
      </c>
      <c r="I99" s="6">
        <f t="shared" si="5"/>
        <v>-9.4339622641509517E-3</v>
      </c>
    </row>
    <row r="100" spans="1:9" x14ac:dyDescent="0.25">
      <c r="A100">
        <v>3</v>
      </c>
      <c r="B100">
        <v>0</v>
      </c>
      <c r="C100" t="s">
        <v>13</v>
      </c>
      <c r="D100">
        <v>-0.44</v>
      </c>
      <c r="E100">
        <v>-0.43818813984681598</v>
      </c>
      <c r="F100">
        <f>VLOOKUP(C100,Variaveis!A:B,2,FALSE)</f>
        <v>2</v>
      </c>
      <c r="G100">
        <f t="shared" si="6"/>
        <v>-0.44</v>
      </c>
      <c r="H100">
        <f t="shared" si="7"/>
        <v>0</v>
      </c>
      <c r="I100" s="6">
        <f t="shared" si="5"/>
        <v>0</v>
      </c>
    </row>
    <row r="101" spans="1:9" x14ac:dyDescent="0.25">
      <c r="A101">
        <v>3</v>
      </c>
      <c r="B101">
        <v>0</v>
      </c>
      <c r="C101" t="s">
        <v>15</v>
      </c>
      <c r="D101">
        <f>3.56 * 10 ^7</f>
        <v>35600000</v>
      </c>
      <c r="E101">
        <v>35641626.909191899</v>
      </c>
      <c r="F101">
        <f>VLOOKUP(C101,Variaveis!A:B,2,FALSE)</f>
        <v>0</v>
      </c>
      <c r="G101">
        <f t="shared" si="6"/>
        <v>35641627</v>
      </c>
      <c r="H101">
        <f t="shared" si="7"/>
        <v>1</v>
      </c>
      <c r="I101" s="6">
        <f t="shared" si="5"/>
        <v>1.1692977528089887E-3</v>
      </c>
    </row>
    <row r="102" spans="1:9" x14ac:dyDescent="0.25">
      <c r="A102">
        <v>3</v>
      </c>
      <c r="B102">
        <v>0</v>
      </c>
      <c r="C102" t="s">
        <v>16</v>
      </c>
      <c r="D102">
        <v>217</v>
      </c>
      <c r="E102">
        <v>217.40138375734699</v>
      </c>
      <c r="F102">
        <f>VLOOKUP(C102,Variaveis!A:B,2,FALSE)</f>
        <v>0</v>
      </c>
      <c r="G102">
        <f t="shared" si="6"/>
        <v>217</v>
      </c>
      <c r="H102">
        <f t="shared" si="7"/>
        <v>0</v>
      </c>
      <c r="I102" s="6">
        <f t="shared" si="5"/>
        <v>0</v>
      </c>
    </row>
    <row r="103" spans="1:9" x14ac:dyDescent="0.25">
      <c r="A103">
        <v>3</v>
      </c>
      <c r="B103">
        <v>0</v>
      </c>
      <c r="C103" t="s">
        <v>17</v>
      </c>
      <c r="D103">
        <v>422</v>
      </c>
      <c r="E103">
        <v>421.67015060337502</v>
      </c>
      <c r="F103">
        <f>VLOOKUP(C103,Variaveis!A:B,2,FALSE)</f>
        <v>0</v>
      </c>
      <c r="G103">
        <f t="shared" si="6"/>
        <v>422</v>
      </c>
      <c r="H103">
        <f t="shared" si="7"/>
        <v>0</v>
      </c>
      <c r="I103" s="6">
        <f t="shared" si="5"/>
        <v>0</v>
      </c>
    </row>
    <row r="104" spans="1:9" x14ac:dyDescent="0.25">
      <c r="A104">
        <v>3</v>
      </c>
      <c r="B104">
        <v>0</v>
      </c>
      <c r="C104" t="s">
        <v>18</v>
      </c>
      <c r="D104">
        <f>-2.46 * 10^5</f>
        <v>-246000</v>
      </c>
      <c r="E104">
        <v>-245429.209617324</v>
      </c>
      <c r="F104">
        <f>VLOOKUP(C104,Variaveis!A:B,2,FALSE)</f>
        <v>0</v>
      </c>
      <c r="G104">
        <f t="shared" si="6"/>
        <v>-245429</v>
      </c>
      <c r="H104">
        <f t="shared" si="7"/>
        <v>1</v>
      </c>
      <c r="I104" s="6">
        <f t="shared" si="5"/>
        <v>-2.321138211382114E-3</v>
      </c>
    </row>
    <row r="105" spans="1:9" x14ac:dyDescent="0.25">
      <c r="A105">
        <v>3</v>
      </c>
      <c r="B105">
        <v>0</v>
      </c>
      <c r="C105" t="s">
        <v>19</v>
      </c>
      <c r="D105">
        <v>1</v>
      </c>
      <c r="E105">
        <v>1</v>
      </c>
      <c r="F105">
        <f>VLOOKUP(C105,Variaveis!A:B,2,FALSE)</f>
        <v>2</v>
      </c>
      <c r="G105">
        <f t="shared" si="6"/>
        <v>1</v>
      </c>
      <c r="H105">
        <f t="shared" si="7"/>
        <v>0</v>
      </c>
      <c r="I105" s="6">
        <f t="shared" si="5"/>
        <v>0</v>
      </c>
    </row>
    <row r="106" spans="1:9" x14ac:dyDescent="0.25">
      <c r="A106">
        <v>3</v>
      </c>
      <c r="B106">
        <v>0</v>
      </c>
      <c r="C106" t="s">
        <v>20</v>
      </c>
      <c r="D106">
        <v>0</v>
      </c>
      <c r="E106">
        <v>0</v>
      </c>
      <c r="F106">
        <f>VLOOKUP(C106,Variaveis!A:B,2,FALSE)</f>
        <v>2</v>
      </c>
      <c r="G106">
        <f t="shared" si="6"/>
        <v>0</v>
      </c>
      <c r="H106">
        <f t="shared" si="7"/>
        <v>0</v>
      </c>
      <c r="I106" s="6">
        <f t="shared" si="5"/>
        <v>0</v>
      </c>
    </row>
    <row r="107" spans="1:9" x14ac:dyDescent="0.25">
      <c r="A107">
        <v>3</v>
      </c>
      <c r="B107">
        <v>0</v>
      </c>
      <c r="C107" t="s">
        <v>21</v>
      </c>
      <c r="D107">
        <v>1.49</v>
      </c>
      <c r="E107">
        <v>1.4930923227267301</v>
      </c>
      <c r="F107">
        <f>VLOOKUP(C107,Variaveis!A:B,2,FALSE)</f>
        <v>2</v>
      </c>
      <c r="G107">
        <f t="shared" si="6"/>
        <v>1.49</v>
      </c>
      <c r="H107">
        <f t="shared" si="7"/>
        <v>0</v>
      </c>
      <c r="I107" s="6">
        <f t="shared" si="5"/>
        <v>0</v>
      </c>
    </row>
    <row r="108" spans="1:9" x14ac:dyDescent="0.25">
      <c r="A108">
        <v>3</v>
      </c>
      <c r="B108">
        <v>0</v>
      </c>
      <c r="C108" t="s">
        <v>0</v>
      </c>
      <c r="D108">
        <v>6.7330000000000001E-2</v>
      </c>
      <c r="E108">
        <v>6.7333629680683793E-2</v>
      </c>
      <c r="F108">
        <f>VLOOKUP(C108,Variaveis!A:B,2,FALSE)</f>
        <v>5</v>
      </c>
      <c r="G108">
        <f t="shared" si="6"/>
        <v>6.7330000000000001E-2</v>
      </c>
      <c r="H108">
        <f t="shared" si="7"/>
        <v>0</v>
      </c>
      <c r="I108" s="6">
        <f t="shared" si="5"/>
        <v>0</v>
      </c>
    </row>
    <row r="109" spans="1:9" x14ac:dyDescent="0.25">
      <c r="A109">
        <v>3</v>
      </c>
      <c r="B109">
        <v>0</v>
      </c>
      <c r="C109" t="s">
        <v>22</v>
      </c>
      <c r="D109">
        <v>1.4500000000000001E-2</v>
      </c>
      <c r="E109">
        <v>1.4504733281624001E-2</v>
      </c>
      <c r="F109">
        <f>VLOOKUP(C109,Variaveis!A:B,2,FALSE)</f>
        <v>5</v>
      </c>
      <c r="G109">
        <f t="shared" si="6"/>
        <v>1.4500000000000001E-2</v>
      </c>
      <c r="H109">
        <f t="shared" si="7"/>
        <v>0</v>
      </c>
      <c r="I109" s="6">
        <f t="shared" si="5"/>
        <v>0</v>
      </c>
    </row>
    <row r="110" spans="1:9" x14ac:dyDescent="0.25">
      <c r="A110">
        <v>3</v>
      </c>
      <c r="B110">
        <v>0</v>
      </c>
      <c r="C110" t="s">
        <v>23</v>
      </c>
      <c r="D110">
        <v>3.0699999999999998E-3</v>
      </c>
      <c r="E110">
        <v>3.0705926596186601E-3</v>
      </c>
      <c r="F110">
        <f>VLOOKUP(C110,Variaveis!A:B,2,FALSE)</f>
        <v>5</v>
      </c>
      <c r="G110">
        <f t="shared" si="6"/>
        <v>3.0699999999999998E-3</v>
      </c>
      <c r="H110">
        <f t="shared" si="7"/>
        <v>0</v>
      </c>
      <c r="I110" s="6">
        <f t="shared" si="5"/>
        <v>0</v>
      </c>
    </row>
    <row r="111" spans="1:9" x14ac:dyDescent="0.25">
      <c r="A111">
        <v>3</v>
      </c>
      <c r="B111">
        <v>0</v>
      </c>
      <c r="C111" t="s">
        <v>24</v>
      </c>
      <c r="D111">
        <v>0</v>
      </c>
      <c r="E111">
        <v>0</v>
      </c>
      <c r="F111">
        <f>VLOOKUP(C111,Variaveis!A:B,2,FALSE)</f>
        <v>5</v>
      </c>
      <c r="G111">
        <f t="shared" si="6"/>
        <v>0</v>
      </c>
      <c r="H111">
        <f t="shared" si="7"/>
        <v>0</v>
      </c>
      <c r="I111" s="6">
        <f t="shared" si="5"/>
        <v>0</v>
      </c>
    </row>
    <row r="112" spans="1:9" x14ac:dyDescent="0.25">
      <c r="A112">
        <v>3</v>
      </c>
      <c r="B112">
        <v>0</v>
      </c>
      <c r="C112" t="s">
        <v>1</v>
      </c>
      <c r="D112">
        <v>8.4909999999999999E-2</v>
      </c>
      <c r="E112">
        <v>8.4908955621926602E-2</v>
      </c>
      <c r="F112">
        <f>VLOOKUP(C112,Variaveis!A:B,2,FALSE)</f>
        <v>5</v>
      </c>
      <c r="G112">
        <f t="shared" si="6"/>
        <v>8.4909999999999999E-2</v>
      </c>
      <c r="H112">
        <f t="shared" si="7"/>
        <v>0</v>
      </c>
      <c r="I112" s="6">
        <f t="shared" si="5"/>
        <v>0</v>
      </c>
    </row>
    <row r="113" spans="1:9" x14ac:dyDescent="0.25">
      <c r="A113">
        <v>3</v>
      </c>
      <c r="B113">
        <v>0.01</v>
      </c>
      <c r="C113" t="s">
        <v>6</v>
      </c>
      <c r="D113">
        <v>0.34899999999999998</v>
      </c>
      <c r="E113">
        <v>0.3488</v>
      </c>
      <c r="F113">
        <f>VLOOKUP(C113,Variaveis!A:B,2,FALSE)</f>
        <v>3</v>
      </c>
      <c r="G113">
        <f t="shared" si="6"/>
        <v>0.34899999999999998</v>
      </c>
      <c r="H113">
        <f t="shared" si="7"/>
        <v>0</v>
      </c>
      <c r="I113" s="6">
        <f t="shared" si="5"/>
        <v>0</v>
      </c>
    </row>
    <row r="114" spans="1:9" x14ac:dyDescent="0.25">
      <c r="A114">
        <v>3</v>
      </c>
      <c r="B114">
        <v>0.01</v>
      </c>
      <c r="C114" t="s">
        <v>7</v>
      </c>
      <c r="D114">
        <v>124</v>
      </c>
      <c r="E114">
        <v>123.915737298636</v>
      </c>
      <c r="F114">
        <f>VLOOKUP(C114,Variaveis!A:B,2,FALSE)</f>
        <v>0</v>
      </c>
      <c r="G114">
        <f t="shared" si="6"/>
        <v>124</v>
      </c>
      <c r="H114">
        <f t="shared" si="7"/>
        <v>0</v>
      </c>
      <c r="I114" s="6">
        <f t="shared" si="5"/>
        <v>0</v>
      </c>
    </row>
    <row r="115" spans="1:9" x14ac:dyDescent="0.25">
      <c r="A115">
        <v>3</v>
      </c>
      <c r="B115">
        <v>0.01</v>
      </c>
      <c r="C115" t="s">
        <v>8</v>
      </c>
      <c r="D115">
        <v>0.60199999999999998</v>
      </c>
      <c r="E115">
        <v>0.60249049724389303</v>
      </c>
      <c r="F115">
        <f>VLOOKUP(C115,Variaveis!A:B,2,FALSE)</f>
        <v>3</v>
      </c>
      <c r="G115">
        <f t="shared" si="6"/>
        <v>0.60199999999999998</v>
      </c>
      <c r="H115">
        <f t="shared" si="7"/>
        <v>0</v>
      </c>
      <c r="I115" s="6">
        <f t="shared" si="5"/>
        <v>0</v>
      </c>
    </row>
    <row r="116" spans="1:9" x14ac:dyDescent="0.25">
      <c r="A116">
        <v>3</v>
      </c>
      <c r="B116">
        <v>0.01</v>
      </c>
      <c r="C116" t="s">
        <v>9</v>
      </c>
      <c r="D116">
        <v>0.79800000000000004</v>
      </c>
      <c r="E116">
        <v>0.79769038905329104</v>
      </c>
      <c r="F116">
        <f>VLOOKUP(C116,Variaveis!A:B,2,FALSE)</f>
        <v>3</v>
      </c>
      <c r="G116">
        <f t="shared" si="6"/>
        <v>0.79800000000000004</v>
      </c>
      <c r="H116">
        <f t="shared" si="7"/>
        <v>0</v>
      </c>
      <c r="I116" s="6">
        <f t="shared" si="5"/>
        <v>0</v>
      </c>
    </row>
    <row r="117" spans="1:9" x14ac:dyDescent="0.25">
      <c r="A117">
        <v>3</v>
      </c>
      <c r="B117">
        <v>0.01</v>
      </c>
      <c r="C117" t="s">
        <v>11</v>
      </c>
      <c r="D117">
        <v>146</v>
      </c>
      <c r="E117">
        <v>146.13388520927501</v>
      </c>
      <c r="F117">
        <f>VLOOKUP(C117,Variaveis!A:B,2,FALSE)</f>
        <v>0</v>
      </c>
      <c r="G117">
        <f t="shared" si="6"/>
        <v>146</v>
      </c>
      <c r="H117">
        <f t="shared" si="7"/>
        <v>0</v>
      </c>
      <c r="I117" s="6">
        <f t="shared" si="5"/>
        <v>0</v>
      </c>
    </row>
    <row r="118" spans="1:9" x14ac:dyDescent="0.25">
      <c r="A118">
        <v>3</v>
      </c>
      <c r="B118">
        <v>0.01</v>
      </c>
      <c r="C118" t="s">
        <v>10</v>
      </c>
      <c r="D118">
        <v>150</v>
      </c>
      <c r="E118">
        <v>150.21565383707099</v>
      </c>
      <c r="F118">
        <f>VLOOKUP(C118,Variaveis!A:B,2,FALSE)</f>
        <v>0</v>
      </c>
      <c r="G118">
        <f t="shared" si="6"/>
        <v>150</v>
      </c>
      <c r="H118">
        <f t="shared" si="7"/>
        <v>0</v>
      </c>
      <c r="I118" s="6">
        <f t="shared" si="5"/>
        <v>0</v>
      </c>
    </row>
    <row r="119" spans="1:9" x14ac:dyDescent="0.25">
      <c r="A119">
        <v>3</v>
      </c>
      <c r="B119">
        <v>0.01</v>
      </c>
      <c r="C119" t="s">
        <v>12</v>
      </c>
      <c r="D119">
        <v>1.1000000000000001</v>
      </c>
      <c r="E119">
        <v>1.0939673323965999</v>
      </c>
      <c r="F119">
        <f>VLOOKUP(C119,Variaveis!A:B,2,FALSE)</f>
        <v>2</v>
      </c>
      <c r="G119">
        <f t="shared" si="6"/>
        <v>1.0900000000000001</v>
      </c>
      <c r="H119">
        <f t="shared" si="7"/>
        <v>1</v>
      </c>
      <c r="I119" s="6">
        <f t="shared" si="5"/>
        <v>-9.0909090909090974E-3</v>
      </c>
    </row>
    <row r="120" spans="1:9" x14ac:dyDescent="0.25">
      <c r="A120">
        <v>3</v>
      </c>
      <c r="B120">
        <v>0.01</v>
      </c>
      <c r="C120" t="s">
        <v>13</v>
      </c>
      <c r="D120">
        <v>-0.42</v>
      </c>
      <c r="E120">
        <v>-0.41784007488682701</v>
      </c>
      <c r="F120">
        <f>VLOOKUP(C120,Variaveis!A:B,2,FALSE)</f>
        <v>2</v>
      </c>
      <c r="G120">
        <f t="shared" si="6"/>
        <v>-0.42</v>
      </c>
      <c r="H120">
        <f t="shared" si="7"/>
        <v>0</v>
      </c>
      <c r="I120" s="6">
        <f t="shared" si="5"/>
        <v>0</v>
      </c>
    </row>
    <row r="121" spans="1:9" x14ac:dyDescent="0.25">
      <c r="A121">
        <v>3</v>
      </c>
      <c r="B121">
        <v>0.01</v>
      </c>
      <c r="C121" t="s">
        <v>15</v>
      </c>
      <c r="D121">
        <f>3.56 * 10 ^7</f>
        <v>35600000</v>
      </c>
      <c r="E121">
        <v>35641626.909191899</v>
      </c>
      <c r="F121">
        <f>VLOOKUP(C121,Variaveis!A:B,2,FALSE)</f>
        <v>0</v>
      </c>
      <c r="G121">
        <f t="shared" si="6"/>
        <v>35641627</v>
      </c>
      <c r="H121">
        <f t="shared" si="7"/>
        <v>1</v>
      </c>
      <c r="I121" s="6">
        <f t="shared" si="5"/>
        <v>1.1692977528089887E-3</v>
      </c>
    </row>
    <row r="122" spans="1:9" x14ac:dyDescent="0.25">
      <c r="A122">
        <v>3</v>
      </c>
      <c r="B122">
        <v>0.01</v>
      </c>
      <c r="C122" t="s">
        <v>16</v>
      </c>
      <c r="D122">
        <v>247</v>
      </c>
      <c r="E122">
        <v>247.49116863594099</v>
      </c>
      <c r="F122">
        <f>VLOOKUP(C122,Variaveis!A:B,2,FALSE)</f>
        <v>0</v>
      </c>
      <c r="G122">
        <f t="shared" si="6"/>
        <v>247</v>
      </c>
      <c r="H122">
        <f t="shared" si="7"/>
        <v>0</v>
      </c>
      <c r="I122" s="6">
        <f t="shared" si="5"/>
        <v>0</v>
      </c>
    </row>
    <row r="123" spans="1:9" x14ac:dyDescent="0.25">
      <c r="A123">
        <v>3</v>
      </c>
      <c r="B123">
        <v>0.01</v>
      </c>
      <c r="C123" t="s">
        <v>17</v>
      </c>
      <c r="D123">
        <v>502</v>
      </c>
      <c r="E123">
        <v>502.35526960018399</v>
      </c>
      <c r="F123">
        <f>VLOOKUP(C123,Variaveis!A:B,2,FALSE)</f>
        <v>0</v>
      </c>
      <c r="G123">
        <f t="shared" si="6"/>
        <v>502</v>
      </c>
      <c r="H123">
        <f t="shared" si="7"/>
        <v>0</v>
      </c>
      <c r="I123" s="6">
        <f t="shared" si="5"/>
        <v>0</v>
      </c>
    </row>
    <row r="124" spans="1:9" x14ac:dyDescent="0.25">
      <c r="A124">
        <v>3</v>
      </c>
      <c r="B124">
        <v>0.01</v>
      </c>
      <c r="C124" t="s">
        <v>18</v>
      </c>
      <c r="D124">
        <f>-2.46 * 10^5</f>
        <v>-246000</v>
      </c>
      <c r="E124">
        <v>-245429.20961732799</v>
      </c>
      <c r="F124">
        <f>VLOOKUP(C124,Variaveis!A:B,2,FALSE)</f>
        <v>0</v>
      </c>
      <c r="G124">
        <f t="shared" si="6"/>
        <v>-245429</v>
      </c>
      <c r="H124">
        <f t="shared" si="7"/>
        <v>1</v>
      </c>
      <c r="I124" s="6">
        <f t="shared" si="5"/>
        <v>-2.321138211382114E-3</v>
      </c>
    </row>
    <row r="125" spans="1:9" x14ac:dyDescent="0.25">
      <c r="A125">
        <v>3</v>
      </c>
      <c r="B125">
        <v>0.01</v>
      </c>
      <c r="C125" t="s">
        <v>19</v>
      </c>
      <c r="D125">
        <v>1</v>
      </c>
      <c r="E125">
        <v>1</v>
      </c>
      <c r="F125">
        <f>VLOOKUP(C125,Variaveis!A:B,2,FALSE)</f>
        <v>2</v>
      </c>
      <c r="G125">
        <f t="shared" si="6"/>
        <v>1</v>
      </c>
      <c r="H125">
        <f t="shared" si="7"/>
        <v>0</v>
      </c>
      <c r="I125" s="6">
        <f t="shared" si="5"/>
        <v>0</v>
      </c>
    </row>
    <row r="126" spans="1:9" x14ac:dyDescent="0.25">
      <c r="A126">
        <v>3</v>
      </c>
      <c r="B126">
        <v>0.01</v>
      </c>
      <c r="C126" t="s">
        <v>20</v>
      </c>
      <c r="D126">
        <v>0.05</v>
      </c>
      <c r="E126">
        <v>5.4626599758502398E-2</v>
      </c>
      <c r="F126">
        <f>VLOOKUP(C126,Variaveis!A:B,2,FALSE)</f>
        <v>2</v>
      </c>
      <c r="G126">
        <f t="shared" si="6"/>
        <v>0.05</v>
      </c>
      <c r="H126">
        <f t="shared" si="7"/>
        <v>0</v>
      </c>
      <c r="I126" s="6">
        <f t="shared" si="5"/>
        <v>0</v>
      </c>
    </row>
    <row r="127" spans="1:9" x14ac:dyDescent="0.25">
      <c r="A127">
        <v>3</v>
      </c>
      <c r="B127">
        <v>0.01</v>
      </c>
      <c r="C127" t="s">
        <v>21</v>
      </c>
      <c r="D127">
        <v>1.52</v>
      </c>
      <c r="E127">
        <v>1.52200782019674</v>
      </c>
      <c r="F127">
        <f>VLOOKUP(C127,Variaveis!A:B,2,FALSE)</f>
        <v>2</v>
      </c>
      <c r="G127">
        <f t="shared" si="6"/>
        <v>1.52</v>
      </c>
      <c r="H127">
        <f t="shared" si="7"/>
        <v>0</v>
      </c>
      <c r="I127" s="6">
        <f t="shared" si="5"/>
        <v>0</v>
      </c>
    </row>
    <row r="128" spans="1:9" x14ac:dyDescent="0.25">
      <c r="A128">
        <v>3</v>
      </c>
      <c r="B128">
        <v>0.01</v>
      </c>
      <c r="C128" t="s">
        <v>0</v>
      </c>
      <c r="D128">
        <v>6.7330000000000001E-2</v>
      </c>
      <c r="E128">
        <v>6.7333629680683793E-2</v>
      </c>
      <c r="F128">
        <f>VLOOKUP(C128,Variaveis!A:B,2,FALSE)</f>
        <v>5</v>
      </c>
      <c r="G128">
        <f t="shared" si="6"/>
        <v>6.7330000000000001E-2</v>
      </c>
      <c r="H128">
        <f t="shared" si="7"/>
        <v>0</v>
      </c>
      <c r="I128" s="6">
        <f t="shared" si="5"/>
        <v>0</v>
      </c>
    </row>
    <row r="129" spans="1:9" x14ac:dyDescent="0.25">
      <c r="A129">
        <v>3</v>
      </c>
      <c r="B129">
        <v>0.01</v>
      </c>
      <c r="C129" t="s">
        <v>22</v>
      </c>
      <c r="D129">
        <v>1.4500000000000001E-2</v>
      </c>
      <c r="E129">
        <v>1.4504733281624001E-2</v>
      </c>
      <c r="F129">
        <f>VLOOKUP(C129,Variaveis!A:B,2,FALSE)</f>
        <v>5</v>
      </c>
      <c r="G129">
        <f t="shared" si="6"/>
        <v>1.4500000000000001E-2</v>
      </c>
      <c r="H129">
        <f t="shared" si="7"/>
        <v>0</v>
      </c>
      <c r="I129" s="6">
        <f t="shared" si="5"/>
        <v>0</v>
      </c>
    </row>
    <row r="130" spans="1:9" x14ac:dyDescent="0.25">
      <c r="A130">
        <v>3</v>
      </c>
      <c r="B130">
        <v>0.01</v>
      </c>
      <c r="C130" t="s">
        <v>23</v>
      </c>
      <c r="D130">
        <v>3.0699999999999998E-3</v>
      </c>
      <c r="E130">
        <v>3.0705926596186601E-3</v>
      </c>
      <c r="F130">
        <f>VLOOKUP(C130,Variaveis!A:B,2,FALSE)</f>
        <v>5</v>
      </c>
      <c r="G130">
        <f t="shared" si="6"/>
        <v>3.0699999999999998E-3</v>
      </c>
      <c r="H130">
        <f t="shared" si="7"/>
        <v>0</v>
      </c>
      <c r="I130" s="6">
        <f t="shared" si="5"/>
        <v>0</v>
      </c>
    </row>
    <row r="131" spans="1:9" x14ac:dyDescent="0.25">
      <c r="A131">
        <v>3</v>
      </c>
      <c r="B131">
        <v>0.01</v>
      </c>
      <c r="C131" t="s">
        <v>24</v>
      </c>
      <c r="D131">
        <v>1.064E-2</v>
      </c>
      <c r="E131">
        <v>1.06437159103622E-2</v>
      </c>
      <c r="F131">
        <f>VLOOKUP(C131,Variaveis!A:B,2,FALSE)</f>
        <v>5</v>
      </c>
      <c r="G131">
        <f t="shared" si="6"/>
        <v>1.064E-2</v>
      </c>
      <c r="H131">
        <f t="shared" si="7"/>
        <v>0</v>
      </c>
      <c r="I131" s="6">
        <f t="shared" si="5"/>
        <v>0</v>
      </c>
    </row>
    <row r="132" spans="1:9" x14ac:dyDescent="0.25">
      <c r="A132">
        <v>3</v>
      </c>
      <c r="B132">
        <v>0.01</v>
      </c>
      <c r="C132" t="s">
        <v>1</v>
      </c>
      <c r="D132">
        <v>9.5549999999999996E-2</v>
      </c>
      <c r="E132">
        <v>9.5552671532288802E-2</v>
      </c>
      <c r="F132">
        <f>VLOOKUP(C132,Variaveis!A:B,2,FALSE)</f>
        <v>5</v>
      </c>
      <c r="G132">
        <f t="shared" si="6"/>
        <v>9.5549999999999996E-2</v>
      </c>
      <c r="H132">
        <f t="shared" si="7"/>
        <v>0</v>
      </c>
      <c r="I132" s="6">
        <f t="shared" si="5"/>
        <v>0</v>
      </c>
    </row>
    <row r="133" spans="1:9" x14ac:dyDescent="0.25">
      <c r="A133">
        <v>3</v>
      </c>
      <c r="B133">
        <v>0.02</v>
      </c>
      <c r="C133" t="s">
        <v>6</v>
      </c>
      <c r="D133">
        <v>0.36899999999999999</v>
      </c>
      <c r="E133">
        <v>0.36879999999999902</v>
      </c>
      <c r="F133">
        <f>VLOOKUP(C133,Variaveis!A:B,2,FALSE)</f>
        <v>3</v>
      </c>
      <c r="G133">
        <f t="shared" si="6"/>
        <v>0.36899999999999999</v>
      </c>
      <c r="H133">
        <f t="shared" si="7"/>
        <v>0</v>
      </c>
      <c r="I133" s="6">
        <f t="shared" si="5"/>
        <v>0</v>
      </c>
    </row>
    <row r="134" spans="1:9" x14ac:dyDescent="0.25">
      <c r="A134">
        <v>3</v>
      </c>
      <c r="B134">
        <v>0.02</v>
      </c>
      <c r="C134" t="s">
        <v>7</v>
      </c>
      <c r="D134">
        <v>124</v>
      </c>
      <c r="E134">
        <v>123.915737298636</v>
      </c>
      <c r="F134">
        <f>VLOOKUP(C134,Variaveis!A:B,2,FALSE)</f>
        <v>0</v>
      </c>
      <c r="G134">
        <f t="shared" si="6"/>
        <v>124</v>
      </c>
      <c r="H134">
        <f t="shared" si="7"/>
        <v>0</v>
      </c>
      <c r="I134" s="6">
        <f t="shared" si="5"/>
        <v>0</v>
      </c>
    </row>
    <row r="135" spans="1:9" x14ac:dyDescent="0.25">
      <c r="A135">
        <v>3</v>
      </c>
      <c r="B135">
        <v>0.02</v>
      </c>
      <c r="C135" t="s">
        <v>8</v>
      </c>
      <c r="D135">
        <v>0.58199999999999996</v>
      </c>
      <c r="E135">
        <v>0.58251756687782397</v>
      </c>
      <c r="F135">
        <f>VLOOKUP(C135,Variaveis!A:B,2,FALSE)</f>
        <v>3</v>
      </c>
      <c r="G135">
        <f t="shared" si="6"/>
        <v>0.58299999999999996</v>
      </c>
      <c r="H135">
        <f t="shared" si="7"/>
        <v>1</v>
      </c>
      <c r="I135" s="6">
        <f t="shared" si="5"/>
        <v>1.7182130584192457E-3</v>
      </c>
    </row>
    <row r="136" spans="1:9" x14ac:dyDescent="0.25">
      <c r="A136">
        <v>3</v>
      </c>
      <c r="B136">
        <v>0.02</v>
      </c>
      <c r="C136" t="s">
        <v>9</v>
      </c>
      <c r="D136">
        <v>0.78300000000000003</v>
      </c>
      <c r="E136">
        <v>0.78288753446386306</v>
      </c>
      <c r="F136">
        <f>VLOOKUP(C136,Variaveis!A:B,2,FALSE)</f>
        <v>3</v>
      </c>
      <c r="G136">
        <f t="shared" si="6"/>
        <v>0.78300000000000003</v>
      </c>
      <c r="H136">
        <f t="shared" si="7"/>
        <v>0</v>
      </c>
      <c r="I136" s="6">
        <f t="shared" si="5"/>
        <v>0</v>
      </c>
    </row>
    <row r="137" spans="1:9" x14ac:dyDescent="0.25">
      <c r="A137">
        <v>3</v>
      </c>
      <c r="B137">
        <v>0.02</v>
      </c>
      <c r="C137" t="s">
        <v>11</v>
      </c>
      <c r="D137">
        <v>160</v>
      </c>
      <c r="E137">
        <v>160.64092383600899</v>
      </c>
      <c r="F137">
        <f>VLOOKUP(C137,Variaveis!A:B,2,FALSE)</f>
        <v>0</v>
      </c>
      <c r="G137">
        <f t="shared" si="6"/>
        <v>161</v>
      </c>
      <c r="H137">
        <f t="shared" si="7"/>
        <v>1</v>
      </c>
      <c r="I137" s="6">
        <f t="shared" si="5"/>
        <v>6.2500000000000003E-3</v>
      </c>
    </row>
    <row r="138" spans="1:9" x14ac:dyDescent="0.25">
      <c r="A138">
        <v>3</v>
      </c>
      <c r="B138">
        <v>0.02</v>
      </c>
      <c r="C138" t="s">
        <v>10</v>
      </c>
      <c r="D138">
        <v>164</v>
      </c>
      <c r="E138">
        <v>165.17614621609599</v>
      </c>
      <c r="F138">
        <f>VLOOKUP(C138,Variaveis!A:B,2,FALSE)</f>
        <v>0</v>
      </c>
      <c r="G138">
        <f t="shared" si="6"/>
        <v>165</v>
      </c>
      <c r="H138">
        <f t="shared" si="7"/>
        <v>1</v>
      </c>
      <c r="I138" s="6">
        <f t="shared" si="5"/>
        <v>6.0975609756097563E-3</v>
      </c>
    </row>
    <row r="139" spans="1:9" x14ac:dyDescent="0.25">
      <c r="A139">
        <v>3</v>
      </c>
      <c r="B139">
        <v>0.02</v>
      </c>
      <c r="C139" t="s">
        <v>12</v>
      </c>
      <c r="D139">
        <v>1.1499999999999999</v>
      </c>
      <c r="E139">
        <v>1.14346095200423</v>
      </c>
      <c r="F139">
        <f>VLOOKUP(C139,Variaveis!A:B,2,FALSE)</f>
        <v>2</v>
      </c>
      <c r="G139">
        <f t="shared" si="6"/>
        <v>1.1399999999999999</v>
      </c>
      <c r="H139">
        <f t="shared" si="7"/>
        <v>1</v>
      </c>
      <c r="I139" s="6">
        <f t="shared" si="5"/>
        <v>-8.6956521739130523E-3</v>
      </c>
    </row>
    <row r="140" spans="1:9" x14ac:dyDescent="0.25">
      <c r="A140">
        <v>3</v>
      </c>
      <c r="B140">
        <v>0.02</v>
      </c>
      <c r="C140" t="s">
        <v>13</v>
      </c>
      <c r="D140">
        <v>-0.4</v>
      </c>
      <c r="E140">
        <v>-0.40298095303059001</v>
      </c>
      <c r="F140">
        <f>VLOOKUP(C140,Variaveis!A:B,2,FALSE)</f>
        <v>2</v>
      </c>
      <c r="G140">
        <f t="shared" si="6"/>
        <v>-0.4</v>
      </c>
      <c r="H140">
        <f t="shared" si="7"/>
        <v>0</v>
      </c>
      <c r="I140" s="6">
        <f t="shared" si="5"/>
        <v>0</v>
      </c>
    </row>
    <row r="141" spans="1:9" x14ac:dyDescent="0.25">
      <c r="A141">
        <v>3</v>
      </c>
      <c r="B141">
        <v>0.02</v>
      </c>
      <c r="C141" t="s">
        <v>15</v>
      </c>
      <c r="D141">
        <f>3.56 * 10 ^7</f>
        <v>35600000</v>
      </c>
      <c r="E141">
        <v>35641626.909191899</v>
      </c>
      <c r="F141">
        <f>VLOOKUP(C141,Variaveis!A:B,2,FALSE)</f>
        <v>0</v>
      </c>
      <c r="G141">
        <f t="shared" si="6"/>
        <v>35641627</v>
      </c>
      <c r="H141">
        <f t="shared" si="7"/>
        <v>1</v>
      </c>
      <c r="I141" s="6">
        <f t="shared" si="5"/>
        <v>1.1692977528089887E-3</v>
      </c>
    </row>
    <row r="142" spans="1:9" x14ac:dyDescent="0.25">
      <c r="A142">
        <v>3</v>
      </c>
      <c r="B142">
        <v>0.02</v>
      </c>
      <c r="C142" t="s">
        <v>16</v>
      </c>
      <c r="D142">
        <v>279</v>
      </c>
      <c r="E142">
        <v>279.357210000875</v>
      </c>
      <c r="F142">
        <f>VLOOKUP(C142,Variaveis!A:B,2,FALSE)</f>
        <v>0</v>
      </c>
      <c r="G142">
        <f t="shared" si="6"/>
        <v>279</v>
      </c>
      <c r="H142">
        <f t="shared" si="7"/>
        <v>0</v>
      </c>
      <c r="I142" s="6">
        <f t="shared" si="5"/>
        <v>0</v>
      </c>
    </row>
    <row r="143" spans="1:9" x14ac:dyDescent="0.25">
      <c r="A143">
        <v>3</v>
      </c>
      <c r="B143">
        <v>0.02</v>
      </c>
      <c r="C143" t="s">
        <v>17</v>
      </c>
      <c r="D143">
        <v>588</v>
      </c>
      <c r="E143">
        <v>587.80338263458498</v>
      </c>
      <c r="F143">
        <f>VLOOKUP(C143,Variaveis!A:B,2,FALSE)</f>
        <v>0</v>
      </c>
      <c r="G143">
        <f t="shared" si="6"/>
        <v>588</v>
      </c>
      <c r="H143">
        <f t="shared" si="7"/>
        <v>0</v>
      </c>
      <c r="I143" s="6">
        <f t="shared" si="5"/>
        <v>0</v>
      </c>
    </row>
    <row r="144" spans="1:9" x14ac:dyDescent="0.25">
      <c r="A144">
        <v>3</v>
      </c>
      <c r="B144">
        <v>0.02</v>
      </c>
      <c r="C144" t="s">
        <v>18</v>
      </c>
      <c r="D144">
        <f>-2.46*10^5</f>
        <v>-246000</v>
      </c>
      <c r="E144">
        <v>-245429.209617332</v>
      </c>
      <c r="F144">
        <f>VLOOKUP(C144,Variaveis!A:B,2,FALSE)</f>
        <v>0</v>
      </c>
      <c r="G144">
        <f t="shared" si="6"/>
        <v>-245429</v>
      </c>
      <c r="H144">
        <f t="shared" si="7"/>
        <v>1</v>
      </c>
      <c r="I144" s="6">
        <f t="shared" si="5"/>
        <v>-2.321138211382114E-3</v>
      </c>
    </row>
    <row r="145" spans="1:9" x14ac:dyDescent="0.25">
      <c r="A145">
        <v>3</v>
      </c>
      <c r="B145">
        <v>0.02</v>
      </c>
      <c r="C145" t="s">
        <v>19</v>
      </c>
      <c r="D145">
        <v>1</v>
      </c>
      <c r="E145">
        <v>1</v>
      </c>
      <c r="F145">
        <f>VLOOKUP(C145,Variaveis!A:B,2,FALSE)</f>
        <v>2</v>
      </c>
      <c r="G145">
        <f t="shared" si="6"/>
        <v>1</v>
      </c>
      <c r="H145">
        <f t="shared" si="7"/>
        <v>0</v>
      </c>
      <c r="I145" s="6">
        <f t="shared" si="5"/>
        <v>0</v>
      </c>
    </row>
    <row r="146" spans="1:9" x14ac:dyDescent="0.25">
      <c r="A146">
        <v>3</v>
      </c>
      <c r="B146">
        <v>0.02</v>
      </c>
      <c r="C146" t="s">
        <v>20</v>
      </c>
      <c r="D146">
        <v>0.1</v>
      </c>
      <c r="E146">
        <v>9.8262225097745098E-2</v>
      </c>
      <c r="F146">
        <f>VLOOKUP(C146,Variaveis!A:B,2,FALSE)</f>
        <v>2</v>
      </c>
      <c r="G146">
        <f t="shared" si="6"/>
        <v>0.1</v>
      </c>
      <c r="H146">
        <f t="shared" si="7"/>
        <v>0</v>
      </c>
      <c r="I146" s="6">
        <f t="shared" ref="I146:I172" si="8">IF(D146=0,0,(G146-D146)/D146)</f>
        <v>0</v>
      </c>
    </row>
    <row r="147" spans="1:9" x14ac:dyDescent="0.25">
      <c r="A147">
        <v>3</v>
      </c>
      <c r="B147">
        <v>0.02</v>
      </c>
      <c r="C147" t="s">
        <v>0</v>
      </c>
      <c r="D147">
        <v>6.7330000000000001E-2</v>
      </c>
      <c r="E147">
        <v>6.7333629680683793E-2</v>
      </c>
      <c r="F147">
        <f>VLOOKUP(C147,Variaveis!A:B,2,FALSE)</f>
        <v>5</v>
      </c>
      <c r="G147">
        <f t="shared" si="6"/>
        <v>6.7330000000000001E-2</v>
      </c>
      <c r="H147">
        <f t="shared" si="7"/>
        <v>0</v>
      </c>
      <c r="I147" s="6">
        <f t="shared" si="8"/>
        <v>0</v>
      </c>
    </row>
    <row r="148" spans="1:9" x14ac:dyDescent="0.25">
      <c r="A148">
        <v>3</v>
      </c>
      <c r="B148">
        <v>0.02</v>
      </c>
      <c r="C148" t="s">
        <v>22</v>
      </c>
      <c r="D148">
        <v>1.4500000000000001E-2</v>
      </c>
      <c r="E148">
        <v>1.4504733281624001E-2</v>
      </c>
      <c r="F148">
        <f>VLOOKUP(C148,Variaveis!A:B,2,FALSE)</f>
        <v>5</v>
      </c>
      <c r="G148">
        <f t="shared" si="6"/>
        <v>1.4500000000000001E-2</v>
      </c>
      <c r="H148">
        <f t="shared" si="7"/>
        <v>0</v>
      </c>
      <c r="I148" s="6">
        <f t="shared" si="8"/>
        <v>0</v>
      </c>
    </row>
    <row r="149" spans="1:9" x14ac:dyDescent="0.25">
      <c r="A149">
        <v>3</v>
      </c>
      <c r="B149">
        <v>0.02</v>
      </c>
      <c r="C149" t="s">
        <v>23</v>
      </c>
      <c r="D149">
        <v>3.0699999999999998E-3</v>
      </c>
      <c r="E149">
        <v>3.0705926596186601E-3</v>
      </c>
      <c r="F149">
        <f>VLOOKUP(C149,Variaveis!A:B,2,FALSE)</f>
        <v>5</v>
      </c>
      <c r="G149">
        <f t="shared" si="6"/>
        <v>3.0699999999999998E-3</v>
      </c>
      <c r="H149">
        <f t="shared" si="7"/>
        <v>0</v>
      </c>
      <c r="I149" s="6">
        <f t="shared" si="8"/>
        <v>0</v>
      </c>
    </row>
    <row r="150" spans="1:9" x14ac:dyDescent="0.25">
      <c r="A150">
        <v>3</v>
      </c>
      <c r="B150">
        <v>0.02</v>
      </c>
      <c r="C150" t="s">
        <v>24</v>
      </c>
      <c r="D150">
        <v>2.1919999999999999E-2</v>
      </c>
      <c r="E150">
        <v>2.19157503514423E-2</v>
      </c>
      <c r="F150">
        <f>VLOOKUP(C150,Variaveis!A:B,2,FALSE)</f>
        <v>5</v>
      </c>
      <c r="G150">
        <f t="shared" si="6"/>
        <v>2.1919999999999999E-2</v>
      </c>
      <c r="H150">
        <f t="shared" si="7"/>
        <v>0</v>
      </c>
      <c r="I150" s="6">
        <f t="shared" si="8"/>
        <v>0</v>
      </c>
    </row>
    <row r="151" spans="1:9" x14ac:dyDescent="0.25">
      <c r="A151">
        <v>3</v>
      </c>
      <c r="B151">
        <v>0.02</v>
      </c>
      <c r="C151" t="s">
        <v>1</v>
      </c>
      <c r="D151">
        <v>0.10682</v>
      </c>
      <c r="E151">
        <v>0.106824705973368</v>
      </c>
      <c r="F151">
        <f>VLOOKUP(C151,Variaveis!A:B,2,FALSE)</f>
        <v>5</v>
      </c>
      <c r="G151">
        <f t="shared" si="6"/>
        <v>0.10682</v>
      </c>
      <c r="H151">
        <f t="shared" si="7"/>
        <v>0</v>
      </c>
      <c r="I151" s="6">
        <f t="shared" si="8"/>
        <v>0</v>
      </c>
    </row>
    <row r="152" spans="1:9" x14ac:dyDescent="0.25">
      <c r="A152">
        <v>3</v>
      </c>
      <c r="B152">
        <v>0.02</v>
      </c>
      <c r="C152" t="s">
        <v>21</v>
      </c>
      <c r="D152">
        <v>1.55</v>
      </c>
      <c r="E152">
        <v>1.5463478717701999</v>
      </c>
      <c r="F152">
        <f>VLOOKUP(C152,Variaveis!A:B,2,FALSE)</f>
        <v>2</v>
      </c>
      <c r="G152">
        <f t="shared" si="6"/>
        <v>1.55</v>
      </c>
      <c r="H152">
        <f t="shared" si="7"/>
        <v>0</v>
      </c>
      <c r="I152" s="6">
        <f t="shared" si="8"/>
        <v>0</v>
      </c>
    </row>
    <row r="153" spans="1:9" x14ac:dyDescent="0.25">
      <c r="A153">
        <v>3</v>
      </c>
      <c r="B153">
        <v>0.03</v>
      </c>
      <c r="C153" t="s">
        <v>6</v>
      </c>
      <c r="D153">
        <v>0.38900000000000001</v>
      </c>
      <c r="E153">
        <v>0.38879999999999998</v>
      </c>
      <c r="F153">
        <f>VLOOKUP(C153,Variaveis!A:B,2,FALSE)</f>
        <v>3</v>
      </c>
      <c r="G153">
        <f t="shared" si="6"/>
        <v>0.38900000000000001</v>
      </c>
      <c r="H153">
        <f t="shared" si="7"/>
        <v>0</v>
      </c>
      <c r="I153" s="6">
        <f t="shared" si="8"/>
        <v>0</v>
      </c>
    </row>
    <row r="154" spans="1:9" x14ac:dyDescent="0.25">
      <c r="A154">
        <v>3</v>
      </c>
      <c r="B154">
        <v>0.03</v>
      </c>
      <c r="C154" t="s">
        <v>7</v>
      </c>
      <c r="D154">
        <v>124</v>
      </c>
      <c r="E154">
        <v>123.915737298636</v>
      </c>
      <c r="F154">
        <f>VLOOKUP(C154,Variaveis!A:B,2,FALSE)</f>
        <v>0</v>
      </c>
      <c r="G154">
        <f t="shared" si="6"/>
        <v>124</v>
      </c>
      <c r="H154">
        <f t="shared" si="7"/>
        <v>0</v>
      </c>
      <c r="I154" s="6">
        <f t="shared" si="8"/>
        <v>0</v>
      </c>
    </row>
    <row r="155" spans="1:9" x14ac:dyDescent="0.25">
      <c r="A155">
        <v>3</v>
      </c>
      <c r="B155">
        <v>0.03</v>
      </c>
      <c r="C155" t="s">
        <v>8</v>
      </c>
      <c r="D155">
        <v>0.56399999999999995</v>
      </c>
      <c r="E155">
        <v>0.56458052950692506</v>
      </c>
      <c r="F155">
        <f>VLOOKUP(C155,Variaveis!A:B,2,FALSE)</f>
        <v>3</v>
      </c>
      <c r="G155">
        <f t="shared" si="6"/>
        <v>0.56499999999999995</v>
      </c>
      <c r="H155">
        <f t="shared" si="7"/>
        <v>1</v>
      </c>
      <c r="I155" s="6">
        <f t="shared" si="8"/>
        <v>1.7730496453900726E-3</v>
      </c>
    </row>
    <row r="156" spans="1:9" x14ac:dyDescent="0.25">
      <c r="A156">
        <v>3</v>
      </c>
      <c r="B156">
        <v>0.03</v>
      </c>
      <c r="C156" t="s">
        <v>9</v>
      </c>
      <c r="D156">
        <v>0.76900000000000002</v>
      </c>
      <c r="E156">
        <v>0.76817436713653597</v>
      </c>
      <c r="F156">
        <f>VLOOKUP(C156,Variaveis!A:B,2,FALSE)</f>
        <v>3</v>
      </c>
      <c r="G156">
        <f t="shared" si="6"/>
        <v>0.76800000000000002</v>
      </c>
      <c r="H156">
        <f t="shared" si="7"/>
        <v>1</v>
      </c>
      <c r="I156" s="6">
        <f t="shared" si="8"/>
        <v>-1.3003901170351116E-3</v>
      </c>
    </row>
    <row r="157" spans="1:9" x14ac:dyDescent="0.25">
      <c r="A157">
        <v>3</v>
      </c>
      <c r="B157">
        <v>0.03</v>
      </c>
      <c r="C157" t="s">
        <v>11</v>
      </c>
      <c r="D157">
        <v>174</v>
      </c>
      <c r="E157">
        <v>175.825743497041</v>
      </c>
      <c r="F157">
        <f>VLOOKUP(C157,Variaveis!A:B,2,FALSE)</f>
        <v>0</v>
      </c>
      <c r="G157">
        <f t="shared" si="6"/>
        <v>176</v>
      </c>
      <c r="H157">
        <f t="shared" si="7"/>
        <v>1</v>
      </c>
      <c r="I157" s="6">
        <f t="shared" si="8"/>
        <v>1.1494252873563218E-2</v>
      </c>
    </row>
    <row r="158" spans="1:9" x14ac:dyDescent="0.25">
      <c r="A158">
        <v>3</v>
      </c>
      <c r="B158">
        <v>0.03</v>
      </c>
      <c r="C158" t="s">
        <v>10</v>
      </c>
      <c r="D158">
        <v>179</v>
      </c>
      <c r="E158">
        <v>180.841060057764</v>
      </c>
      <c r="F158">
        <f>VLOOKUP(C158,Variaveis!A:B,2,FALSE)</f>
        <v>0</v>
      </c>
      <c r="G158">
        <f t="shared" ref="G158:G172" si="9">ROUND(E158,F158)</f>
        <v>181</v>
      </c>
      <c r="H158">
        <f t="shared" ref="H158:H172" si="10">IF(D158=G158,0,1)</f>
        <v>1</v>
      </c>
      <c r="I158" s="6">
        <f t="shared" si="8"/>
        <v>1.11731843575419E-2</v>
      </c>
    </row>
    <row r="159" spans="1:9" x14ac:dyDescent="0.25">
      <c r="A159">
        <v>3</v>
      </c>
      <c r="B159">
        <v>0.03</v>
      </c>
      <c r="C159" t="s">
        <v>12</v>
      </c>
      <c r="D159">
        <v>1.19</v>
      </c>
      <c r="E159">
        <v>1.1854737803199</v>
      </c>
      <c r="F159">
        <f>VLOOKUP(C159,Variaveis!A:B,2,FALSE)</f>
        <v>2</v>
      </c>
      <c r="G159">
        <f t="shared" si="9"/>
        <v>1.19</v>
      </c>
      <c r="H159">
        <f t="shared" si="10"/>
        <v>0</v>
      </c>
      <c r="I159" s="6">
        <f t="shared" si="8"/>
        <v>0</v>
      </c>
    </row>
    <row r="160" spans="1:9" x14ac:dyDescent="0.25">
      <c r="A160">
        <v>3</v>
      </c>
      <c r="B160">
        <v>0.03</v>
      </c>
      <c r="C160" t="s">
        <v>13</v>
      </c>
      <c r="D160">
        <v>-0.39</v>
      </c>
      <c r="E160">
        <v>-0.38908117553113603</v>
      </c>
      <c r="F160">
        <f>VLOOKUP(C160,Variaveis!A:B,2,FALSE)</f>
        <v>2</v>
      </c>
      <c r="G160">
        <f t="shared" si="9"/>
        <v>-0.39</v>
      </c>
      <c r="H160">
        <f t="shared" si="10"/>
        <v>0</v>
      </c>
      <c r="I160" s="6">
        <f t="shared" si="8"/>
        <v>0</v>
      </c>
    </row>
    <row r="161" spans="1:9" x14ac:dyDescent="0.25">
      <c r="A161">
        <v>3</v>
      </c>
      <c r="B161">
        <v>0.03</v>
      </c>
      <c r="C161" t="s">
        <v>15</v>
      </c>
      <c r="D161">
        <f>3.56 * 10 ^7</f>
        <v>35600000</v>
      </c>
      <c r="E161">
        <v>35641626.909191899</v>
      </c>
      <c r="F161">
        <f>VLOOKUP(C161,Variaveis!A:B,2,FALSE)</f>
        <v>0</v>
      </c>
      <c r="G161">
        <f t="shared" si="9"/>
        <v>35641627</v>
      </c>
      <c r="H161">
        <f t="shared" si="10"/>
        <v>1</v>
      </c>
      <c r="I161" s="6">
        <f t="shared" si="8"/>
        <v>1.1692977528089887E-3</v>
      </c>
    </row>
    <row r="162" spans="1:9" x14ac:dyDescent="0.25">
      <c r="A162">
        <v>3</v>
      </c>
      <c r="B162">
        <v>0.03</v>
      </c>
      <c r="C162" t="s">
        <v>16</v>
      </c>
      <c r="D162">
        <v>313</v>
      </c>
      <c r="E162">
        <v>312.99950785214799</v>
      </c>
      <c r="F162">
        <f>VLOOKUP(C162,Variaveis!A:B,2,FALSE)</f>
        <v>0</v>
      </c>
      <c r="G162">
        <f t="shared" si="9"/>
        <v>313</v>
      </c>
      <c r="H162">
        <f t="shared" si="10"/>
        <v>0</v>
      </c>
      <c r="I162" s="6">
        <f t="shared" si="8"/>
        <v>0</v>
      </c>
    </row>
    <row r="163" spans="1:9" x14ac:dyDescent="0.25">
      <c r="A163">
        <v>3</v>
      </c>
      <c r="B163">
        <v>0.03</v>
      </c>
      <c r="C163" t="s">
        <v>17</v>
      </c>
      <c r="D163">
        <v>678</v>
      </c>
      <c r="E163">
        <v>678.01448970657896</v>
      </c>
      <c r="F163">
        <f>VLOOKUP(C163,Variaveis!A:B,2,FALSE)</f>
        <v>0</v>
      </c>
      <c r="G163">
        <f t="shared" si="9"/>
        <v>678</v>
      </c>
      <c r="H163">
        <f t="shared" si="10"/>
        <v>0</v>
      </c>
      <c r="I163" s="6">
        <f t="shared" si="8"/>
        <v>0</v>
      </c>
    </row>
    <row r="164" spans="1:9" x14ac:dyDescent="0.25">
      <c r="A164">
        <v>3</v>
      </c>
      <c r="B164">
        <v>0.03</v>
      </c>
      <c r="C164" t="s">
        <v>18</v>
      </c>
      <c r="D164">
        <f>-2.46*10^5</f>
        <v>-246000</v>
      </c>
      <c r="E164">
        <v>-245429.20961733599</v>
      </c>
      <c r="F164">
        <f>VLOOKUP(C164,Variaveis!A:B,2,FALSE)</f>
        <v>0</v>
      </c>
      <c r="G164">
        <f t="shared" si="9"/>
        <v>-245429</v>
      </c>
      <c r="H164">
        <f t="shared" si="10"/>
        <v>1</v>
      </c>
      <c r="I164" s="6">
        <f t="shared" si="8"/>
        <v>-2.321138211382114E-3</v>
      </c>
    </row>
    <row r="165" spans="1:9" x14ac:dyDescent="0.25">
      <c r="A165">
        <v>3</v>
      </c>
      <c r="B165">
        <v>0.03</v>
      </c>
      <c r="C165" t="s">
        <v>19</v>
      </c>
      <c r="D165">
        <v>1</v>
      </c>
      <c r="E165">
        <v>1</v>
      </c>
      <c r="F165">
        <f>VLOOKUP(C165,Variaveis!A:B,2,FALSE)</f>
        <v>2</v>
      </c>
      <c r="G165">
        <f t="shared" si="9"/>
        <v>1</v>
      </c>
      <c r="H165">
        <f t="shared" si="10"/>
        <v>0</v>
      </c>
      <c r="I165" s="6">
        <f t="shared" si="8"/>
        <v>0</v>
      </c>
    </row>
    <row r="166" spans="1:9" x14ac:dyDescent="0.25">
      <c r="A166">
        <v>3</v>
      </c>
      <c r="B166">
        <v>0.03</v>
      </c>
      <c r="C166" t="s">
        <v>20</v>
      </c>
      <c r="D166">
        <v>0.14000000000000001</v>
      </c>
      <c r="E166">
        <v>0.14232329015520601</v>
      </c>
      <c r="F166">
        <f>VLOOKUP(C166,Variaveis!A:B,2,FALSE)</f>
        <v>2</v>
      </c>
      <c r="G166">
        <f t="shared" si="9"/>
        <v>0.14000000000000001</v>
      </c>
      <c r="H166">
        <f t="shared" si="10"/>
        <v>0</v>
      </c>
      <c r="I166" s="6">
        <f t="shared" si="8"/>
        <v>0</v>
      </c>
    </row>
    <row r="167" spans="1:9" x14ac:dyDescent="0.25">
      <c r="A167">
        <v>3</v>
      </c>
      <c r="B167">
        <v>0.03</v>
      </c>
      <c r="C167" t="s">
        <v>21</v>
      </c>
      <c r="D167">
        <v>1.57</v>
      </c>
      <c r="E167">
        <v>1.5670292496586899</v>
      </c>
      <c r="F167">
        <f>VLOOKUP(C167,Variaveis!A:B,2,FALSE)</f>
        <v>2</v>
      </c>
      <c r="G167">
        <f t="shared" si="9"/>
        <v>1.57</v>
      </c>
      <c r="H167">
        <f t="shared" si="10"/>
        <v>0</v>
      </c>
      <c r="I167" s="6">
        <f t="shared" si="8"/>
        <v>0</v>
      </c>
    </row>
    <row r="168" spans="1:9" x14ac:dyDescent="0.25">
      <c r="A168">
        <v>3</v>
      </c>
      <c r="B168">
        <v>0.03</v>
      </c>
      <c r="C168" t="s">
        <v>0</v>
      </c>
      <c r="D168">
        <v>6.7330000000000001E-2</v>
      </c>
      <c r="E168">
        <v>6.7333629680683793E-2</v>
      </c>
      <c r="F168">
        <f>VLOOKUP(C168,Variaveis!A:B,2,FALSE)</f>
        <v>5</v>
      </c>
      <c r="G168">
        <f t="shared" si="9"/>
        <v>6.7330000000000001E-2</v>
      </c>
      <c r="H168">
        <f t="shared" si="10"/>
        <v>0</v>
      </c>
      <c r="I168" s="6">
        <f t="shared" si="8"/>
        <v>0</v>
      </c>
    </row>
    <row r="169" spans="1:9" x14ac:dyDescent="0.25">
      <c r="A169">
        <v>3</v>
      </c>
      <c r="B169">
        <v>0.03</v>
      </c>
      <c r="C169" t="s">
        <v>22</v>
      </c>
      <c r="D169">
        <v>1.4500000000000001E-2</v>
      </c>
      <c r="E169">
        <v>1.4504733281624001E-2</v>
      </c>
      <c r="F169">
        <f>VLOOKUP(C169,Variaveis!A:B,2,FALSE)</f>
        <v>5</v>
      </c>
      <c r="G169">
        <f t="shared" si="9"/>
        <v>1.4500000000000001E-2</v>
      </c>
      <c r="H169">
        <f t="shared" si="10"/>
        <v>0</v>
      </c>
      <c r="I169" s="6">
        <f t="shared" si="8"/>
        <v>0</v>
      </c>
    </row>
    <row r="170" spans="1:9" x14ac:dyDescent="0.25">
      <c r="A170">
        <v>3</v>
      </c>
      <c r="B170">
        <v>0.03</v>
      </c>
      <c r="C170" t="s">
        <v>23</v>
      </c>
      <c r="D170">
        <v>3.0699999999999998E-3</v>
      </c>
      <c r="E170">
        <v>3.0705926596186601E-3</v>
      </c>
      <c r="F170">
        <f>VLOOKUP(C170,Variaveis!A:B,2,FALSE)</f>
        <v>5</v>
      </c>
      <c r="G170">
        <f t="shared" si="9"/>
        <v>3.0699999999999998E-3</v>
      </c>
      <c r="H170">
        <f t="shared" si="10"/>
        <v>0</v>
      </c>
      <c r="I170" s="6">
        <f t="shared" si="8"/>
        <v>0</v>
      </c>
    </row>
    <row r="171" spans="1:9" x14ac:dyDescent="0.25">
      <c r="A171">
        <v>3</v>
      </c>
      <c r="B171">
        <v>0.03</v>
      </c>
      <c r="C171" t="s">
        <v>24</v>
      </c>
      <c r="D171">
        <v>3.3820000000000003E-2</v>
      </c>
      <c r="E171">
        <v>3.3816103323240497E-2</v>
      </c>
      <c r="F171">
        <f>VLOOKUP(C171,Variaveis!A:B,2,FALSE)</f>
        <v>5</v>
      </c>
      <c r="G171">
        <f t="shared" si="9"/>
        <v>3.3820000000000003E-2</v>
      </c>
      <c r="H171">
        <f t="shared" si="10"/>
        <v>0</v>
      </c>
      <c r="I171" s="6">
        <f t="shared" si="8"/>
        <v>0</v>
      </c>
    </row>
    <row r="172" spans="1:9" x14ac:dyDescent="0.25">
      <c r="A172">
        <v>3</v>
      </c>
      <c r="B172">
        <v>0.03</v>
      </c>
      <c r="C172" t="s">
        <v>1</v>
      </c>
      <c r="D172">
        <v>0.11873</v>
      </c>
      <c r="E172">
        <v>0.11872505894516699</v>
      </c>
      <c r="F172">
        <f>VLOOKUP(C172,Variaveis!A:B,2,FALSE)</f>
        <v>5</v>
      </c>
      <c r="G172">
        <f t="shared" si="9"/>
        <v>0.11873</v>
      </c>
      <c r="H172">
        <f t="shared" si="10"/>
        <v>0</v>
      </c>
      <c r="I172" s="6">
        <f t="shared" si="8"/>
        <v>0</v>
      </c>
    </row>
  </sheetData>
  <autoFilter ref="A16:N172" xr:uid="{5B1BF395-D1C4-4089-97CA-4343EDB37B67}">
    <filterColumn colId="10" showButton="0"/>
    <filterColumn colId="11" showButton="0"/>
    <filterColumn colId="12" showButton="0"/>
  </autoFilter>
  <mergeCells count="1">
    <mergeCell ref="A1:D1"/>
  </mergeCells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B0FE-75E1-479A-B30B-806273E63D73}">
  <dimension ref="A1:B21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6</v>
      </c>
      <c r="B2">
        <v>3</v>
      </c>
    </row>
    <row r="3" spans="1:2" x14ac:dyDescent="0.25">
      <c r="A3" t="s">
        <v>7</v>
      </c>
      <c r="B3">
        <v>0</v>
      </c>
    </row>
    <row r="4" spans="1:2" x14ac:dyDescent="0.25">
      <c r="A4" t="s">
        <v>8</v>
      </c>
      <c r="B4">
        <v>3</v>
      </c>
    </row>
    <row r="5" spans="1:2" x14ac:dyDescent="0.25">
      <c r="A5" t="s">
        <v>9</v>
      </c>
      <c r="B5">
        <v>3</v>
      </c>
    </row>
    <row r="6" spans="1:2" x14ac:dyDescent="0.25">
      <c r="A6" t="s">
        <v>11</v>
      </c>
      <c r="B6">
        <v>0</v>
      </c>
    </row>
    <row r="7" spans="1:2" x14ac:dyDescent="0.25">
      <c r="A7" t="s">
        <v>10</v>
      </c>
      <c r="B7">
        <v>0</v>
      </c>
    </row>
    <row r="8" spans="1:2" x14ac:dyDescent="0.25">
      <c r="A8" t="s">
        <v>12</v>
      </c>
      <c r="B8">
        <v>2</v>
      </c>
    </row>
    <row r="9" spans="1:2" x14ac:dyDescent="0.25">
      <c r="A9" t="s">
        <v>13</v>
      </c>
      <c r="B9">
        <v>2</v>
      </c>
    </row>
    <row r="10" spans="1:2" x14ac:dyDescent="0.25">
      <c r="A10" t="s">
        <v>15</v>
      </c>
      <c r="B10">
        <v>0</v>
      </c>
    </row>
    <row r="11" spans="1:2" x14ac:dyDescent="0.25">
      <c r="A11" t="s">
        <v>16</v>
      </c>
      <c r="B11">
        <v>0</v>
      </c>
    </row>
    <row r="12" spans="1:2" x14ac:dyDescent="0.25">
      <c r="A12" t="s">
        <v>17</v>
      </c>
      <c r="B12">
        <v>0</v>
      </c>
    </row>
    <row r="13" spans="1:2" x14ac:dyDescent="0.25">
      <c r="A13" t="s">
        <v>18</v>
      </c>
      <c r="B13">
        <v>0</v>
      </c>
    </row>
    <row r="14" spans="1:2" x14ac:dyDescent="0.25">
      <c r="A14" t="s">
        <v>19</v>
      </c>
      <c r="B14">
        <v>2</v>
      </c>
    </row>
    <row r="15" spans="1:2" x14ac:dyDescent="0.25">
      <c r="A15" t="s">
        <v>20</v>
      </c>
      <c r="B15">
        <v>2</v>
      </c>
    </row>
    <row r="16" spans="1:2" x14ac:dyDescent="0.25">
      <c r="A16" t="s">
        <v>21</v>
      </c>
      <c r="B16">
        <v>2</v>
      </c>
    </row>
    <row r="17" spans="1:2" x14ac:dyDescent="0.25">
      <c r="A17" t="s">
        <v>0</v>
      </c>
      <c r="B17">
        <v>5</v>
      </c>
    </row>
    <row r="18" spans="1:2" x14ac:dyDescent="0.25">
      <c r="A18" t="s">
        <v>22</v>
      </c>
      <c r="B18">
        <v>5</v>
      </c>
    </row>
    <row r="19" spans="1:2" x14ac:dyDescent="0.25">
      <c r="A19" t="s">
        <v>23</v>
      </c>
      <c r="B19">
        <v>5</v>
      </c>
    </row>
    <row r="20" spans="1:2" x14ac:dyDescent="0.25">
      <c r="A20" t="s">
        <v>24</v>
      </c>
      <c r="B20">
        <v>5</v>
      </c>
    </row>
    <row r="21" spans="1:2" x14ac:dyDescent="0.25">
      <c r="A21" t="s">
        <v>1</v>
      </c>
      <c r="B21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Variaveis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Arlete Rodrigues de Farias</dc:creator>
  <cp:lastModifiedBy>Arlete Rodrigues de Farias</cp:lastModifiedBy>
  <dcterms:created xsi:type="dcterms:W3CDTF">2025-02-24T16:09:13Z</dcterms:created>
  <dcterms:modified xsi:type="dcterms:W3CDTF">2025-02-27T14:07:54Z</dcterms:modified>
</cp:coreProperties>
</file>