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kim/PycharmProjects/code_storage/"/>
    </mc:Choice>
  </mc:AlternateContent>
  <xr:revisionPtr revIDLastSave="0" documentId="13_ncr:1_{5BB544E8-6733-364A-927F-4DE91EE9378E}" xr6:coauthVersionLast="47" xr6:coauthVersionMax="47" xr10:uidLastSave="{00000000-0000-0000-0000-000000000000}"/>
  <bookViews>
    <workbookView xWindow="20" yWindow="500" windowWidth="51200" windowHeight="28300" activeTab="6" xr2:uid="{00000000-000D-0000-FFFF-FFFF00000000}"/>
  </bookViews>
  <sheets>
    <sheet name="NU23 - eUnits" sheetId="7" r:id="rId1"/>
    <sheet name="NU23 - Units" sheetId="2" r:id="rId2"/>
    <sheet name="NU23 - Price" sheetId="3" r:id="rId3"/>
    <sheet name="NU23- Patients" sheetId="9" r:id="rId4"/>
    <sheet name="A16 - Units" sheetId="4" state="hidden" r:id="rId5"/>
    <sheet name="Ex-factory" sheetId="5" state="hidden" r:id="rId6"/>
    <sheet name="NU23 - Value" sheetId="1" r:id="rId7"/>
  </sheets>
  <definedNames>
    <definedName name="_xlnm._FilterDatabase" localSheetId="4" hidden="1">'A16 - Units'!$A$4:$R$160</definedName>
    <definedName name="_xlnm._FilterDatabase" localSheetId="0" hidden="1">'NU23 - eUnits'!$A$1:$R$256</definedName>
    <definedName name="_xlnm._FilterDatabase" localSheetId="2" hidden="1">'NU23 - Price'!$A$1:$R$264</definedName>
    <definedName name="_xlnm._FilterDatabase" localSheetId="1" hidden="1">'NU23 - Units'!$A$1:$AD$264</definedName>
    <definedName name="_xlnm._FilterDatabase" localSheetId="6" hidden="1">'NU23 - Value'!$A$1:$R$282</definedName>
    <definedName name="_xlnm._FilterDatabase" localSheetId="3" hidden="1">'NU23- Patients'!$A$1:$R$273</definedName>
  </definedNames>
  <calcPr calcId="191028"/>
  <pivotCaches>
    <pivotCache cacheId="6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3" l="1"/>
  <c r="E214" i="3" s="1"/>
  <c r="E215" i="3" s="1"/>
  <c r="E216" i="3" s="1"/>
  <c r="E217" i="3" s="1"/>
  <c r="D213" i="3"/>
  <c r="D214" i="3" s="1"/>
  <c r="D215" i="3" s="1"/>
  <c r="D216" i="3" s="1"/>
  <c r="D217" i="3" s="1"/>
  <c r="E185" i="3"/>
  <c r="D185" i="3"/>
  <c r="B185" i="3"/>
  <c r="A185" i="3"/>
  <c r="E157" i="3"/>
  <c r="E158" i="3" s="1"/>
  <c r="E159" i="3" s="1"/>
  <c r="E160" i="3" s="1"/>
  <c r="E161" i="3" s="1"/>
  <c r="E162" i="3" s="1"/>
  <c r="D157" i="3"/>
  <c r="D158" i="3" s="1"/>
  <c r="D159" i="3" s="1"/>
  <c r="D160" i="3" s="1"/>
  <c r="D161" i="3" s="1"/>
  <c r="D162" i="3" s="1"/>
  <c r="B157" i="3"/>
  <c r="A157" i="3"/>
  <c r="E129" i="3"/>
  <c r="E130" i="3" s="1"/>
  <c r="E131" i="3" s="1"/>
  <c r="E132" i="3" s="1"/>
  <c r="E133" i="3" s="1"/>
  <c r="E134" i="3" s="1"/>
  <c r="D129" i="3"/>
  <c r="D130" i="3" s="1"/>
  <c r="D131" i="3" s="1"/>
  <c r="D132" i="3" s="1"/>
  <c r="D133" i="3" s="1"/>
  <c r="D134" i="3" s="1"/>
  <c r="B129" i="3"/>
  <c r="A129" i="3"/>
  <c r="F213" i="1"/>
  <c r="F214" i="1" s="1"/>
  <c r="F215" i="1" s="1"/>
  <c r="F216" i="1" s="1"/>
  <c r="F217" i="1" s="1"/>
  <c r="E213" i="1"/>
  <c r="E214" i="1" s="1"/>
  <c r="E215" i="1" s="1"/>
  <c r="E216" i="1" s="1"/>
  <c r="E217" i="1" s="1"/>
  <c r="D213" i="1"/>
  <c r="D214" i="1" s="1"/>
  <c r="D215" i="1" s="1"/>
  <c r="D216" i="1" s="1"/>
  <c r="D217" i="1" s="1"/>
  <c r="F185" i="1"/>
  <c r="E185" i="1"/>
  <c r="D185" i="1"/>
  <c r="B185" i="1"/>
  <c r="A185" i="1"/>
  <c r="F157" i="1"/>
  <c r="F158" i="1" s="1"/>
  <c r="F159" i="1" s="1"/>
  <c r="F160" i="1" s="1"/>
  <c r="F161" i="1" s="1"/>
  <c r="F162" i="1" s="1"/>
  <c r="E157" i="1"/>
  <c r="E158" i="1" s="1"/>
  <c r="E159" i="1" s="1"/>
  <c r="E160" i="1" s="1"/>
  <c r="E161" i="1" s="1"/>
  <c r="E162" i="1" s="1"/>
  <c r="D157" i="1"/>
  <c r="D158" i="1" s="1"/>
  <c r="D159" i="1" s="1"/>
  <c r="D160" i="1" s="1"/>
  <c r="D161" i="1" s="1"/>
  <c r="D162" i="1" s="1"/>
  <c r="B157" i="1"/>
  <c r="A157" i="1"/>
  <c r="F129" i="1"/>
  <c r="F130" i="1" s="1"/>
  <c r="F131" i="1" s="1"/>
  <c r="F132" i="1" s="1"/>
  <c r="F133" i="1" s="1"/>
  <c r="F134" i="1" s="1"/>
  <c r="E129" i="1"/>
  <c r="E130" i="1" s="1"/>
  <c r="E131" i="1" s="1"/>
  <c r="E132" i="1" s="1"/>
  <c r="E133" i="1" s="1"/>
  <c r="E134" i="1" s="1"/>
  <c r="D129" i="1"/>
  <c r="D130" i="1" s="1"/>
  <c r="D131" i="1" s="1"/>
  <c r="D132" i="1" s="1"/>
  <c r="D133" i="1" s="1"/>
  <c r="D134" i="1" s="1"/>
  <c r="B129" i="1"/>
  <c r="A129" i="1"/>
  <c r="F213" i="9"/>
  <c r="F214" i="9" s="1"/>
  <c r="F215" i="9" s="1"/>
  <c r="F216" i="9" s="1"/>
  <c r="F217" i="9" s="1"/>
  <c r="E213" i="9"/>
  <c r="E214" i="9" s="1"/>
  <c r="E215" i="9" s="1"/>
  <c r="E216" i="9" s="1"/>
  <c r="E217" i="9" s="1"/>
  <c r="D213" i="9"/>
  <c r="D214" i="9" s="1"/>
  <c r="D215" i="9" s="1"/>
  <c r="D216" i="9" s="1"/>
  <c r="D217" i="9" s="1"/>
  <c r="F185" i="9"/>
  <c r="E185" i="9"/>
  <c r="D185" i="9"/>
  <c r="B185" i="9"/>
  <c r="A185" i="9"/>
  <c r="F157" i="9"/>
  <c r="F158" i="9" s="1"/>
  <c r="F159" i="9" s="1"/>
  <c r="F160" i="9" s="1"/>
  <c r="F161" i="9" s="1"/>
  <c r="F162" i="9" s="1"/>
  <c r="E157" i="9"/>
  <c r="E158" i="9" s="1"/>
  <c r="E159" i="9" s="1"/>
  <c r="E160" i="9" s="1"/>
  <c r="E161" i="9" s="1"/>
  <c r="E162" i="9" s="1"/>
  <c r="D157" i="9"/>
  <c r="D158" i="9" s="1"/>
  <c r="D159" i="9" s="1"/>
  <c r="D160" i="9" s="1"/>
  <c r="D161" i="9" s="1"/>
  <c r="D162" i="9" s="1"/>
  <c r="B157" i="9"/>
  <c r="A157" i="9"/>
  <c r="F129" i="9"/>
  <c r="F130" i="9" s="1"/>
  <c r="F131" i="9" s="1"/>
  <c r="F132" i="9" s="1"/>
  <c r="F133" i="9" s="1"/>
  <c r="F134" i="9" s="1"/>
  <c r="E129" i="9"/>
  <c r="E130" i="9" s="1"/>
  <c r="E131" i="9" s="1"/>
  <c r="E132" i="9" s="1"/>
  <c r="E133" i="9" s="1"/>
  <c r="E134" i="9" s="1"/>
  <c r="D129" i="9"/>
  <c r="D130" i="9" s="1"/>
  <c r="D131" i="9" s="1"/>
  <c r="D132" i="9" s="1"/>
  <c r="D133" i="9" s="1"/>
  <c r="D134" i="9" s="1"/>
  <c r="B129" i="9"/>
  <c r="A129" i="9"/>
  <c r="E213" i="2"/>
  <c r="E214" i="2" s="1"/>
  <c r="E215" i="2" s="1"/>
  <c r="E216" i="2" s="1"/>
  <c r="E217" i="2" s="1"/>
  <c r="D213" i="2"/>
  <c r="D214" i="2" s="1"/>
  <c r="D215" i="2" s="1"/>
  <c r="D216" i="2" s="1"/>
  <c r="D217" i="2" s="1"/>
  <c r="E185" i="2"/>
  <c r="D185" i="2"/>
  <c r="B185" i="2"/>
  <c r="A185" i="2"/>
  <c r="E157" i="2"/>
  <c r="E158" i="2" s="1"/>
  <c r="E159" i="2" s="1"/>
  <c r="E160" i="2" s="1"/>
  <c r="E161" i="2" s="1"/>
  <c r="E162" i="2" s="1"/>
  <c r="D157" i="2"/>
  <c r="D158" i="2" s="1"/>
  <c r="D159" i="2" s="1"/>
  <c r="D160" i="2" s="1"/>
  <c r="D161" i="2" s="1"/>
  <c r="D162" i="2" s="1"/>
  <c r="B157" i="2"/>
  <c r="A157" i="2"/>
  <c r="E129" i="2"/>
  <c r="E130" i="2" s="1"/>
  <c r="E131" i="2" s="1"/>
  <c r="E132" i="2" s="1"/>
  <c r="E133" i="2" s="1"/>
  <c r="E134" i="2" s="1"/>
  <c r="D129" i="2"/>
  <c r="D130" i="2" s="1"/>
  <c r="D131" i="2" s="1"/>
  <c r="D132" i="2" s="1"/>
  <c r="D133" i="2" s="1"/>
  <c r="D134" i="2" s="1"/>
  <c r="B129" i="2"/>
  <c r="A129" i="2"/>
  <c r="E213" i="7"/>
  <c r="E214" i="7" s="1"/>
  <c r="E215" i="7" s="1"/>
  <c r="E216" i="7" s="1"/>
  <c r="E217" i="7" s="1"/>
  <c r="D213" i="7"/>
  <c r="D214" i="7" s="1"/>
  <c r="D215" i="7" s="1"/>
  <c r="D216" i="7" s="1"/>
  <c r="D217" i="7" s="1"/>
  <c r="E185" i="7"/>
  <c r="D185" i="7"/>
  <c r="B185" i="7"/>
  <c r="A185" i="7"/>
  <c r="E157" i="7"/>
  <c r="E158" i="7" s="1"/>
  <c r="E159" i="7" s="1"/>
  <c r="E160" i="7" s="1"/>
  <c r="E161" i="7" s="1"/>
  <c r="E162" i="7" s="1"/>
  <c r="D157" i="7"/>
  <c r="D158" i="7" s="1"/>
  <c r="D159" i="7" s="1"/>
  <c r="D160" i="7" s="1"/>
  <c r="D161" i="7" s="1"/>
  <c r="D162" i="7" s="1"/>
  <c r="B157" i="7"/>
  <c r="A157" i="7"/>
  <c r="E129" i="7"/>
  <c r="E130" i="7" s="1"/>
  <c r="E131" i="7" s="1"/>
  <c r="E132" i="7" s="1"/>
  <c r="E133" i="7" s="1"/>
  <c r="E134" i="7" s="1"/>
  <c r="D129" i="7"/>
  <c r="D130" i="7" s="1"/>
  <c r="D131" i="7" s="1"/>
  <c r="D132" i="7" s="1"/>
  <c r="D133" i="7" s="1"/>
  <c r="D134" i="7" s="1"/>
  <c r="B129" i="7"/>
  <c r="A129" i="7"/>
  <c r="S141" i="4"/>
  <c r="S140" i="4"/>
  <c r="S139" i="4"/>
  <c r="S138" i="4"/>
  <c r="S137" i="4"/>
  <c r="S136" i="4"/>
  <c r="S142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R141" i="4"/>
  <c r="R140" i="4"/>
  <c r="R139" i="4"/>
  <c r="R138" i="4"/>
  <c r="R137" i="4"/>
  <c r="R136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34" i="4"/>
  <c r="Q141" i="4"/>
  <c r="Q140" i="4"/>
  <c r="Q139" i="4"/>
  <c r="Q138" i="4"/>
  <c r="Q137" i="4"/>
  <c r="Q136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P141" i="4"/>
  <c r="P140" i="4"/>
  <c r="P139" i="4"/>
  <c r="P138" i="4"/>
  <c r="P137" i="4"/>
  <c r="P136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O141" i="4"/>
  <c r="O140" i="4"/>
  <c r="O142" i="4"/>
  <c r="O139" i="4"/>
  <c r="O138" i="4"/>
  <c r="O137" i="4"/>
  <c r="O136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N141" i="4"/>
  <c r="N140" i="4"/>
  <c r="N139" i="4"/>
  <c r="N142" i="4"/>
  <c r="N138" i="4"/>
  <c r="N137" i="4"/>
  <c r="N136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M141" i="4"/>
  <c r="M140" i="4"/>
  <c r="M139" i="4"/>
  <c r="M138" i="4"/>
  <c r="M142" i="4"/>
  <c r="M137" i="4"/>
  <c r="M136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34" i="4"/>
  <c r="M119" i="4"/>
  <c r="M118" i="4"/>
  <c r="M117" i="4"/>
  <c r="L141" i="4"/>
  <c r="L140" i="4"/>
  <c r="L139" i="4"/>
  <c r="L138" i="4"/>
  <c r="L137" i="4"/>
  <c r="L142" i="4"/>
  <c r="L136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34" i="4"/>
  <c r="L118" i="4"/>
  <c r="L117" i="4"/>
  <c r="K141" i="4"/>
  <c r="K140" i="4"/>
  <c r="K139" i="4"/>
  <c r="K138" i="4"/>
  <c r="K137" i="4"/>
  <c r="K136" i="4"/>
  <c r="K142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34" i="4"/>
  <c r="K117" i="4"/>
  <c r="J141" i="4"/>
  <c r="J140" i="4"/>
  <c r="J139" i="4"/>
  <c r="J138" i="4"/>
  <c r="J137" i="4"/>
  <c r="J136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34" i="4"/>
  <c r="I118" i="4"/>
  <c r="H118" i="4"/>
  <c r="G118" i="4"/>
  <c r="S54" i="5"/>
  <c r="T54" i="5"/>
  <c r="U54" i="5"/>
  <c r="V54" i="5"/>
  <c r="W54" i="5"/>
  <c r="X54" i="5"/>
  <c r="Y54" i="5"/>
  <c r="Z54" i="5"/>
  <c r="AA54" i="5"/>
  <c r="AB54" i="5"/>
  <c r="AC54" i="5"/>
  <c r="AD54" i="5"/>
  <c r="S55" i="5"/>
  <c r="AE55" i="5"/>
  <c r="T55" i="5"/>
  <c r="U55" i="5"/>
  <c r="V55" i="5"/>
  <c r="W55" i="5"/>
  <c r="X55" i="5"/>
  <c r="Y55" i="5"/>
  <c r="Z55" i="5"/>
  <c r="AA55" i="5"/>
  <c r="AB55" i="5"/>
  <c r="AC55" i="5"/>
  <c r="AD55" i="5"/>
  <c r="S56" i="5"/>
  <c r="T56" i="5"/>
  <c r="U56" i="5"/>
  <c r="V56" i="5"/>
  <c r="W56" i="5"/>
  <c r="AE56" i="5"/>
  <c r="X56" i="5"/>
  <c r="Y56" i="5"/>
  <c r="Z56" i="5"/>
  <c r="AA56" i="5"/>
  <c r="AB56" i="5"/>
  <c r="AC56" i="5"/>
  <c r="AD56" i="5"/>
  <c r="S57" i="5"/>
  <c r="AE57" i="5"/>
  <c r="T57" i="5"/>
  <c r="U57" i="5"/>
  <c r="V57" i="5"/>
  <c r="W57" i="5"/>
  <c r="X57" i="5"/>
  <c r="Y57" i="5"/>
  <c r="Z57" i="5"/>
  <c r="AA57" i="5"/>
  <c r="AB57" i="5"/>
  <c r="AC57" i="5"/>
  <c r="AD57" i="5"/>
  <c r="S58" i="5"/>
  <c r="T58" i="5"/>
  <c r="U58" i="5"/>
  <c r="V58" i="5"/>
  <c r="W58" i="5"/>
  <c r="AE58" i="5"/>
  <c r="X58" i="5"/>
  <c r="Y58" i="5"/>
  <c r="Z58" i="5"/>
  <c r="AA58" i="5"/>
  <c r="AB58" i="5"/>
  <c r="AC58" i="5"/>
  <c r="AD58" i="5"/>
  <c r="S59" i="5"/>
  <c r="AE59" i="5"/>
  <c r="T59" i="5"/>
  <c r="U59" i="5"/>
  <c r="V59" i="5"/>
  <c r="W59" i="5"/>
  <c r="X59" i="5"/>
  <c r="Y59" i="5"/>
  <c r="Z59" i="5"/>
  <c r="AA59" i="5"/>
  <c r="AB59" i="5"/>
  <c r="AC59" i="5"/>
  <c r="AD59" i="5"/>
  <c r="S60" i="5"/>
  <c r="T60" i="5"/>
  <c r="U60" i="5"/>
  <c r="V60" i="5"/>
  <c r="W60" i="5"/>
  <c r="AE60" i="5"/>
  <c r="X60" i="5"/>
  <c r="Y60" i="5"/>
  <c r="Z60" i="5"/>
  <c r="AA60" i="5"/>
  <c r="AB60" i="5"/>
  <c r="AC60" i="5"/>
  <c r="AD60" i="5"/>
  <c r="S61" i="5"/>
  <c r="AE61" i="5"/>
  <c r="T61" i="5"/>
  <c r="U61" i="5"/>
  <c r="V61" i="5"/>
  <c r="W61" i="5"/>
  <c r="X61" i="5"/>
  <c r="Y61" i="5"/>
  <c r="Z61" i="5"/>
  <c r="AA61" i="5"/>
  <c r="AB61" i="5"/>
  <c r="AC61" i="5"/>
  <c r="AD61" i="5"/>
  <c r="S62" i="5"/>
  <c r="T62" i="5"/>
  <c r="U62" i="5"/>
  <c r="V62" i="5"/>
  <c r="W62" i="5"/>
  <c r="AE62" i="5"/>
  <c r="X62" i="5"/>
  <c r="Y62" i="5"/>
  <c r="Z62" i="5"/>
  <c r="AA62" i="5"/>
  <c r="AB62" i="5"/>
  <c r="AC62" i="5"/>
  <c r="AD62" i="5"/>
  <c r="S63" i="5"/>
  <c r="AE63" i="5"/>
  <c r="T63" i="5"/>
  <c r="U63" i="5"/>
  <c r="V63" i="5"/>
  <c r="W63" i="5"/>
  <c r="X63" i="5"/>
  <c r="Y63" i="5"/>
  <c r="Z63" i="5"/>
  <c r="AA63" i="5"/>
  <c r="AB63" i="5"/>
  <c r="AC63" i="5"/>
  <c r="AD63" i="5"/>
  <c r="S64" i="5"/>
  <c r="T64" i="5"/>
  <c r="U64" i="5"/>
  <c r="V64" i="5"/>
  <c r="W64" i="5"/>
  <c r="AE64" i="5"/>
  <c r="X64" i="5"/>
  <c r="Y64" i="5"/>
  <c r="Z64" i="5"/>
  <c r="AA64" i="5"/>
  <c r="AB64" i="5"/>
  <c r="AC64" i="5"/>
  <c r="AD64" i="5"/>
  <c r="S65" i="5"/>
  <c r="AE65" i="5"/>
  <c r="T65" i="5"/>
  <c r="U65" i="5"/>
  <c r="V65" i="5"/>
  <c r="W65" i="5"/>
  <c r="X65" i="5"/>
  <c r="Y65" i="5"/>
  <c r="Z65" i="5"/>
  <c r="AA65" i="5"/>
  <c r="AB65" i="5"/>
  <c r="AC65" i="5"/>
  <c r="AD65" i="5"/>
  <c r="S66" i="5"/>
  <c r="T66" i="5"/>
  <c r="U66" i="5"/>
  <c r="V66" i="5"/>
  <c r="W66" i="5"/>
  <c r="X66" i="5"/>
  <c r="Y66" i="5"/>
  <c r="Z66" i="5"/>
  <c r="AA66" i="5"/>
  <c r="AB66" i="5"/>
  <c r="AC66" i="5"/>
  <c r="AD66" i="5"/>
  <c r="S67" i="5"/>
  <c r="AE67" i="5"/>
  <c r="T67" i="5"/>
  <c r="U67" i="5"/>
  <c r="V67" i="5"/>
  <c r="W67" i="5"/>
  <c r="X67" i="5"/>
  <c r="Y67" i="5"/>
  <c r="Z67" i="5"/>
  <c r="AA67" i="5"/>
  <c r="AB67" i="5"/>
  <c r="AC67" i="5"/>
  <c r="AD67" i="5"/>
  <c r="S68" i="5"/>
  <c r="T68" i="5"/>
  <c r="U68" i="5"/>
  <c r="V68" i="5"/>
  <c r="W68" i="5"/>
  <c r="AE68" i="5"/>
  <c r="X68" i="5"/>
  <c r="Y68" i="5"/>
  <c r="Z68" i="5"/>
  <c r="AA68" i="5"/>
  <c r="AB68" i="5"/>
  <c r="AC68" i="5"/>
  <c r="AD68" i="5"/>
  <c r="S69" i="5"/>
  <c r="AE69" i="5"/>
  <c r="T69" i="5"/>
  <c r="U69" i="5"/>
  <c r="V69" i="5"/>
  <c r="W69" i="5"/>
  <c r="X69" i="5"/>
  <c r="Y69" i="5"/>
  <c r="Z69" i="5"/>
  <c r="AA69" i="5"/>
  <c r="AB69" i="5"/>
  <c r="AC69" i="5"/>
  <c r="AD69" i="5"/>
  <c r="S70" i="5"/>
  <c r="T70" i="5"/>
  <c r="U70" i="5"/>
  <c r="V70" i="5"/>
  <c r="W70" i="5"/>
  <c r="AE70" i="5"/>
  <c r="X70" i="5"/>
  <c r="Y70" i="5"/>
  <c r="Z70" i="5"/>
  <c r="AA70" i="5"/>
  <c r="AB70" i="5"/>
  <c r="AC70" i="5"/>
  <c r="AD70" i="5"/>
  <c r="S71" i="5"/>
  <c r="AE71" i="5"/>
  <c r="T71" i="5"/>
  <c r="U71" i="5"/>
  <c r="V71" i="5"/>
  <c r="W71" i="5"/>
  <c r="X71" i="5"/>
  <c r="Y71" i="5"/>
  <c r="Z71" i="5"/>
  <c r="AA71" i="5"/>
  <c r="AB71" i="5"/>
  <c r="AC71" i="5"/>
  <c r="AD71" i="5"/>
  <c r="S72" i="5"/>
  <c r="T72" i="5"/>
  <c r="U72" i="5"/>
  <c r="V72" i="5"/>
  <c r="W72" i="5"/>
  <c r="AE72" i="5"/>
  <c r="X72" i="5"/>
  <c r="Y72" i="5"/>
  <c r="Z72" i="5"/>
  <c r="AA72" i="5"/>
  <c r="AB72" i="5"/>
  <c r="AC72" i="5"/>
  <c r="AD72" i="5"/>
  <c r="S73" i="5"/>
  <c r="T73" i="5"/>
  <c r="U73" i="5"/>
  <c r="V73" i="5"/>
  <c r="W73" i="5"/>
  <c r="X73" i="5"/>
  <c r="Y73" i="5"/>
  <c r="Z73" i="5"/>
  <c r="AA73" i="5"/>
  <c r="AB73" i="5"/>
  <c r="AC73" i="5"/>
  <c r="AD73" i="5"/>
  <c r="S74" i="5"/>
  <c r="T74" i="5"/>
  <c r="U74" i="5"/>
  <c r="V74" i="5"/>
  <c r="W74" i="5"/>
  <c r="AE74" i="5"/>
  <c r="X74" i="5"/>
  <c r="Y74" i="5"/>
  <c r="Z74" i="5"/>
  <c r="AA74" i="5"/>
  <c r="AB74" i="5"/>
  <c r="AC74" i="5"/>
  <c r="AD74" i="5"/>
  <c r="S75" i="5"/>
  <c r="AE75" i="5"/>
  <c r="T75" i="5"/>
  <c r="U75" i="5"/>
  <c r="V75" i="5"/>
  <c r="W75" i="5"/>
  <c r="X75" i="5"/>
  <c r="Y75" i="5"/>
  <c r="Z75" i="5"/>
  <c r="AA75" i="5"/>
  <c r="AB75" i="5"/>
  <c r="AC75" i="5"/>
  <c r="AD75" i="5"/>
  <c r="S76" i="5"/>
  <c r="T76" i="5"/>
  <c r="U76" i="5"/>
  <c r="V76" i="5"/>
  <c r="W76" i="5"/>
  <c r="AE76" i="5"/>
  <c r="X76" i="5"/>
  <c r="Y76" i="5"/>
  <c r="Z76" i="5"/>
  <c r="AA76" i="5"/>
  <c r="AB76" i="5"/>
  <c r="AC76" i="5"/>
  <c r="AD76" i="5"/>
  <c r="S77" i="5"/>
  <c r="AE77" i="5"/>
  <c r="T77" i="5"/>
  <c r="U77" i="5"/>
  <c r="V77" i="5"/>
  <c r="W77" i="5"/>
  <c r="X77" i="5"/>
  <c r="Y77" i="5"/>
  <c r="Z77" i="5"/>
  <c r="AA77" i="5"/>
  <c r="AB77" i="5"/>
  <c r="AC77" i="5"/>
  <c r="AD77" i="5"/>
  <c r="S78" i="5"/>
  <c r="T78" i="5"/>
  <c r="U78" i="5"/>
  <c r="V78" i="5"/>
  <c r="W78" i="5"/>
  <c r="X78" i="5"/>
  <c r="Y78" i="5"/>
  <c r="Z78" i="5"/>
  <c r="AA78" i="5"/>
  <c r="AB78" i="5"/>
  <c r="AC78" i="5"/>
  <c r="AD78" i="5"/>
  <c r="S79" i="5"/>
  <c r="AE79" i="5"/>
  <c r="T79" i="5"/>
  <c r="U79" i="5"/>
  <c r="V79" i="5"/>
  <c r="W79" i="5"/>
  <c r="X79" i="5"/>
  <c r="Y79" i="5"/>
  <c r="Z79" i="5"/>
  <c r="AA79" i="5"/>
  <c r="AB79" i="5"/>
  <c r="AC79" i="5"/>
  <c r="AD79" i="5"/>
  <c r="S80" i="5"/>
  <c r="T80" i="5"/>
  <c r="U80" i="5"/>
  <c r="V80" i="5"/>
  <c r="W80" i="5"/>
  <c r="AE80" i="5"/>
  <c r="X80" i="5"/>
  <c r="Y80" i="5"/>
  <c r="Z80" i="5"/>
  <c r="AA80" i="5"/>
  <c r="AB80" i="5"/>
  <c r="AC80" i="5"/>
  <c r="AD80" i="5"/>
  <c r="S81" i="5"/>
  <c r="AE81" i="5"/>
  <c r="T81" i="5"/>
  <c r="U81" i="5"/>
  <c r="V81" i="5"/>
  <c r="W81" i="5"/>
  <c r="X81" i="5"/>
  <c r="Y81" i="5"/>
  <c r="Z81" i="5"/>
  <c r="AA81" i="5"/>
  <c r="AB81" i="5"/>
  <c r="AC81" i="5"/>
  <c r="AD81" i="5"/>
  <c r="S82" i="5"/>
  <c r="T82" i="5"/>
  <c r="U82" i="5"/>
  <c r="V82" i="5"/>
  <c r="W82" i="5"/>
  <c r="AE82" i="5"/>
  <c r="X82" i="5"/>
  <c r="Y82" i="5"/>
  <c r="Z82" i="5"/>
  <c r="AA82" i="5"/>
  <c r="AB82" i="5"/>
  <c r="AC82" i="5"/>
  <c r="AD82" i="5"/>
  <c r="S83" i="5"/>
  <c r="AE83" i="5"/>
  <c r="T83" i="5"/>
  <c r="U83" i="5"/>
  <c r="V83" i="5"/>
  <c r="W83" i="5"/>
  <c r="X83" i="5"/>
  <c r="Y83" i="5"/>
  <c r="Z83" i="5"/>
  <c r="AA83" i="5"/>
  <c r="AB83" i="5"/>
  <c r="AC83" i="5"/>
  <c r="AD83" i="5"/>
  <c r="S84" i="5"/>
  <c r="T84" i="5"/>
  <c r="U84" i="5"/>
  <c r="V84" i="5"/>
  <c r="W84" i="5"/>
  <c r="AE84" i="5"/>
  <c r="X84" i="5"/>
  <c r="Y84" i="5"/>
  <c r="Z84" i="5"/>
  <c r="AA84" i="5"/>
  <c r="AB84" i="5"/>
  <c r="AC84" i="5"/>
  <c r="AD84" i="5"/>
  <c r="S85" i="5"/>
  <c r="T85" i="5"/>
  <c r="U85" i="5"/>
  <c r="V85" i="5"/>
  <c r="W85" i="5"/>
  <c r="X85" i="5"/>
  <c r="Y85" i="5"/>
  <c r="Z85" i="5"/>
  <c r="AA85" i="5"/>
  <c r="AB85" i="5"/>
  <c r="AC85" i="5"/>
  <c r="AD85" i="5"/>
  <c r="S86" i="5"/>
  <c r="T86" i="5"/>
  <c r="U86" i="5"/>
  <c r="V86" i="5"/>
  <c r="W86" i="5"/>
  <c r="AE86" i="5"/>
  <c r="X86" i="5"/>
  <c r="Y86" i="5"/>
  <c r="Z86" i="5"/>
  <c r="AA86" i="5"/>
  <c r="AB86" i="5"/>
  <c r="AC86" i="5"/>
  <c r="AD86" i="5"/>
  <c r="S87" i="5"/>
  <c r="AE87" i="5"/>
  <c r="T87" i="5"/>
  <c r="U87" i="5"/>
  <c r="V87" i="5"/>
  <c r="W87" i="5"/>
  <c r="X87" i="5"/>
  <c r="Y87" i="5"/>
  <c r="Z87" i="5"/>
  <c r="AA87" i="5"/>
  <c r="AB87" i="5"/>
  <c r="AC87" i="5"/>
  <c r="AD87" i="5"/>
  <c r="S88" i="5"/>
  <c r="T88" i="5"/>
  <c r="U88" i="5"/>
  <c r="V88" i="5"/>
  <c r="W88" i="5"/>
  <c r="AE88" i="5"/>
  <c r="X88" i="5"/>
  <c r="Y88" i="5"/>
  <c r="Z88" i="5"/>
  <c r="AA88" i="5"/>
  <c r="AB88" i="5"/>
  <c r="AC88" i="5"/>
  <c r="AD88" i="5"/>
  <c r="S89" i="5"/>
  <c r="T89" i="5"/>
  <c r="U89" i="5"/>
  <c r="V89" i="5"/>
  <c r="W89" i="5"/>
  <c r="X89" i="5"/>
  <c r="Y89" i="5"/>
  <c r="Z89" i="5"/>
  <c r="AA89" i="5"/>
  <c r="AB89" i="5"/>
  <c r="AC89" i="5"/>
  <c r="AD89" i="5"/>
  <c r="S90" i="5"/>
  <c r="T90" i="5"/>
  <c r="U90" i="5"/>
  <c r="V90" i="5"/>
  <c r="W90" i="5"/>
  <c r="X90" i="5"/>
  <c r="Y90" i="5"/>
  <c r="Z90" i="5"/>
  <c r="AA90" i="5"/>
  <c r="AB90" i="5"/>
  <c r="AC90" i="5"/>
  <c r="AD90" i="5"/>
  <c r="S91" i="5"/>
  <c r="AE91" i="5"/>
  <c r="T91" i="5"/>
  <c r="U91" i="5"/>
  <c r="V91" i="5"/>
  <c r="W91" i="5"/>
  <c r="X91" i="5"/>
  <c r="Y91" i="5"/>
  <c r="Z91" i="5"/>
  <c r="AA91" i="5"/>
  <c r="AB91" i="5"/>
  <c r="AC91" i="5"/>
  <c r="AD91" i="5"/>
  <c r="S92" i="5"/>
  <c r="T92" i="5"/>
  <c r="U92" i="5"/>
  <c r="V92" i="5"/>
  <c r="W92" i="5"/>
  <c r="AE92" i="5"/>
  <c r="X92" i="5"/>
  <c r="Y92" i="5"/>
  <c r="Z92" i="5"/>
  <c r="AA92" i="5"/>
  <c r="AB92" i="5"/>
  <c r="AC92" i="5"/>
  <c r="AD92" i="5"/>
  <c r="S93" i="5"/>
  <c r="AE93" i="5"/>
  <c r="T93" i="5"/>
  <c r="U93" i="5"/>
  <c r="V93" i="5"/>
  <c r="W93" i="5"/>
  <c r="X93" i="5"/>
  <c r="Y93" i="5"/>
  <c r="Z93" i="5"/>
  <c r="AA93" i="5"/>
  <c r="AB93" i="5"/>
  <c r="AC93" i="5"/>
  <c r="AD93" i="5"/>
  <c r="S94" i="5"/>
  <c r="T94" i="5"/>
  <c r="U94" i="5"/>
  <c r="V94" i="5"/>
  <c r="W94" i="5"/>
  <c r="AE94" i="5"/>
  <c r="X94" i="5"/>
  <c r="Y94" i="5"/>
  <c r="Z94" i="5"/>
  <c r="AA94" i="5"/>
  <c r="AB94" i="5"/>
  <c r="AC94" i="5"/>
  <c r="AD94" i="5"/>
  <c r="S95" i="5"/>
  <c r="AE95" i="5"/>
  <c r="T95" i="5"/>
  <c r="U95" i="5"/>
  <c r="V95" i="5"/>
  <c r="W95" i="5"/>
  <c r="X95" i="5"/>
  <c r="Y95" i="5"/>
  <c r="Z95" i="5"/>
  <c r="AA95" i="5"/>
  <c r="AB95" i="5"/>
  <c r="AC95" i="5"/>
  <c r="AD95" i="5"/>
  <c r="S96" i="5"/>
  <c r="T96" i="5"/>
  <c r="U96" i="5"/>
  <c r="V96" i="5"/>
  <c r="W96" i="5"/>
  <c r="AE96" i="5"/>
  <c r="X96" i="5"/>
  <c r="Y96" i="5"/>
  <c r="Z96" i="5"/>
  <c r="AA96" i="5"/>
  <c r="AB96" i="5"/>
  <c r="AC96" i="5"/>
  <c r="AD96" i="5"/>
  <c r="S97" i="5"/>
  <c r="T97" i="5"/>
  <c r="U97" i="5"/>
  <c r="V97" i="5"/>
  <c r="W97" i="5"/>
  <c r="X97" i="5"/>
  <c r="Y97" i="5"/>
  <c r="Z97" i="5"/>
  <c r="AA97" i="5"/>
  <c r="AB97" i="5"/>
  <c r="AC97" i="5"/>
  <c r="AD97" i="5"/>
  <c r="S98" i="5"/>
  <c r="T98" i="5"/>
  <c r="U98" i="5"/>
  <c r="V98" i="5"/>
  <c r="W98" i="5"/>
  <c r="AE98" i="5"/>
  <c r="X98" i="5"/>
  <c r="Y98" i="5"/>
  <c r="Z98" i="5"/>
  <c r="AA98" i="5"/>
  <c r="AB98" i="5"/>
  <c r="AC98" i="5"/>
  <c r="AD98" i="5"/>
  <c r="S99" i="5"/>
  <c r="AE99" i="5"/>
  <c r="T99" i="5"/>
  <c r="U99" i="5"/>
  <c r="V99" i="5"/>
  <c r="W99" i="5"/>
  <c r="X99" i="5"/>
  <c r="Y99" i="5"/>
  <c r="Z99" i="5"/>
  <c r="AA99" i="5"/>
  <c r="AB99" i="5"/>
  <c r="AC99" i="5"/>
  <c r="AD99" i="5"/>
  <c r="S100" i="5"/>
  <c r="T100" i="5"/>
  <c r="U100" i="5"/>
  <c r="V100" i="5"/>
  <c r="W100" i="5"/>
  <c r="AE100" i="5"/>
  <c r="X100" i="5"/>
  <c r="Y100" i="5"/>
  <c r="Z100" i="5"/>
  <c r="AA100" i="5"/>
  <c r="AB100" i="5"/>
  <c r="AC100" i="5"/>
  <c r="AD100" i="5"/>
  <c r="S101" i="5"/>
  <c r="AE101" i="5"/>
  <c r="T101" i="5"/>
  <c r="U101" i="5"/>
  <c r="V101" i="5"/>
  <c r="W101" i="5"/>
  <c r="X101" i="5"/>
  <c r="Y101" i="5"/>
  <c r="Z101" i="5"/>
  <c r="AA101" i="5"/>
  <c r="AB101" i="5"/>
  <c r="AC101" i="5"/>
  <c r="AD101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S103" i="5"/>
  <c r="AE103" i="5"/>
  <c r="T103" i="5"/>
  <c r="U103" i="5"/>
  <c r="V103" i="5"/>
  <c r="W103" i="5"/>
  <c r="X103" i="5"/>
  <c r="Y103" i="5"/>
  <c r="Z103" i="5"/>
  <c r="AA103" i="5"/>
  <c r="AB103" i="5"/>
  <c r="AC103" i="5"/>
  <c r="AD103" i="5"/>
  <c r="S104" i="5"/>
  <c r="T104" i="5"/>
  <c r="U104" i="5"/>
  <c r="V104" i="5"/>
  <c r="W104" i="5"/>
  <c r="AE104" i="5"/>
  <c r="X104" i="5"/>
  <c r="Y104" i="5"/>
  <c r="Z104" i="5"/>
  <c r="AA104" i="5"/>
  <c r="AB104" i="5"/>
  <c r="AC104" i="5"/>
  <c r="AD104" i="5"/>
  <c r="S105" i="5"/>
  <c r="AE105" i="5"/>
  <c r="T105" i="5"/>
  <c r="U105" i="5"/>
  <c r="V105" i="5"/>
  <c r="W105" i="5"/>
  <c r="X105" i="5"/>
  <c r="Y105" i="5"/>
  <c r="Z105" i="5"/>
  <c r="AA105" i="5"/>
  <c r="AB105" i="5"/>
  <c r="AC105" i="5"/>
  <c r="AD105" i="5"/>
  <c r="S106" i="5"/>
  <c r="T106" i="5"/>
  <c r="U106" i="5"/>
  <c r="V106" i="5"/>
  <c r="W106" i="5"/>
  <c r="AE106" i="5"/>
  <c r="X106" i="5"/>
  <c r="Y106" i="5"/>
  <c r="Z106" i="5"/>
  <c r="AA106" i="5"/>
  <c r="AB106" i="5"/>
  <c r="AC106" i="5"/>
  <c r="AD106" i="5"/>
  <c r="S107" i="5"/>
  <c r="AE107" i="5"/>
  <c r="T107" i="5"/>
  <c r="U107" i="5"/>
  <c r="V107" i="5"/>
  <c r="W107" i="5"/>
  <c r="X107" i="5"/>
  <c r="Y107" i="5"/>
  <c r="Z107" i="5"/>
  <c r="AA107" i="5"/>
  <c r="AB107" i="5"/>
  <c r="AC107" i="5"/>
  <c r="AD107" i="5"/>
  <c r="S108" i="5"/>
  <c r="T108" i="5"/>
  <c r="U108" i="5"/>
  <c r="V108" i="5"/>
  <c r="W108" i="5"/>
  <c r="AE108" i="5"/>
  <c r="X108" i="5"/>
  <c r="Y108" i="5"/>
  <c r="Z108" i="5"/>
  <c r="AA108" i="5"/>
  <c r="AB108" i="5"/>
  <c r="AC108" i="5"/>
  <c r="AD108" i="5"/>
  <c r="S109" i="5"/>
  <c r="AE109" i="5"/>
  <c r="T109" i="5"/>
  <c r="U109" i="5"/>
  <c r="V109" i="5"/>
  <c r="W109" i="5"/>
  <c r="X109" i="5"/>
  <c r="Y109" i="5"/>
  <c r="Z109" i="5"/>
  <c r="AA109" i="5"/>
  <c r="AB109" i="5"/>
  <c r="AC109" i="5"/>
  <c r="AD109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S111" i="5"/>
  <c r="AE111" i="5"/>
  <c r="T111" i="5"/>
  <c r="U111" i="5"/>
  <c r="V111" i="5"/>
  <c r="W111" i="5"/>
  <c r="X111" i="5"/>
  <c r="Y111" i="5"/>
  <c r="Z111" i="5"/>
  <c r="AA111" i="5"/>
  <c r="AB111" i="5"/>
  <c r="AC111" i="5"/>
  <c r="AD111" i="5"/>
  <c r="S112" i="5"/>
  <c r="T112" i="5"/>
  <c r="U112" i="5"/>
  <c r="V112" i="5"/>
  <c r="W112" i="5"/>
  <c r="AE112" i="5"/>
  <c r="X112" i="5"/>
  <c r="Y112" i="5"/>
  <c r="Z112" i="5"/>
  <c r="AA112" i="5"/>
  <c r="AB112" i="5"/>
  <c r="AC112" i="5"/>
  <c r="AD112" i="5"/>
  <c r="S113" i="5"/>
  <c r="AE113" i="5"/>
  <c r="T113" i="5"/>
  <c r="U113" i="5"/>
  <c r="V113" i="5"/>
  <c r="W113" i="5"/>
  <c r="X113" i="5"/>
  <c r="Y113" i="5"/>
  <c r="Z113" i="5"/>
  <c r="AA113" i="5"/>
  <c r="AB113" i="5"/>
  <c r="AC113" i="5"/>
  <c r="AD113" i="5"/>
  <c r="S114" i="5"/>
  <c r="T114" i="5"/>
  <c r="U114" i="5"/>
  <c r="V114" i="5"/>
  <c r="W114" i="5"/>
  <c r="AE114" i="5"/>
  <c r="X114" i="5"/>
  <c r="Y114" i="5"/>
  <c r="Z114" i="5"/>
  <c r="AA114" i="5"/>
  <c r="AB114" i="5"/>
  <c r="AC114" i="5"/>
  <c r="AD114" i="5"/>
  <c r="S115" i="5"/>
  <c r="AE115" i="5"/>
  <c r="T115" i="5"/>
  <c r="U115" i="5"/>
  <c r="V115" i="5"/>
  <c r="W115" i="5"/>
  <c r="X115" i="5"/>
  <c r="Y115" i="5"/>
  <c r="Z115" i="5"/>
  <c r="AA115" i="5"/>
  <c r="AB115" i="5"/>
  <c r="AC115" i="5"/>
  <c r="AD115" i="5"/>
  <c r="S116" i="5"/>
  <c r="T116" i="5"/>
  <c r="U116" i="5"/>
  <c r="V116" i="5"/>
  <c r="W116" i="5"/>
  <c r="AE116" i="5"/>
  <c r="X116" i="5"/>
  <c r="Y116" i="5"/>
  <c r="Z116" i="5"/>
  <c r="AA116" i="5"/>
  <c r="AB116" i="5"/>
  <c r="AC116" i="5"/>
  <c r="AD116" i="5"/>
  <c r="S117" i="5"/>
  <c r="AE117" i="5"/>
  <c r="T117" i="5"/>
  <c r="U117" i="5"/>
  <c r="V117" i="5"/>
  <c r="W117" i="5"/>
  <c r="X117" i="5"/>
  <c r="Y117" i="5"/>
  <c r="Z117" i="5"/>
  <c r="AA117" i="5"/>
  <c r="AB117" i="5"/>
  <c r="AC117" i="5"/>
  <c r="AD117" i="5"/>
  <c r="S118" i="5"/>
  <c r="T118" i="5"/>
  <c r="U118" i="5"/>
  <c r="V118" i="5"/>
  <c r="W118" i="5"/>
  <c r="AE118" i="5"/>
  <c r="X118" i="5"/>
  <c r="Y118" i="5"/>
  <c r="Z118" i="5"/>
  <c r="AA118" i="5"/>
  <c r="AB118" i="5"/>
  <c r="AC118" i="5"/>
  <c r="AD118" i="5"/>
  <c r="S119" i="5"/>
  <c r="AE119" i="5"/>
  <c r="T119" i="5"/>
  <c r="U119" i="5"/>
  <c r="V119" i="5"/>
  <c r="W119" i="5"/>
  <c r="X119" i="5"/>
  <c r="Y119" i="5"/>
  <c r="Z119" i="5"/>
  <c r="AA119" i="5"/>
  <c r="AB119" i="5"/>
  <c r="AC119" i="5"/>
  <c r="AD119" i="5"/>
  <c r="S120" i="5"/>
  <c r="T120" i="5"/>
  <c r="U120" i="5"/>
  <c r="V120" i="5"/>
  <c r="W120" i="5"/>
  <c r="AE120" i="5"/>
  <c r="X120" i="5"/>
  <c r="Y120" i="5"/>
  <c r="Z120" i="5"/>
  <c r="AA120" i="5"/>
  <c r="AB120" i="5"/>
  <c r="AC120" i="5"/>
  <c r="AD120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S122" i="5"/>
  <c r="T122" i="5"/>
  <c r="U122" i="5"/>
  <c r="V122" i="5"/>
  <c r="W122" i="5"/>
  <c r="AE122" i="5"/>
  <c r="X122" i="5"/>
  <c r="Y122" i="5"/>
  <c r="Z122" i="5"/>
  <c r="AA122" i="5"/>
  <c r="AB122" i="5"/>
  <c r="AC122" i="5"/>
  <c r="AD122" i="5"/>
  <c r="S123" i="5"/>
  <c r="AE123" i="5"/>
  <c r="T123" i="5"/>
  <c r="U123" i="5"/>
  <c r="V123" i="5"/>
  <c r="W123" i="5"/>
  <c r="X123" i="5"/>
  <c r="Y123" i="5"/>
  <c r="Z123" i="5"/>
  <c r="AA123" i="5"/>
  <c r="AB123" i="5"/>
  <c r="AC123" i="5"/>
  <c r="AD123" i="5"/>
  <c r="S124" i="5"/>
  <c r="T124" i="5"/>
  <c r="U124" i="5"/>
  <c r="V124" i="5"/>
  <c r="W124" i="5"/>
  <c r="AE124" i="5"/>
  <c r="X124" i="5"/>
  <c r="Y124" i="5"/>
  <c r="Z124" i="5"/>
  <c r="AA124" i="5"/>
  <c r="AB124" i="5"/>
  <c r="AC124" i="5"/>
  <c r="AD124" i="5"/>
  <c r="S125" i="5"/>
  <c r="AE125" i="5"/>
  <c r="T125" i="5"/>
  <c r="U125" i="5"/>
  <c r="V125" i="5"/>
  <c r="W125" i="5"/>
  <c r="X125" i="5"/>
  <c r="Y125" i="5"/>
  <c r="Z125" i="5"/>
  <c r="AA125" i="5"/>
  <c r="AB125" i="5"/>
  <c r="AC125" i="5"/>
  <c r="AD125" i="5"/>
  <c r="S126" i="5"/>
  <c r="T126" i="5"/>
  <c r="U126" i="5"/>
  <c r="V126" i="5"/>
  <c r="W126" i="5"/>
  <c r="AE126" i="5"/>
  <c r="X126" i="5"/>
  <c r="Y126" i="5"/>
  <c r="Z126" i="5"/>
  <c r="AA126" i="5"/>
  <c r="AB126" i="5"/>
  <c r="AC126" i="5"/>
  <c r="AD126" i="5"/>
  <c r="S127" i="5"/>
  <c r="AE127" i="5"/>
  <c r="T127" i="5"/>
  <c r="U127" i="5"/>
  <c r="V127" i="5"/>
  <c r="W127" i="5"/>
  <c r="X127" i="5"/>
  <c r="Y127" i="5"/>
  <c r="Z127" i="5"/>
  <c r="AA127" i="5"/>
  <c r="AB127" i="5"/>
  <c r="AC127" i="5"/>
  <c r="AD127" i="5"/>
  <c r="S128" i="5"/>
  <c r="T128" i="5"/>
  <c r="U128" i="5"/>
  <c r="V128" i="5"/>
  <c r="W128" i="5"/>
  <c r="AE128" i="5"/>
  <c r="X128" i="5"/>
  <c r="Y128" i="5"/>
  <c r="Z128" i="5"/>
  <c r="AA128" i="5"/>
  <c r="AB128" i="5"/>
  <c r="AC128" i="5"/>
  <c r="AD128" i="5"/>
  <c r="S129" i="5"/>
  <c r="AE129" i="5"/>
  <c r="T129" i="5"/>
  <c r="U129" i="5"/>
  <c r="V129" i="5"/>
  <c r="W129" i="5"/>
  <c r="X129" i="5"/>
  <c r="Y129" i="5"/>
  <c r="Z129" i="5"/>
  <c r="AA129" i="5"/>
  <c r="AB129" i="5"/>
  <c r="AC129" i="5"/>
  <c r="AD129" i="5"/>
  <c r="S130" i="5"/>
  <c r="T130" i="5"/>
  <c r="U130" i="5"/>
  <c r="V130" i="5"/>
  <c r="W130" i="5"/>
  <c r="AE130" i="5"/>
  <c r="X130" i="5"/>
  <c r="Y130" i="5"/>
  <c r="Z130" i="5"/>
  <c r="AA130" i="5"/>
  <c r="AB130" i="5"/>
  <c r="AC130" i="5"/>
  <c r="AD130" i="5"/>
  <c r="S131" i="5"/>
  <c r="AE131" i="5"/>
  <c r="T131" i="5"/>
  <c r="U131" i="5"/>
  <c r="V131" i="5"/>
  <c r="W131" i="5"/>
  <c r="X131" i="5"/>
  <c r="Y131" i="5"/>
  <c r="Z131" i="5"/>
  <c r="AA131" i="5"/>
  <c r="AB131" i="5"/>
  <c r="AC131" i="5"/>
  <c r="AD131" i="5"/>
  <c r="S132" i="5"/>
  <c r="T132" i="5"/>
  <c r="U132" i="5"/>
  <c r="V132" i="5"/>
  <c r="W132" i="5"/>
  <c r="AE132" i="5"/>
  <c r="X132" i="5"/>
  <c r="Y132" i="5"/>
  <c r="Z132" i="5"/>
  <c r="AA132" i="5"/>
  <c r="AB132" i="5"/>
  <c r="AC132" i="5"/>
  <c r="AD132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S134" i="5"/>
  <c r="T134" i="5"/>
  <c r="U134" i="5"/>
  <c r="V134" i="5"/>
  <c r="W134" i="5"/>
  <c r="AE134" i="5"/>
  <c r="X134" i="5"/>
  <c r="Y134" i="5"/>
  <c r="Z134" i="5"/>
  <c r="AA134" i="5"/>
  <c r="AB134" i="5"/>
  <c r="AC134" i="5"/>
  <c r="AD134" i="5"/>
  <c r="S135" i="5"/>
  <c r="AE135" i="5"/>
  <c r="T135" i="5"/>
  <c r="U135" i="5"/>
  <c r="V135" i="5"/>
  <c r="W135" i="5"/>
  <c r="X135" i="5"/>
  <c r="Y135" i="5"/>
  <c r="Z135" i="5"/>
  <c r="AA135" i="5"/>
  <c r="AB135" i="5"/>
  <c r="AC135" i="5"/>
  <c r="AD135" i="5"/>
  <c r="S136" i="5"/>
  <c r="T136" i="5"/>
  <c r="U136" i="5"/>
  <c r="V136" i="5"/>
  <c r="W136" i="5"/>
  <c r="AE136" i="5"/>
  <c r="X136" i="5"/>
  <c r="Y136" i="5"/>
  <c r="Z136" i="5"/>
  <c r="AA136" i="5"/>
  <c r="AB136" i="5"/>
  <c r="AC136" i="5"/>
  <c r="AD136" i="5"/>
  <c r="S137" i="5"/>
  <c r="AE137" i="5"/>
  <c r="T137" i="5"/>
  <c r="U137" i="5"/>
  <c r="V137" i="5"/>
  <c r="W137" i="5"/>
  <c r="X137" i="5"/>
  <c r="Y137" i="5"/>
  <c r="Z137" i="5"/>
  <c r="AA137" i="5"/>
  <c r="AB137" i="5"/>
  <c r="AC137" i="5"/>
  <c r="AD137" i="5"/>
  <c r="S138" i="5"/>
  <c r="T138" i="5"/>
  <c r="U138" i="5"/>
  <c r="V138" i="5"/>
  <c r="W138" i="5"/>
  <c r="AE138" i="5"/>
  <c r="X138" i="5"/>
  <c r="Y138" i="5"/>
  <c r="Z138" i="5"/>
  <c r="AA138" i="5"/>
  <c r="AB138" i="5"/>
  <c r="AC138" i="5"/>
  <c r="AD138" i="5"/>
  <c r="S139" i="5"/>
  <c r="AE139" i="5"/>
  <c r="T139" i="5"/>
  <c r="U139" i="5"/>
  <c r="V139" i="5"/>
  <c r="W139" i="5"/>
  <c r="X139" i="5"/>
  <c r="Y139" i="5"/>
  <c r="Z139" i="5"/>
  <c r="AA139" i="5"/>
  <c r="AB139" i="5"/>
  <c r="AC139" i="5"/>
  <c r="AD139" i="5"/>
  <c r="S140" i="5"/>
  <c r="T140" i="5"/>
  <c r="U140" i="5"/>
  <c r="V140" i="5"/>
  <c r="W140" i="5"/>
  <c r="AE140" i="5"/>
  <c r="X140" i="5"/>
  <c r="Y140" i="5"/>
  <c r="Z140" i="5"/>
  <c r="AA140" i="5"/>
  <c r="AB140" i="5"/>
  <c r="AC140" i="5"/>
  <c r="AD140" i="5"/>
  <c r="S141" i="5"/>
  <c r="AE141" i="5"/>
  <c r="T141" i="5"/>
  <c r="U141" i="5"/>
  <c r="V141" i="5"/>
  <c r="W141" i="5"/>
  <c r="X141" i="5"/>
  <c r="Y141" i="5"/>
  <c r="Z141" i="5"/>
  <c r="AA141" i="5"/>
  <c r="AB141" i="5"/>
  <c r="AC141" i="5"/>
  <c r="AD141" i="5"/>
  <c r="S142" i="5"/>
  <c r="T142" i="5"/>
  <c r="U142" i="5"/>
  <c r="V142" i="5"/>
  <c r="W142" i="5"/>
  <c r="AE142" i="5"/>
  <c r="X142" i="5"/>
  <c r="Y142" i="5"/>
  <c r="Z142" i="5"/>
  <c r="AA142" i="5"/>
  <c r="AB142" i="5"/>
  <c r="AC142" i="5"/>
  <c r="AD142" i="5"/>
  <c r="S143" i="5"/>
  <c r="AE143" i="5"/>
  <c r="T143" i="5"/>
  <c r="U143" i="5"/>
  <c r="V143" i="5"/>
  <c r="W143" i="5"/>
  <c r="X143" i="5"/>
  <c r="Y143" i="5"/>
  <c r="Z143" i="5"/>
  <c r="AA143" i="5"/>
  <c r="AB143" i="5"/>
  <c r="AC143" i="5"/>
  <c r="AD143" i="5"/>
  <c r="S144" i="5"/>
  <c r="T144" i="5"/>
  <c r="U144" i="5"/>
  <c r="V144" i="5"/>
  <c r="W144" i="5"/>
  <c r="AE144" i="5"/>
  <c r="X144" i="5"/>
  <c r="Y144" i="5"/>
  <c r="Z144" i="5"/>
  <c r="AA144" i="5"/>
  <c r="AB144" i="5"/>
  <c r="AC144" i="5"/>
  <c r="AD144" i="5"/>
  <c r="S145" i="5"/>
  <c r="AE145" i="5"/>
  <c r="T145" i="5"/>
  <c r="U145" i="5"/>
  <c r="V145" i="5"/>
  <c r="W145" i="5"/>
  <c r="X145" i="5"/>
  <c r="Y145" i="5"/>
  <c r="Z145" i="5"/>
  <c r="AA145" i="5"/>
  <c r="AB145" i="5"/>
  <c r="AC145" i="5"/>
  <c r="AD145" i="5"/>
  <c r="S146" i="5"/>
  <c r="T146" i="5"/>
  <c r="U146" i="5"/>
  <c r="V146" i="5"/>
  <c r="W146" i="5"/>
  <c r="AE146" i="5"/>
  <c r="X146" i="5"/>
  <c r="Y146" i="5"/>
  <c r="Z146" i="5"/>
  <c r="AA146" i="5"/>
  <c r="AB146" i="5"/>
  <c r="AC146" i="5"/>
  <c r="AD146" i="5"/>
  <c r="S147" i="5"/>
  <c r="AE147" i="5"/>
  <c r="T147" i="5"/>
  <c r="U147" i="5"/>
  <c r="V147" i="5"/>
  <c r="W147" i="5"/>
  <c r="X147" i="5"/>
  <c r="Y147" i="5"/>
  <c r="Z147" i="5"/>
  <c r="AA147" i="5"/>
  <c r="AB147" i="5"/>
  <c r="AC147" i="5"/>
  <c r="AD147" i="5"/>
  <c r="S148" i="5"/>
  <c r="T148" i="5"/>
  <c r="U148" i="5"/>
  <c r="V148" i="5"/>
  <c r="W148" i="5"/>
  <c r="AE148" i="5"/>
  <c r="X148" i="5"/>
  <c r="Y148" i="5"/>
  <c r="Z148" i="5"/>
  <c r="AA148" i="5"/>
  <c r="AB148" i="5"/>
  <c r="AC148" i="5"/>
  <c r="AD148" i="5"/>
  <c r="S149" i="5"/>
  <c r="AE149" i="5"/>
  <c r="T149" i="5"/>
  <c r="U149" i="5"/>
  <c r="V149" i="5"/>
  <c r="W149" i="5"/>
  <c r="X149" i="5"/>
  <c r="Y149" i="5"/>
  <c r="Z149" i="5"/>
  <c r="AA149" i="5"/>
  <c r="AB149" i="5"/>
  <c r="AC149" i="5"/>
  <c r="AD149" i="5"/>
  <c r="S150" i="5"/>
  <c r="T150" i="5"/>
  <c r="U150" i="5"/>
  <c r="V150" i="5"/>
  <c r="W150" i="5"/>
  <c r="AE150" i="5"/>
  <c r="X150" i="5"/>
  <c r="Y150" i="5"/>
  <c r="Z150" i="5"/>
  <c r="AA150" i="5"/>
  <c r="AB150" i="5"/>
  <c r="AC150" i="5"/>
  <c r="AD150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S152" i="5"/>
  <c r="T152" i="5"/>
  <c r="U152" i="5"/>
  <c r="V152" i="5"/>
  <c r="W152" i="5"/>
  <c r="AE152" i="5"/>
  <c r="X152" i="5"/>
  <c r="Y152" i="5"/>
  <c r="Z152" i="5"/>
  <c r="AA152" i="5"/>
  <c r="AB152" i="5"/>
  <c r="AC152" i="5"/>
  <c r="AD152" i="5"/>
  <c r="S153" i="5"/>
  <c r="AE153" i="5"/>
  <c r="T153" i="5"/>
  <c r="U153" i="5"/>
  <c r="V153" i="5"/>
  <c r="W153" i="5"/>
  <c r="X153" i="5"/>
  <c r="Y153" i="5"/>
  <c r="Z153" i="5"/>
  <c r="AA153" i="5"/>
  <c r="AB153" i="5"/>
  <c r="AC153" i="5"/>
  <c r="AD153" i="5"/>
  <c r="S154" i="5"/>
  <c r="T154" i="5"/>
  <c r="U154" i="5"/>
  <c r="V154" i="5"/>
  <c r="W154" i="5"/>
  <c r="AE154" i="5"/>
  <c r="X154" i="5"/>
  <c r="Y154" i="5"/>
  <c r="Z154" i="5"/>
  <c r="AA154" i="5"/>
  <c r="AB154" i="5"/>
  <c r="AC154" i="5"/>
  <c r="AD154" i="5"/>
  <c r="S155" i="5"/>
  <c r="AE155" i="5"/>
  <c r="T155" i="5"/>
  <c r="U155" i="5"/>
  <c r="V155" i="5"/>
  <c r="W155" i="5"/>
  <c r="X155" i="5"/>
  <c r="Y155" i="5"/>
  <c r="Z155" i="5"/>
  <c r="AA155" i="5"/>
  <c r="AB155" i="5"/>
  <c r="AC155" i="5"/>
  <c r="AD155" i="5"/>
  <c r="S156" i="5"/>
  <c r="T156" i="5"/>
  <c r="U156" i="5"/>
  <c r="V156" i="5"/>
  <c r="W156" i="5"/>
  <c r="AE156" i="5"/>
  <c r="X156" i="5"/>
  <c r="Y156" i="5"/>
  <c r="Z156" i="5"/>
  <c r="AA156" i="5"/>
  <c r="AB156" i="5"/>
  <c r="AC156" i="5"/>
  <c r="AD156" i="5"/>
  <c r="S157" i="5"/>
  <c r="AE157" i="5"/>
  <c r="T157" i="5"/>
  <c r="U157" i="5"/>
  <c r="V157" i="5"/>
  <c r="W157" i="5"/>
  <c r="X157" i="5"/>
  <c r="Y157" i="5"/>
  <c r="Z157" i="5"/>
  <c r="AA157" i="5"/>
  <c r="AB157" i="5"/>
  <c r="AC157" i="5"/>
  <c r="AD157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S159" i="5"/>
  <c r="AE159" i="5"/>
  <c r="T159" i="5"/>
  <c r="U159" i="5"/>
  <c r="V159" i="5"/>
  <c r="W159" i="5"/>
  <c r="X159" i="5"/>
  <c r="Y159" i="5"/>
  <c r="Z159" i="5"/>
  <c r="AA159" i="5"/>
  <c r="AB159" i="5"/>
  <c r="AC159" i="5"/>
  <c r="AD159" i="5"/>
  <c r="S160" i="5"/>
  <c r="T160" i="5"/>
  <c r="U160" i="5"/>
  <c r="V160" i="5"/>
  <c r="W160" i="5"/>
  <c r="AE160" i="5"/>
  <c r="X160" i="5"/>
  <c r="Y160" i="5"/>
  <c r="Z160" i="5"/>
  <c r="AA160" i="5"/>
  <c r="AB160" i="5"/>
  <c r="AC160" i="5"/>
  <c r="AD160" i="5"/>
  <c r="S161" i="5"/>
  <c r="AE161" i="5"/>
  <c r="T161" i="5"/>
  <c r="U161" i="5"/>
  <c r="V161" i="5"/>
  <c r="W161" i="5"/>
  <c r="X161" i="5"/>
  <c r="Y161" i="5"/>
  <c r="Z161" i="5"/>
  <c r="AA161" i="5"/>
  <c r="AB161" i="5"/>
  <c r="AC161" i="5"/>
  <c r="AD161" i="5"/>
  <c r="S162" i="5"/>
  <c r="T162" i="5"/>
  <c r="U162" i="5"/>
  <c r="V162" i="5"/>
  <c r="W162" i="5"/>
  <c r="AE162" i="5"/>
  <c r="X162" i="5"/>
  <c r="Y162" i="5"/>
  <c r="Z162" i="5"/>
  <c r="AA162" i="5"/>
  <c r="AB162" i="5"/>
  <c r="AC162" i="5"/>
  <c r="AD162" i="5"/>
  <c r="S163" i="5"/>
  <c r="AE163" i="5"/>
  <c r="T163" i="5"/>
  <c r="U163" i="5"/>
  <c r="V163" i="5"/>
  <c r="W163" i="5"/>
  <c r="X163" i="5"/>
  <c r="Y163" i="5"/>
  <c r="Z163" i="5"/>
  <c r="AA163" i="5"/>
  <c r="AB163" i="5"/>
  <c r="AC163" i="5"/>
  <c r="AD163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S165" i="5"/>
  <c r="AE165" i="5"/>
  <c r="T165" i="5"/>
  <c r="U165" i="5"/>
  <c r="V165" i="5"/>
  <c r="W165" i="5"/>
  <c r="X165" i="5"/>
  <c r="Y165" i="5"/>
  <c r="Z165" i="5"/>
  <c r="AA165" i="5"/>
  <c r="AB165" i="5"/>
  <c r="AC165" i="5"/>
  <c r="AD165" i="5"/>
  <c r="S166" i="5"/>
  <c r="T166" i="5"/>
  <c r="U166" i="5"/>
  <c r="V166" i="5"/>
  <c r="W166" i="5"/>
  <c r="AE166" i="5"/>
  <c r="X166" i="5"/>
  <c r="Y166" i="5"/>
  <c r="Z166" i="5"/>
  <c r="AA166" i="5"/>
  <c r="AB166" i="5"/>
  <c r="AC166" i="5"/>
  <c r="AD166" i="5"/>
  <c r="S167" i="5"/>
  <c r="AE167" i="5"/>
  <c r="T167" i="5"/>
  <c r="U167" i="5"/>
  <c r="V167" i="5"/>
  <c r="W167" i="5"/>
  <c r="X167" i="5"/>
  <c r="Y167" i="5"/>
  <c r="Z167" i="5"/>
  <c r="AA167" i="5"/>
  <c r="AB167" i="5"/>
  <c r="AC167" i="5"/>
  <c r="AD167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S169" i="5"/>
  <c r="AE169" i="5"/>
  <c r="T169" i="5"/>
  <c r="U169" i="5"/>
  <c r="V169" i="5"/>
  <c r="W169" i="5"/>
  <c r="X169" i="5"/>
  <c r="Y169" i="5"/>
  <c r="Z169" i="5"/>
  <c r="AA169" i="5"/>
  <c r="AB169" i="5"/>
  <c r="AC169" i="5"/>
  <c r="AD169" i="5"/>
  <c r="S170" i="5"/>
  <c r="T170" i="5"/>
  <c r="U170" i="5"/>
  <c r="V170" i="5"/>
  <c r="W170" i="5"/>
  <c r="AE170" i="5"/>
  <c r="X170" i="5"/>
  <c r="Y170" i="5"/>
  <c r="Z170" i="5"/>
  <c r="AA170" i="5"/>
  <c r="AB170" i="5"/>
  <c r="AC170" i="5"/>
  <c r="AD170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S172" i="5"/>
  <c r="T172" i="5"/>
  <c r="U172" i="5"/>
  <c r="V172" i="5"/>
  <c r="W172" i="5"/>
  <c r="AE172" i="5"/>
  <c r="X172" i="5"/>
  <c r="Y172" i="5"/>
  <c r="Z172" i="5"/>
  <c r="AA172" i="5"/>
  <c r="AB172" i="5"/>
  <c r="AC172" i="5"/>
  <c r="AD172" i="5"/>
  <c r="S173" i="5"/>
  <c r="AE173" i="5"/>
  <c r="T173" i="5"/>
  <c r="U173" i="5"/>
  <c r="V173" i="5"/>
  <c r="W173" i="5"/>
  <c r="X173" i="5"/>
  <c r="Y173" i="5"/>
  <c r="Z173" i="5"/>
  <c r="AA173" i="5"/>
  <c r="AB173" i="5"/>
  <c r="AC173" i="5"/>
  <c r="AD173" i="5"/>
  <c r="S174" i="5"/>
  <c r="T174" i="5"/>
  <c r="U174" i="5"/>
  <c r="V174" i="5"/>
  <c r="W174" i="5"/>
  <c r="AE174" i="5"/>
  <c r="X174" i="5"/>
  <c r="Y174" i="5"/>
  <c r="Z174" i="5"/>
  <c r="AA174" i="5"/>
  <c r="AB174" i="5"/>
  <c r="AC174" i="5"/>
  <c r="AD174" i="5"/>
  <c r="S175" i="5"/>
  <c r="AE175" i="5"/>
  <c r="T175" i="5"/>
  <c r="U175" i="5"/>
  <c r="V175" i="5"/>
  <c r="W175" i="5"/>
  <c r="X175" i="5"/>
  <c r="Y175" i="5"/>
  <c r="Z175" i="5"/>
  <c r="AA175" i="5"/>
  <c r="AB175" i="5"/>
  <c r="AC175" i="5"/>
  <c r="AD175" i="5"/>
  <c r="S176" i="5"/>
  <c r="T176" i="5"/>
  <c r="U176" i="5"/>
  <c r="V176" i="5"/>
  <c r="W176" i="5"/>
  <c r="AE176" i="5"/>
  <c r="X176" i="5"/>
  <c r="Y176" i="5"/>
  <c r="Z176" i="5"/>
  <c r="AA176" i="5"/>
  <c r="AB176" i="5"/>
  <c r="AC176" i="5"/>
  <c r="AD176" i="5"/>
  <c r="S177" i="5"/>
  <c r="AE177" i="5"/>
  <c r="T177" i="5"/>
  <c r="U177" i="5"/>
  <c r="V177" i="5"/>
  <c r="W177" i="5"/>
  <c r="X177" i="5"/>
  <c r="Y177" i="5"/>
  <c r="Z177" i="5"/>
  <c r="AA177" i="5"/>
  <c r="AB177" i="5"/>
  <c r="AC177" i="5"/>
  <c r="AD177" i="5"/>
  <c r="S178" i="5"/>
  <c r="T178" i="5"/>
  <c r="U178" i="5"/>
  <c r="V178" i="5"/>
  <c r="W178" i="5"/>
  <c r="AE178" i="5"/>
  <c r="X178" i="5"/>
  <c r="Y178" i="5"/>
  <c r="Z178" i="5"/>
  <c r="AA178" i="5"/>
  <c r="AB178" i="5"/>
  <c r="AC178" i="5"/>
  <c r="AD178" i="5"/>
  <c r="S179" i="5"/>
  <c r="AE179" i="5"/>
  <c r="T179" i="5"/>
  <c r="U179" i="5"/>
  <c r="V179" i="5"/>
  <c r="W179" i="5"/>
  <c r="X179" i="5"/>
  <c r="Y179" i="5"/>
  <c r="Z179" i="5"/>
  <c r="AA179" i="5"/>
  <c r="AB179" i="5"/>
  <c r="AC179" i="5"/>
  <c r="AD179" i="5"/>
  <c r="S180" i="5"/>
  <c r="T180" i="5"/>
  <c r="U180" i="5"/>
  <c r="V180" i="5"/>
  <c r="W180" i="5"/>
  <c r="AE180" i="5"/>
  <c r="X180" i="5"/>
  <c r="Y180" i="5"/>
  <c r="Z180" i="5"/>
  <c r="AA180" i="5"/>
  <c r="AB180" i="5"/>
  <c r="AC180" i="5"/>
  <c r="AD180" i="5"/>
  <c r="S181" i="5"/>
  <c r="AE181" i="5"/>
  <c r="T181" i="5"/>
  <c r="U181" i="5"/>
  <c r="V181" i="5"/>
  <c r="W181" i="5"/>
  <c r="X181" i="5"/>
  <c r="Y181" i="5"/>
  <c r="Z181" i="5"/>
  <c r="AA181" i="5"/>
  <c r="AB181" i="5"/>
  <c r="AC181" i="5"/>
  <c r="AD181" i="5"/>
  <c r="S182" i="5"/>
  <c r="T182" i="5"/>
  <c r="U182" i="5"/>
  <c r="V182" i="5"/>
  <c r="W182" i="5"/>
  <c r="AE182" i="5"/>
  <c r="X182" i="5"/>
  <c r="Y182" i="5"/>
  <c r="Z182" i="5"/>
  <c r="AA182" i="5"/>
  <c r="AB182" i="5"/>
  <c r="AC182" i="5"/>
  <c r="AD182" i="5"/>
  <c r="S183" i="5"/>
  <c r="AE183" i="5"/>
  <c r="T183" i="5"/>
  <c r="U183" i="5"/>
  <c r="V183" i="5"/>
  <c r="W183" i="5"/>
  <c r="X183" i="5"/>
  <c r="Y183" i="5"/>
  <c r="Z183" i="5"/>
  <c r="AA183" i="5"/>
  <c r="AB183" i="5"/>
  <c r="AC183" i="5"/>
  <c r="AD183" i="5"/>
  <c r="S184" i="5"/>
  <c r="T184" i="5"/>
  <c r="U184" i="5"/>
  <c r="V184" i="5"/>
  <c r="W184" i="5"/>
  <c r="AE184" i="5"/>
  <c r="X184" i="5"/>
  <c r="Y184" i="5"/>
  <c r="Z184" i="5"/>
  <c r="AA184" i="5"/>
  <c r="AB184" i="5"/>
  <c r="AC184" i="5"/>
  <c r="AD184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S186" i="5"/>
  <c r="T186" i="5"/>
  <c r="U186" i="5"/>
  <c r="V186" i="5"/>
  <c r="W186" i="5"/>
  <c r="AE186" i="5"/>
  <c r="X186" i="5"/>
  <c r="Y186" i="5"/>
  <c r="Z186" i="5"/>
  <c r="AA186" i="5"/>
  <c r="AB186" i="5"/>
  <c r="AC186" i="5"/>
  <c r="AD186" i="5"/>
  <c r="S187" i="5"/>
  <c r="AE187" i="5"/>
  <c r="T187" i="5"/>
  <c r="U187" i="5"/>
  <c r="V187" i="5"/>
  <c r="W187" i="5"/>
  <c r="X187" i="5"/>
  <c r="Y187" i="5"/>
  <c r="Z187" i="5"/>
  <c r="AA187" i="5"/>
  <c r="AB187" i="5"/>
  <c r="AC187" i="5"/>
  <c r="AD187" i="5"/>
  <c r="S188" i="5"/>
  <c r="T188" i="5"/>
  <c r="U188" i="5"/>
  <c r="V188" i="5"/>
  <c r="W188" i="5"/>
  <c r="AE188" i="5"/>
  <c r="X188" i="5"/>
  <c r="Y188" i="5"/>
  <c r="Z188" i="5"/>
  <c r="AA188" i="5"/>
  <c r="AB188" i="5"/>
  <c r="AC188" i="5"/>
  <c r="AD188" i="5"/>
  <c r="S189" i="5"/>
  <c r="AE189" i="5"/>
  <c r="T189" i="5"/>
  <c r="U189" i="5"/>
  <c r="V189" i="5"/>
  <c r="W189" i="5"/>
  <c r="X189" i="5"/>
  <c r="Y189" i="5"/>
  <c r="Z189" i="5"/>
  <c r="AA189" i="5"/>
  <c r="AB189" i="5"/>
  <c r="AC189" i="5"/>
  <c r="AD189" i="5"/>
  <c r="S190" i="5"/>
  <c r="T190" i="5"/>
  <c r="U190" i="5"/>
  <c r="V190" i="5"/>
  <c r="W190" i="5"/>
  <c r="AE190" i="5"/>
  <c r="X190" i="5"/>
  <c r="Y190" i="5"/>
  <c r="Z190" i="5"/>
  <c r="AA190" i="5"/>
  <c r="AB190" i="5"/>
  <c r="AC190" i="5"/>
  <c r="AD190" i="5"/>
  <c r="S191" i="5"/>
  <c r="AE191" i="5"/>
  <c r="T191" i="5"/>
  <c r="U191" i="5"/>
  <c r="V191" i="5"/>
  <c r="W191" i="5"/>
  <c r="X191" i="5"/>
  <c r="Y191" i="5"/>
  <c r="Z191" i="5"/>
  <c r="AA191" i="5"/>
  <c r="AB191" i="5"/>
  <c r="AC191" i="5"/>
  <c r="AD191" i="5"/>
  <c r="S192" i="5"/>
  <c r="T192" i="5"/>
  <c r="U192" i="5"/>
  <c r="V192" i="5"/>
  <c r="W192" i="5"/>
  <c r="AE192" i="5"/>
  <c r="X192" i="5"/>
  <c r="Y192" i="5"/>
  <c r="Z192" i="5"/>
  <c r="AA192" i="5"/>
  <c r="AB192" i="5"/>
  <c r="AC192" i="5"/>
  <c r="AD192" i="5"/>
  <c r="S193" i="5"/>
  <c r="AE193" i="5"/>
  <c r="T193" i="5"/>
  <c r="U193" i="5"/>
  <c r="V193" i="5"/>
  <c r="W193" i="5"/>
  <c r="X193" i="5"/>
  <c r="Y193" i="5"/>
  <c r="Z193" i="5"/>
  <c r="AA193" i="5"/>
  <c r="AB193" i="5"/>
  <c r="AC193" i="5"/>
  <c r="AD193" i="5"/>
  <c r="S194" i="5"/>
  <c r="T194" i="5"/>
  <c r="U194" i="5"/>
  <c r="V194" i="5"/>
  <c r="W194" i="5"/>
  <c r="AE194" i="5"/>
  <c r="X194" i="5"/>
  <c r="Y194" i="5"/>
  <c r="Z194" i="5"/>
  <c r="AA194" i="5"/>
  <c r="AB194" i="5"/>
  <c r="AC194" i="5"/>
  <c r="AD194" i="5"/>
  <c r="S195" i="5"/>
  <c r="AE195" i="5"/>
  <c r="T195" i="5"/>
  <c r="U195" i="5"/>
  <c r="V195" i="5"/>
  <c r="W195" i="5"/>
  <c r="X195" i="5"/>
  <c r="Y195" i="5"/>
  <c r="Z195" i="5"/>
  <c r="AA195" i="5"/>
  <c r="AB195" i="5"/>
  <c r="AC195" i="5"/>
  <c r="AD195" i="5"/>
  <c r="S196" i="5"/>
  <c r="T196" i="5"/>
  <c r="U196" i="5"/>
  <c r="V196" i="5"/>
  <c r="W196" i="5"/>
  <c r="AE196" i="5"/>
  <c r="X196" i="5"/>
  <c r="Y196" i="5"/>
  <c r="Z196" i="5"/>
  <c r="AA196" i="5"/>
  <c r="AB196" i="5"/>
  <c r="AC196" i="5"/>
  <c r="AD196" i="5"/>
  <c r="S197" i="5"/>
  <c r="AE197" i="5"/>
  <c r="T197" i="5"/>
  <c r="U197" i="5"/>
  <c r="V197" i="5"/>
  <c r="W197" i="5"/>
  <c r="X197" i="5"/>
  <c r="Y197" i="5"/>
  <c r="Z197" i="5"/>
  <c r="AA197" i="5"/>
  <c r="AB197" i="5"/>
  <c r="AC197" i="5"/>
  <c r="AD197" i="5"/>
  <c r="S198" i="5"/>
  <c r="T198" i="5"/>
  <c r="U198" i="5"/>
  <c r="V198" i="5"/>
  <c r="W198" i="5"/>
  <c r="AE198" i="5"/>
  <c r="X198" i="5"/>
  <c r="Y198" i="5"/>
  <c r="Z198" i="5"/>
  <c r="AA198" i="5"/>
  <c r="AB198" i="5"/>
  <c r="AC198" i="5"/>
  <c r="AD198" i="5"/>
  <c r="S199" i="5"/>
  <c r="AE199" i="5"/>
  <c r="T199" i="5"/>
  <c r="U199" i="5"/>
  <c r="V199" i="5"/>
  <c r="W199" i="5"/>
  <c r="X199" i="5"/>
  <c r="Y199" i="5"/>
  <c r="Z199" i="5"/>
  <c r="AA199" i="5"/>
  <c r="AB199" i="5"/>
  <c r="AC199" i="5"/>
  <c r="AD199" i="5"/>
  <c r="S200" i="5"/>
  <c r="T200" i="5"/>
  <c r="U200" i="5"/>
  <c r="V200" i="5"/>
  <c r="W200" i="5"/>
  <c r="AE200" i="5"/>
  <c r="X200" i="5"/>
  <c r="Y200" i="5"/>
  <c r="Z200" i="5"/>
  <c r="AA200" i="5"/>
  <c r="AB200" i="5"/>
  <c r="AC200" i="5"/>
  <c r="AD200" i="5"/>
  <c r="S201" i="5"/>
  <c r="AE201" i="5"/>
  <c r="T201" i="5"/>
  <c r="U201" i="5"/>
  <c r="V201" i="5"/>
  <c r="W201" i="5"/>
  <c r="X201" i="5"/>
  <c r="Y201" i="5"/>
  <c r="Z201" i="5"/>
  <c r="AA201" i="5"/>
  <c r="AB201" i="5"/>
  <c r="AC201" i="5"/>
  <c r="AD201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S203" i="5"/>
  <c r="AE203" i="5"/>
  <c r="T203" i="5"/>
  <c r="U203" i="5"/>
  <c r="V203" i="5"/>
  <c r="W203" i="5"/>
  <c r="X203" i="5"/>
  <c r="Y203" i="5"/>
  <c r="Z203" i="5"/>
  <c r="AA203" i="5"/>
  <c r="AB203" i="5"/>
  <c r="AC203" i="5"/>
  <c r="AD203" i="5"/>
  <c r="S204" i="5"/>
  <c r="T204" i="5"/>
  <c r="U204" i="5"/>
  <c r="V204" i="5"/>
  <c r="W204" i="5"/>
  <c r="AE204" i="5"/>
  <c r="X204" i="5"/>
  <c r="Y204" i="5"/>
  <c r="Z204" i="5"/>
  <c r="AA204" i="5"/>
  <c r="AB204" i="5"/>
  <c r="AC204" i="5"/>
  <c r="AD204" i="5"/>
  <c r="S205" i="5"/>
  <c r="AE205" i="5"/>
  <c r="T205" i="5"/>
  <c r="U205" i="5"/>
  <c r="V205" i="5"/>
  <c r="W205" i="5"/>
  <c r="X205" i="5"/>
  <c r="Y205" i="5"/>
  <c r="Z205" i="5"/>
  <c r="AA205" i="5"/>
  <c r="AB205" i="5"/>
  <c r="AC205" i="5"/>
  <c r="AD205" i="5"/>
  <c r="S206" i="5"/>
  <c r="T206" i="5"/>
  <c r="U206" i="5"/>
  <c r="V206" i="5"/>
  <c r="W206" i="5"/>
  <c r="AE206" i="5"/>
  <c r="X206" i="5"/>
  <c r="Y206" i="5"/>
  <c r="Z206" i="5"/>
  <c r="AA206" i="5"/>
  <c r="AB206" i="5"/>
  <c r="AC206" i="5"/>
  <c r="AD206" i="5"/>
  <c r="S207" i="5"/>
  <c r="AE207" i="5"/>
  <c r="T207" i="5"/>
  <c r="U207" i="5"/>
  <c r="V207" i="5"/>
  <c r="W207" i="5"/>
  <c r="X207" i="5"/>
  <c r="Y207" i="5"/>
  <c r="Z207" i="5"/>
  <c r="AA207" i="5"/>
  <c r="AB207" i="5"/>
  <c r="AC207" i="5"/>
  <c r="AD207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S210" i="5"/>
  <c r="T210" i="5"/>
  <c r="U210" i="5"/>
  <c r="V210" i="5"/>
  <c r="W210" i="5"/>
  <c r="AE210" i="5"/>
  <c r="X210" i="5"/>
  <c r="Y210" i="5"/>
  <c r="Z210" i="5"/>
  <c r="AA210" i="5"/>
  <c r="AB210" i="5"/>
  <c r="AC210" i="5"/>
  <c r="AD210" i="5"/>
  <c r="S211" i="5"/>
  <c r="AE211" i="5"/>
  <c r="T211" i="5"/>
  <c r="U211" i="5"/>
  <c r="V211" i="5"/>
  <c r="W211" i="5"/>
  <c r="X211" i="5"/>
  <c r="Y211" i="5"/>
  <c r="Z211" i="5"/>
  <c r="AA211" i="5"/>
  <c r="AB211" i="5"/>
  <c r="AC211" i="5"/>
  <c r="AD211" i="5"/>
  <c r="S212" i="5"/>
  <c r="T212" i="5"/>
  <c r="U212" i="5"/>
  <c r="V212" i="5"/>
  <c r="W212" i="5"/>
  <c r="AE212" i="5"/>
  <c r="X212" i="5"/>
  <c r="Y212" i="5"/>
  <c r="Z212" i="5"/>
  <c r="AA212" i="5"/>
  <c r="AB212" i="5"/>
  <c r="AC212" i="5"/>
  <c r="AD212" i="5"/>
  <c r="S213" i="5"/>
  <c r="AE213" i="5"/>
  <c r="T213" i="5"/>
  <c r="U213" i="5"/>
  <c r="V213" i="5"/>
  <c r="W213" i="5"/>
  <c r="X213" i="5"/>
  <c r="Y213" i="5"/>
  <c r="Z213" i="5"/>
  <c r="AA213" i="5"/>
  <c r="AB213" i="5"/>
  <c r="AC213" i="5"/>
  <c r="AD213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S215" i="5"/>
  <c r="AE215" i="5"/>
  <c r="T215" i="5"/>
  <c r="U215" i="5"/>
  <c r="V215" i="5"/>
  <c r="W215" i="5"/>
  <c r="X215" i="5"/>
  <c r="Y215" i="5"/>
  <c r="Z215" i="5"/>
  <c r="AA215" i="5"/>
  <c r="AB215" i="5"/>
  <c r="AC215" i="5"/>
  <c r="AD215" i="5"/>
  <c r="S216" i="5"/>
  <c r="T216" i="5"/>
  <c r="U216" i="5"/>
  <c r="V216" i="5"/>
  <c r="W216" i="5"/>
  <c r="AE216" i="5"/>
  <c r="X216" i="5"/>
  <c r="Y216" i="5"/>
  <c r="Z216" i="5"/>
  <c r="AA216" i="5"/>
  <c r="AB216" i="5"/>
  <c r="AC216" i="5"/>
  <c r="AD216" i="5"/>
  <c r="S217" i="5"/>
  <c r="AE217" i="5"/>
  <c r="T217" i="5"/>
  <c r="U217" i="5"/>
  <c r="V217" i="5"/>
  <c r="W217" i="5"/>
  <c r="X217" i="5"/>
  <c r="Y217" i="5"/>
  <c r="Z217" i="5"/>
  <c r="AA217" i="5"/>
  <c r="AB217" i="5"/>
  <c r="AC217" i="5"/>
  <c r="AD217" i="5"/>
  <c r="S218" i="5"/>
  <c r="T218" i="5"/>
  <c r="U218" i="5"/>
  <c r="V218" i="5"/>
  <c r="W218" i="5"/>
  <c r="AE218" i="5"/>
  <c r="X218" i="5"/>
  <c r="Y218" i="5"/>
  <c r="Z218" i="5"/>
  <c r="AA218" i="5"/>
  <c r="AB218" i="5"/>
  <c r="AC218" i="5"/>
  <c r="AD218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S220" i="5"/>
  <c r="T220" i="5"/>
  <c r="U220" i="5"/>
  <c r="V220" i="5"/>
  <c r="W220" i="5"/>
  <c r="AE220" i="5"/>
  <c r="X220" i="5"/>
  <c r="Y220" i="5"/>
  <c r="Z220" i="5"/>
  <c r="AA220" i="5"/>
  <c r="AB220" i="5"/>
  <c r="AC220" i="5"/>
  <c r="AD220" i="5"/>
  <c r="S221" i="5"/>
  <c r="AE221" i="5"/>
  <c r="T221" i="5"/>
  <c r="U221" i="5"/>
  <c r="V221" i="5"/>
  <c r="W221" i="5"/>
  <c r="X221" i="5"/>
  <c r="Y221" i="5"/>
  <c r="Z221" i="5"/>
  <c r="AA221" i="5"/>
  <c r="AB221" i="5"/>
  <c r="AC221" i="5"/>
  <c r="AD221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S223" i="5"/>
  <c r="AE223" i="5"/>
  <c r="T223" i="5"/>
  <c r="U223" i="5"/>
  <c r="V223" i="5"/>
  <c r="W223" i="5"/>
  <c r="X223" i="5"/>
  <c r="Y223" i="5"/>
  <c r="Z223" i="5"/>
  <c r="AA223" i="5"/>
  <c r="AB223" i="5"/>
  <c r="AC223" i="5"/>
  <c r="AD223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S225" i="5"/>
  <c r="AE225" i="5"/>
  <c r="T225" i="5"/>
  <c r="U225" i="5"/>
  <c r="V225" i="5"/>
  <c r="W225" i="5"/>
  <c r="X225" i="5"/>
  <c r="Y225" i="5"/>
  <c r="Z225" i="5"/>
  <c r="AA225" i="5"/>
  <c r="AB225" i="5"/>
  <c r="AC225" i="5"/>
  <c r="AD225" i="5"/>
  <c r="S226" i="5"/>
  <c r="T226" i="5"/>
  <c r="U226" i="5"/>
  <c r="V226" i="5"/>
  <c r="W226" i="5"/>
  <c r="AE226" i="5"/>
  <c r="X226" i="5"/>
  <c r="Y226" i="5"/>
  <c r="Z226" i="5"/>
  <c r="AA226" i="5"/>
  <c r="AB226" i="5"/>
  <c r="AC226" i="5"/>
  <c r="AD226" i="5"/>
  <c r="S227" i="5"/>
  <c r="AE227" i="5"/>
  <c r="T227" i="5"/>
  <c r="U227" i="5"/>
  <c r="V227" i="5"/>
  <c r="W227" i="5"/>
  <c r="X227" i="5"/>
  <c r="Y227" i="5"/>
  <c r="Z227" i="5"/>
  <c r="AA227" i="5"/>
  <c r="AB227" i="5"/>
  <c r="AC227" i="5"/>
  <c r="AD227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S229" i="5"/>
  <c r="AE229" i="5"/>
  <c r="T229" i="5"/>
  <c r="U229" i="5"/>
  <c r="V229" i="5"/>
  <c r="W229" i="5"/>
  <c r="X229" i="5"/>
  <c r="Y229" i="5"/>
  <c r="Z229" i="5"/>
  <c r="AA229" i="5"/>
  <c r="AB229" i="5"/>
  <c r="AC229" i="5"/>
  <c r="AD229" i="5"/>
  <c r="S230" i="5"/>
  <c r="T230" i="5"/>
  <c r="U230" i="5"/>
  <c r="V230" i="5"/>
  <c r="W230" i="5"/>
  <c r="AE230" i="5"/>
  <c r="X230" i="5"/>
  <c r="Y230" i="5"/>
  <c r="Z230" i="5"/>
  <c r="AA230" i="5"/>
  <c r="AB230" i="5"/>
  <c r="AC230" i="5"/>
  <c r="AD230" i="5"/>
  <c r="S231" i="5"/>
  <c r="AE231" i="5"/>
  <c r="T231" i="5"/>
  <c r="U231" i="5"/>
  <c r="V231" i="5"/>
  <c r="W231" i="5"/>
  <c r="X231" i="5"/>
  <c r="Y231" i="5"/>
  <c r="Z231" i="5"/>
  <c r="AA231" i="5"/>
  <c r="AB231" i="5"/>
  <c r="AC231" i="5"/>
  <c r="AD231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S233" i="5"/>
  <c r="AE233" i="5"/>
  <c r="T233" i="5"/>
  <c r="U233" i="5"/>
  <c r="V233" i="5"/>
  <c r="W233" i="5"/>
  <c r="X233" i="5"/>
  <c r="Y233" i="5"/>
  <c r="Z233" i="5"/>
  <c r="AA233" i="5"/>
  <c r="AB233" i="5"/>
  <c r="AC233" i="5"/>
  <c r="AD233" i="5"/>
  <c r="S234" i="5"/>
  <c r="T234" i="5"/>
  <c r="U234" i="5"/>
  <c r="V234" i="5"/>
  <c r="W234" i="5"/>
  <c r="AE234" i="5"/>
  <c r="X234" i="5"/>
  <c r="Y234" i="5"/>
  <c r="Z234" i="5"/>
  <c r="AA234" i="5"/>
  <c r="AB234" i="5"/>
  <c r="AC234" i="5"/>
  <c r="AD234" i="5"/>
  <c r="S235" i="5"/>
  <c r="AE235" i="5"/>
  <c r="T235" i="5"/>
  <c r="U235" i="5"/>
  <c r="V235" i="5"/>
  <c r="W235" i="5"/>
  <c r="X235" i="5"/>
  <c r="Y235" i="5"/>
  <c r="Z235" i="5"/>
  <c r="AA235" i="5"/>
  <c r="AB235" i="5"/>
  <c r="AC235" i="5"/>
  <c r="AD235" i="5"/>
  <c r="S236" i="5"/>
  <c r="T236" i="5"/>
  <c r="U236" i="5"/>
  <c r="V236" i="5"/>
  <c r="W236" i="5"/>
  <c r="AE236" i="5"/>
  <c r="X236" i="5"/>
  <c r="Y236" i="5"/>
  <c r="Z236" i="5"/>
  <c r="AA236" i="5"/>
  <c r="AB236" i="5"/>
  <c r="AC236" i="5"/>
  <c r="AD236" i="5"/>
  <c r="S237" i="5"/>
  <c r="AE237" i="5"/>
  <c r="T237" i="5"/>
  <c r="U237" i="5"/>
  <c r="V237" i="5"/>
  <c r="W237" i="5"/>
  <c r="X237" i="5"/>
  <c r="Y237" i="5"/>
  <c r="Z237" i="5"/>
  <c r="AA237" i="5"/>
  <c r="AB237" i="5"/>
  <c r="AC237" i="5"/>
  <c r="AD237" i="5"/>
  <c r="S238" i="5"/>
  <c r="T238" i="5"/>
  <c r="U238" i="5"/>
  <c r="V238" i="5"/>
  <c r="W238" i="5"/>
  <c r="AE238" i="5"/>
  <c r="X238" i="5"/>
  <c r="Y238" i="5"/>
  <c r="Z238" i="5"/>
  <c r="AA238" i="5"/>
  <c r="AB238" i="5"/>
  <c r="AC238" i="5"/>
  <c r="AD238" i="5"/>
  <c r="S239" i="5"/>
  <c r="AE239" i="5"/>
  <c r="T239" i="5"/>
  <c r="U239" i="5"/>
  <c r="V239" i="5"/>
  <c r="W239" i="5"/>
  <c r="X239" i="5"/>
  <c r="Y239" i="5"/>
  <c r="Z239" i="5"/>
  <c r="AA239" i="5"/>
  <c r="AB239" i="5"/>
  <c r="AC239" i="5"/>
  <c r="AD239" i="5"/>
  <c r="S240" i="5"/>
  <c r="T240" i="5"/>
  <c r="U240" i="5"/>
  <c r="V240" i="5"/>
  <c r="W240" i="5"/>
  <c r="AE240" i="5"/>
  <c r="X240" i="5"/>
  <c r="Y240" i="5"/>
  <c r="Z240" i="5"/>
  <c r="AA240" i="5"/>
  <c r="AB240" i="5"/>
  <c r="AC240" i="5"/>
  <c r="AD240" i="5"/>
  <c r="S241" i="5"/>
  <c r="AE241" i="5"/>
  <c r="T241" i="5"/>
  <c r="U241" i="5"/>
  <c r="V241" i="5"/>
  <c r="W241" i="5"/>
  <c r="X241" i="5"/>
  <c r="Y241" i="5"/>
  <c r="Z241" i="5"/>
  <c r="AA241" i="5"/>
  <c r="AB241" i="5"/>
  <c r="AC241" i="5"/>
  <c r="AD241" i="5"/>
  <c r="S242" i="5"/>
  <c r="T242" i="5"/>
  <c r="U242" i="5"/>
  <c r="V242" i="5"/>
  <c r="W242" i="5"/>
  <c r="AE242" i="5"/>
  <c r="X242" i="5"/>
  <c r="Y242" i="5"/>
  <c r="Z242" i="5"/>
  <c r="AA242" i="5"/>
  <c r="AB242" i="5"/>
  <c r="AC242" i="5"/>
  <c r="AD242" i="5"/>
  <c r="S243" i="5"/>
  <c r="AE243" i="5"/>
  <c r="T243" i="5"/>
  <c r="U243" i="5"/>
  <c r="V243" i="5"/>
  <c r="W243" i="5"/>
  <c r="X243" i="5"/>
  <c r="Y243" i="5"/>
  <c r="Z243" i="5"/>
  <c r="AA243" i="5"/>
  <c r="AB243" i="5"/>
  <c r="AC243" i="5"/>
  <c r="AD243" i="5"/>
  <c r="S244" i="5"/>
  <c r="T244" i="5"/>
  <c r="U244" i="5"/>
  <c r="V244" i="5"/>
  <c r="W244" i="5"/>
  <c r="AE244" i="5"/>
  <c r="X244" i="5"/>
  <c r="Y244" i="5"/>
  <c r="Z244" i="5"/>
  <c r="AA244" i="5"/>
  <c r="AB244" i="5"/>
  <c r="AC244" i="5"/>
  <c r="AD244" i="5"/>
  <c r="S245" i="5"/>
  <c r="AE245" i="5"/>
  <c r="T245" i="5"/>
  <c r="U245" i="5"/>
  <c r="V245" i="5"/>
  <c r="W245" i="5"/>
  <c r="X245" i="5"/>
  <c r="Y245" i="5"/>
  <c r="Z245" i="5"/>
  <c r="AA245" i="5"/>
  <c r="AB245" i="5"/>
  <c r="AC245" i="5"/>
  <c r="AD245" i="5"/>
  <c r="S246" i="5"/>
  <c r="T246" i="5"/>
  <c r="U246" i="5"/>
  <c r="V246" i="5"/>
  <c r="W246" i="5"/>
  <c r="AE246" i="5"/>
  <c r="X246" i="5"/>
  <c r="Y246" i="5"/>
  <c r="Z246" i="5"/>
  <c r="AA246" i="5"/>
  <c r="AB246" i="5"/>
  <c r="AC246" i="5"/>
  <c r="AD246" i="5"/>
  <c r="S247" i="5"/>
  <c r="AE247" i="5"/>
  <c r="T247" i="5"/>
  <c r="U247" i="5"/>
  <c r="V247" i="5"/>
  <c r="W247" i="5"/>
  <c r="X247" i="5"/>
  <c r="Y247" i="5"/>
  <c r="Z247" i="5"/>
  <c r="AA247" i="5"/>
  <c r="AB247" i="5"/>
  <c r="AC247" i="5"/>
  <c r="AD247" i="5"/>
  <c r="S248" i="5"/>
  <c r="T248" i="5"/>
  <c r="U248" i="5"/>
  <c r="V248" i="5"/>
  <c r="W248" i="5"/>
  <c r="AE248" i="5"/>
  <c r="X248" i="5"/>
  <c r="Y248" i="5"/>
  <c r="Z248" i="5"/>
  <c r="AA248" i="5"/>
  <c r="AB248" i="5"/>
  <c r="AC248" i="5"/>
  <c r="AD248" i="5"/>
  <c r="S249" i="5"/>
  <c r="AE249" i="5"/>
  <c r="T249" i="5"/>
  <c r="U249" i="5"/>
  <c r="V249" i="5"/>
  <c r="W249" i="5"/>
  <c r="X249" i="5"/>
  <c r="Y249" i="5"/>
  <c r="Z249" i="5"/>
  <c r="AA249" i="5"/>
  <c r="AB249" i="5"/>
  <c r="AC249" i="5"/>
  <c r="AD249" i="5"/>
  <c r="S250" i="5"/>
  <c r="T250" i="5"/>
  <c r="U250" i="5"/>
  <c r="V250" i="5"/>
  <c r="W250" i="5"/>
  <c r="AE250" i="5"/>
  <c r="X250" i="5"/>
  <c r="Y250" i="5"/>
  <c r="Z250" i="5"/>
  <c r="AA250" i="5"/>
  <c r="AB250" i="5"/>
  <c r="AC250" i="5"/>
  <c r="AD250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S252" i="5"/>
  <c r="T252" i="5"/>
  <c r="U252" i="5"/>
  <c r="V252" i="5"/>
  <c r="W252" i="5"/>
  <c r="AE252" i="5"/>
  <c r="X252" i="5"/>
  <c r="Y252" i="5"/>
  <c r="Z252" i="5"/>
  <c r="AA252" i="5"/>
  <c r="AB252" i="5"/>
  <c r="AC252" i="5"/>
  <c r="AD252" i="5"/>
  <c r="S253" i="5"/>
  <c r="AE253" i="5"/>
  <c r="T253" i="5"/>
  <c r="U253" i="5"/>
  <c r="V253" i="5"/>
  <c r="W253" i="5"/>
  <c r="X253" i="5"/>
  <c r="Y253" i="5"/>
  <c r="Z253" i="5"/>
  <c r="AA253" i="5"/>
  <c r="AB253" i="5"/>
  <c r="AC253" i="5"/>
  <c r="AD253" i="5"/>
  <c r="S254" i="5"/>
  <c r="T254" i="5"/>
  <c r="U254" i="5"/>
  <c r="V254" i="5"/>
  <c r="W254" i="5"/>
  <c r="AE254" i="5"/>
  <c r="X254" i="5"/>
  <c r="Y254" i="5"/>
  <c r="Z254" i="5"/>
  <c r="AA254" i="5"/>
  <c r="AB254" i="5"/>
  <c r="AC254" i="5"/>
  <c r="AD254" i="5"/>
  <c r="S255" i="5"/>
  <c r="AE255" i="5"/>
  <c r="T255" i="5"/>
  <c r="U255" i="5"/>
  <c r="V255" i="5"/>
  <c r="W255" i="5"/>
  <c r="X255" i="5"/>
  <c r="Y255" i="5"/>
  <c r="Z255" i="5"/>
  <c r="AA255" i="5"/>
  <c r="AB255" i="5"/>
  <c r="AC255" i="5"/>
  <c r="AD255" i="5"/>
  <c r="S256" i="5"/>
  <c r="T256" i="5"/>
  <c r="U256" i="5"/>
  <c r="V256" i="5"/>
  <c r="W256" i="5"/>
  <c r="AE256" i="5"/>
  <c r="X256" i="5"/>
  <c r="Y256" i="5"/>
  <c r="Z256" i="5"/>
  <c r="AA256" i="5"/>
  <c r="AB256" i="5"/>
  <c r="AC256" i="5"/>
  <c r="AD256" i="5"/>
  <c r="S257" i="5"/>
  <c r="AE257" i="5"/>
  <c r="T257" i="5"/>
  <c r="U257" i="5"/>
  <c r="V257" i="5"/>
  <c r="W257" i="5"/>
  <c r="X257" i="5"/>
  <c r="Y257" i="5"/>
  <c r="Z257" i="5"/>
  <c r="AA257" i="5"/>
  <c r="AB257" i="5"/>
  <c r="AC257" i="5"/>
  <c r="AD257" i="5"/>
  <c r="S258" i="5"/>
  <c r="T258" i="5"/>
  <c r="U258" i="5"/>
  <c r="V258" i="5"/>
  <c r="W258" i="5"/>
  <c r="AE258" i="5"/>
  <c r="X258" i="5"/>
  <c r="Y258" i="5"/>
  <c r="Z258" i="5"/>
  <c r="AA258" i="5"/>
  <c r="AB258" i="5"/>
  <c r="AC258" i="5"/>
  <c r="AD258" i="5"/>
  <c r="S259" i="5"/>
  <c r="AE259" i="5"/>
  <c r="T259" i="5"/>
  <c r="U259" i="5"/>
  <c r="V259" i="5"/>
  <c r="W259" i="5"/>
  <c r="X259" i="5"/>
  <c r="Y259" i="5"/>
  <c r="Z259" i="5"/>
  <c r="AA259" i="5"/>
  <c r="AB259" i="5"/>
  <c r="AC259" i="5"/>
  <c r="AD259" i="5"/>
  <c r="S260" i="5"/>
  <c r="T260" i="5"/>
  <c r="U260" i="5"/>
  <c r="V260" i="5"/>
  <c r="W260" i="5"/>
  <c r="AE260" i="5"/>
  <c r="X260" i="5"/>
  <c r="Y260" i="5"/>
  <c r="Z260" i="5"/>
  <c r="AA260" i="5"/>
  <c r="AB260" i="5"/>
  <c r="AC260" i="5"/>
  <c r="AD260" i="5"/>
  <c r="S261" i="5"/>
  <c r="AE261" i="5"/>
  <c r="T261" i="5"/>
  <c r="U261" i="5"/>
  <c r="V261" i="5"/>
  <c r="W261" i="5"/>
  <c r="X261" i="5"/>
  <c r="Y261" i="5"/>
  <c r="Z261" i="5"/>
  <c r="AA261" i="5"/>
  <c r="AB261" i="5"/>
  <c r="AC261" i="5"/>
  <c r="AD261" i="5"/>
  <c r="S262" i="5"/>
  <c r="T262" i="5"/>
  <c r="U262" i="5"/>
  <c r="V262" i="5"/>
  <c r="W262" i="5"/>
  <c r="AE262" i="5"/>
  <c r="X262" i="5"/>
  <c r="Y262" i="5"/>
  <c r="Z262" i="5"/>
  <c r="AA262" i="5"/>
  <c r="AB262" i="5"/>
  <c r="AC262" i="5"/>
  <c r="AD262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S264" i="5"/>
  <c r="T264" i="5"/>
  <c r="U264" i="5"/>
  <c r="V264" i="5"/>
  <c r="W264" i="5"/>
  <c r="AE264" i="5"/>
  <c r="X264" i="5"/>
  <c r="Y264" i="5"/>
  <c r="Z264" i="5"/>
  <c r="AA264" i="5"/>
  <c r="AB264" i="5"/>
  <c r="AC264" i="5"/>
  <c r="AD264" i="5"/>
  <c r="S265" i="5"/>
  <c r="AE265" i="5"/>
  <c r="T265" i="5"/>
  <c r="U265" i="5"/>
  <c r="V265" i="5"/>
  <c r="W265" i="5"/>
  <c r="X265" i="5"/>
  <c r="Y265" i="5"/>
  <c r="Z265" i="5"/>
  <c r="AA265" i="5"/>
  <c r="AB265" i="5"/>
  <c r="AC265" i="5"/>
  <c r="AD265" i="5"/>
  <c r="I141" i="4"/>
  <c r="H141" i="4"/>
  <c r="I140" i="4"/>
  <c r="H140" i="4"/>
  <c r="I139" i="4"/>
  <c r="H139" i="4"/>
  <c r="I138" i="4"/>
  <c r="H138" i="4"/>
  <c r="I137" i="4"/>
  <c r="H137" i="4"/>
  <c r="I136" i="4"/>
  <c r="H136" i="4"/>
  <c r="G141" i="4"/>
  <c r="G142" i="4"/>
  <c r="G140" i="4"/>
  <c r="G139" i="4"/>
  <c r="G138" i="4"/>
  <c r="G137" i="4"/>
  <c r="G136" i="4"/>
  <c r="I132" i="4"/>
  <c r="H132" i="4"/>
  <c r="G132" i="4"/>
  <c r="I131" i="4"/>
  <c r="H131" i="4"/>
  <c r="G131" i="4"/>
  <c r="I133" i="4"/>
  <c r="H133" i="4"/>
  <c r="G133" i="4"/>
  <c r="I117" i="4"/>
  <c r="I119" i="4"/>
  <c r="I134" i="4"/>
  <c r="I120" i="4"/>
  <c r="I121" i="4"/>
  <c r="I122" i="4"/>
  <c r="I123" i="4"/>
  <c r="I124" i="4"/>
  <c r="I125" i="4"/>
  <c r="I126" i="4"/>
  <c r="I127" i="4"/>
  <c r="I128" i="4"/>
  <c r="I129" i="4"/>
  <c r="I130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7" i="4"/>
  <c r="H134" i="4"/>
  <c r="G117" i="4"/>
  <c r="AD53" i="5"/>
  <c r="AC53" i="5"/>
  <c r="AB53" i="5"/>
  <c r="AA53" i="5"/>
  <c r="Z53" i="5"/>
  <c r="Y53" i="5"/>
  <c r="X53" i="5"/>
  <c r="W53" i="5"/>
  <c r="V53" i="5"/>
  <c r="U53" i="5"/>
  <c r="T53" i="5"/>
  <c r="S53" i="5"/>
  <c r="AD52" i="5"/>
  <c r="AC52" i="5"/>
  <c r="AB52" i="5"/>
  <c r="AA52" i="5"/>
  <c r="Z52" i="5"/>
  <c r="Y52" i="5"/>
  <c r="X52" i="5"/>
  <c r="W52" i="5"/>
  <c r="V52" i="5"/>
  <c r="U52" i="5"/>
  <c r="T52" i="5"/>
  <c r="S52" i="5"/>
  <c r="AD51" i="5"/>
  <c r="AC51" i="5"/>
  <c r="AB51" i="5"/>
  <c r="AA51" i="5"/>
  <c r="Z51" i="5"/>
  <c r="Y51" i="5"/>
  <c r="X51" i="5"/>
  <c r="W51" i="5"/>
  <c r="V51" i="5"/>
  <c r="U51" i="5"/>
  <c r="T51" i="5"/>
  <c r="S51" i="5"/>
  <c r="AD50" i="5"/>
  <c r="AC50" i="5"/>
  <c r="AB50" i="5"/>
  <c r="AA50" i="5"/>
  <c r="Z50" i="5"/>
  <c r="Y50" i="5"/>
  <c r="X50" i="5"/>
  <c r="W50" i="5"/>
  <c r="V50" i="5"/>
  <c r="U50" i="5"/>
  <c r="T50" i="5"/>
  <c r="S50" i="5"/>
  <c r="AD49" i="5"/>
  <c r="AC49" i="5"/>
  <c r="AB49" i="5"/>
  <c r="AA49" i="5"/>
  <c r="Z49" i="5"/>
  <c r="Y49" i="5"/>
  <c r="X49" i="5"/>
  <c r="W49" i="5"/>
  <c r="V49" i="5"/>
  <c r="U49" i="5"/>
  <c r="T49" i="5"/>
  <c r="S49" i="5"/>
  <c r="AD48" i="5"/>
  <c r="AC48" i="5"/>
  <c r="AB48" i="5"/>
  <c r="AA48" i="5"/>
  <c r="Z48" i="5"/>
  <c r="Y48" i="5"/>
  <c r="X48" i="5"/>
  <c r="W48" i="5"/>
  <c r="V48" i="5"/>
  <c r="U48" i="5"/>
  <c r="T48" i="5"/>
  <c r="S48" i="5"/>
  <c r="AD47" i="5"/>
  <c r="AC47" i="5"/>
  <c r="AB47" i="5"/>
  <c r="AA47" i="5"/>
  <c r="Z47" i="5"/>
  <c r="Y47" i="5"/>
  <c r="X47" i="5"/>
  <c r="W47" i="5"/>
  <c r="V47" i="5"/>
  <c r="U47" i="5"/>
  <c r="T47" i="5"/>
  <c r="S47" i="5"/>
  <c r="AD46" i="5"/>
  <c r="AC46" i="5"/>
  <c r="AB46" i="5"/>
  <c r="AA46" i="5"/>
  <c r="Z46" i="5"/>
  <c r="Y46" i="5"/>
  <c r="X46" i="5"/>
  <c r="W46" i="5"/>
  <c r="V46" i="5"/>
  <c r="U46" i="5"/>
  <c r="T46" i="5"/>
  <c r="S46" i="5"/>
  <c r="AD45" i="5"/>
  <c r="AC45" i="5"/>
  <c r="AB45" i="5"/>
  <c r="AA45" i="5"/>
  <c r="Z45" i="5"/>
  <c r="Y45" i="5"/>
  <c r="X45" i="5"/>
  <c r="W45" i="5"/>
  <c r="V45" i="5"/>
  <c r="U45" i="5"/>
  <c r="T45" i="5"/>
  <c r="S45" i="5"/>
  <c r="AD44" i="5"/>
  <c r="AC44" i="5"/>
  <c r="AB44" i="5"/>
  <c r="AA44" i="5"/>
  <c r="Z44" i="5"/>
  <c r="Y44" i="5"/>
  <c r="X44" i="5"/>
  <c r="W44" i="5"/>
  <c r="V44" i="5"/>
  <c r="U44" i="5"/>
  <c r="T44" i="5"/>
  <c r="S44" i="5"/>
  <c r="AD43" i="5"/>
  <c r="AC43" i="5"/>
  <c r="AB43" i="5"/>
  <c r="AA43" i="5"/>
  <c r="Z43" i="5"/>
  <c r="Y43" i="5"/>
  <c r="X43" i="5"/>
  <c r="W43" i="5"/>
  <c r="V43" i="5"/>
  <c r="U43" i="5"/>
  <c r="T43" i="5"/>
  <c r="S43" i="5"/>
  <c r="AD42" i="5"/>
  <c r="AC42" i="5"/>
  <c r="AB42" i="5"/>
  <c r="AA42" i="5"/>
  <c r="Z42" i="5"/>
  <c r="Y42" i="5"/>
  <c r="X42" i="5"/>
  <c r="W42" i="5"/>
  <c r="V42" i="5"/>
  <c r="U42" i="5"/>
  <c r="T42" i="5"/>
  <c r="S42" i="5"/>
  <c r="AD41" i="5"/>
  <c r="AC41" i="5"/>
  <c r="AB41" i="5"/>
  <c r="AA41" i="5"/>
  <c r="Z41" i="5"/>
  <c r="Y41" i="5"/>
  <c r="X41" i="5"/>
  <c r="W41" i="5"/>
  <c r="V41" i="5"/>
  <c r="U41" i="5"/>
  <c r="T41" i="5"/>
  <c r="S41" i="5"/>
  <c r="AD40" i="5"/>
  <c r="AC40" i="5"/>
  <c r="AB40" i="5"/>
  <c r="AA40" i="5"/>
  <c r="Z40" i="5"/>
  <c r="Y40" i="5"/>
  <c r="X40" i="5"/>
  <c r="W40" i="5"/>
  <c r="V40" i="5"/>
  <c r="U40" i="5"/>
  <c r="T40" i="5"/>
  <c r="AE40" i="5"/>
  <c r="S40" i="5"/>
  <c r="AD39" i="5"/>
  <c r="AC39" i="5"/>
  <c r="AB39" i="5"/>
  <c r="AA39" i="5"/>
  <c r="Z39" i="5"/>
  <c r="Y39" i="5"/>
  <c r="X39" i="5"/>
  <c r="W39" i="5"/>
  <c r="V39" i="5"/>
  <c r="U39" i="5"/>
  <c r="T39" i="5"/>
  <c r="S39" i="5"/>
  <c r="AD38" i="5"/>
  <c r="AC38" i="5"/>
  <c r="AB38" i="5"/>
  <c r="AA38" i="5"/>
  <c r="Z38" i="5"/>
  <c r="AE38" i="5"/>
  <c r="Y38" i="5"/>
  <c r="X38" i="5"/>
  <c r="W38" i="5"/>
  <c r="V38" i="5"/>
  <c r="U38" i="5"/>
  <c r="T38" i="5"/>
  <c r="S38" i="5"/>
  <c r="AD37" i="5"/>
  <c r="AC37" i="5"/>
  <c r="AB37" i="5"/>
  <c r="AA37" i="5"/>
  <c r="Z37" i="5"/>
  <c r="Y37" i="5"/>
  <c r="X37" i="5"/>
  <c r="W37" i="5"/>
  <c r="V37" i="5"/>
  <c r="U37" i="5"/>
  <c r="T37" i="5"/>
  <c r="S37" i="5"/>
  <c r="AD36" i="5"/>
  <c r="AC36" i="5"/>
  <c r="AB36" i="5"/>
  <c r="AA36" i="5"/>
  <c r="Z36" i="5"/>
  <c r="Y36" i="5"/>
  <c r="X36" i="5"/>
  <c r="W36" i="5"/>
  <c r="V36" i="5"/>
  <c r="U36" i="5"/>
  <c r="T36" i="5"/>
  <c r="S36" i="5"/>
  <c r="AD35" i="5"/>
  <c r="AC35" i="5"/>
  <c r="AB35" i="5"/>
  <c r="AA35" i="5"/>
  <c r="Z35" i="5"/>
  <c r="Y35" i="5"/>
  <c r="X35" i="5"/>
  <c r="W35" i="5"/>
  <c r="V35" i="5"/>
  <c r="U35" i="5"/>
  <c r="T35" i="5"/>
  <c r="S35" i="5"/>
  <c r="AD34" i="5"/>
  <c r="AC34" i="5"/>
  <c r="AB34" i="5"/>
  <c r="AA34" i="5"/>
  <c r="Z34" i="5"/>
  <c r="Y34" i="5"/>
  <c r="X34" i="5"/>
  <c r="W34" i="5"/>
  <c r="V34" i="5"/>
  <c r="U34" i="5"/>
  <c r="T34" i="5"/>
  <c r="S34" i="5"/>
  <c r="AD33" i="5"/>
  <c r="AC33" i="5"/>
  <c r="AB33" i="5"/>
  <c r="AA33" i="5"/>
  <c r="Z33" i="5"/>
  <c r="Y33" i="5"/>
  <c r="X33" i="5"/>
  <c r="W33" i="5"/>
  <c r="V33" i="5"/>
  <c r="U33" i="5"/>
  <c r="T33" i="5"/>
  <c r="S33" i="5"/>
  <c r="AD32" i="5"/>
  <c r="AC32" i="5"/>
  <c r="AB32" i="5"/>
  <c r="AA32" i="5"/>
  <c r="Z32" i="5"/>
  <c r="Y32" i="5"/>
  <c r="X32" i="5"/>
  <c r="W32" i="5"/>
  <c r="V32" i="5"/>
  <c r="U32" i="5"/>
  <c r="T32" i="5"/>
  <c r="S32" i="5"/>
  <c r="AD31" i="5"/>
  <c r="AC31" i="5"/>
  <c r="AB31" i="5"/>
  <c r="AA31" i="5"/>
  <c r="Z31" i="5"/>
  <c r="Y31" i="5"/>
  <c r="X31" i="5"/>
  <c r="W31" i="5"/>
  <c r="V31" i="5"/>
  <c r="U31" i="5"/>
  <c r="T31" i="5"/>
  <c r="S31" i="5"/>
  <c r="AD30" i="5"/>
  <c r="AC30" i="5"/>
  <c r="AB30" i="5"/>
  <c r="AA30" i="5"/>
  <c r="Z30" i="5"/>
  <c r="Y30" i="5"/>
  <c r="X30" i="5"/>
  <c r="W30" i="5"/>
  <c r="V30" i="5"/>
  <c r="U30" i="5"/>
  <c r="T30" i="5"/>
  <c r="S30" i="5"/>
  <c r="AD29" i="5"/>
  <c r="AC29" i="5"/>
  <c r="AB29" i="5"/>
  <c r="AA29" i="5"/>
  <c r="Z29" i="5"/>
  <c r="Y29" i="5"/>
  <c r="X29" i="5"/>
  <c r="W29" i="5"/>
  <c r="V29" i="5"/>
  <c r="U29" i="5"/>
  <c r="T29" i="5"/>
  <c r="S29" i="5"/>
  <c r="AD28" i="5"/>
  <c r="AC28" i="5"/>
  <c r="AB28" i="5"/>
  <c r="AA28" i="5"/>
  <c r="Z28" i="5"/>
  <c r="Y28" i="5"/>
  <c r="X28" i="5"/>
  <c r="W28" i="5"/>
  <c r="V28" i="5"/>
  <c r="U28" i="5"/>
  <c r="T28" i="5"/>
  <c r="S28" i="5"/>
  <c r="AD27" i="5"/>
  <c r="AC27" i="5"/>
  <c r="AB27" i="5"/>
  <c r="AA27" i="5"/>
  <c r="Z27" i="5"/>
  <c r="Y27" i="5"/>
  <c r="X27" i="5"/>
  <c r="W27" i="5"/>
  <c r="V27" i="5"/>
  <c r="U27" i="5"/>
  <c r="T27" i="5"/>
  <c r="S27" i="5"/>
  <c r="AD26" i="5"/>
  <c r="AC26" i="5"/>
  <c r="AB26" i="5"/>
  <c r="AA26" i="5"/>
  <c r="Z26" i="5"/>
  <c r="Y26" i="5"/>
  <c r="X26" i="5"/>
  <c r="W26" i="5"/>
  <c r="V26" i="5"/>
  <c r="U26" i="5"/>
  <c r="T26" i="5"/>
  <c r="S26" i="5"/>
  <c r="AD25" i="5"/>
  <c r="AC25" i="5"/>
  <c r="AB25" i="5"/>
  <c r="AA25" i="5"/>
  <c r="Z25" i="5"/>
  <c r="Y25" i="5"/>
  <c r="X25" i="5"/>
  <c r="W25" i="5"/>
  <c r="V25" i="5"/>
  <c r="U25" i="5"/>
  <c r="T25" i="5"/>
  <c r="S25" i="5"/>
  <c r="AD24" i="5"/>
  <c r="AC24" i="5"/>
  <c r="AB24" i="5"/>
  <c r="AA24" i="5"/>
  <c r="Z24" i="5"/>
  <c r="Y24" i="5"/>
  <c r="X24" i="5"/>
  <c r="W24" i="5"/>
  <c r="V24" i="5"/>
  <c r="U24" i="5"/>
  <c r="T24" i="5"/>
  <c r="S24" i="5"/>
  <c r="AD23" i="5"/>
  <c r="AC23" i="5"/>
  <c r="AB23" i="5"/>
  <c r="AA23" i="5"/>
  <c r="Z23" i="5"/>
  <c r="Y23" i="5"/>
  <c r="X23" i="5"/>
  <c r="W23" i="5"/>
  <c r="V23" i="5"/>
  <c r="U23" i="5"/>
  <c r="T23" i="5"/>
  <c r="S23" i="5"/>
  <c r="AD22" i="5"/>
  <c r="AC22" i="5"/>
  <c r="AB22" i="5"/>
  <c r="AA22" i="5"/>
  <c r="Z22" i="5"/>
  <c r="Y22" i="5"/>
  <c r="X22" i="5"/>
  <c r="W22" i="5"/>
  <c r="V22" i="5"/>
  <c r="U22" i="5"/>
  <c r="T22" i="5"/>
  <c r="S22" i="5"/>
  <c r="AD21" i="5"/>
  <c r="AC21" i="5"/>
  <c r="AB21" i="5"/>
  <c r="AA21" i="5"/>
  <c r="Z21" i="5"/>
  <c r="Y21" i="5"/>
  <c r="X21" i="5"/>
  <c r="W21" i="5"/>
  <c r="V21" i="5"/>
  <c r="U21" i="5"/>
  <c r="T21" i="5"/>
  <c r="S21" i="5"/>
  <c r="AD20" i="5"/>
  <c r="AC20" i="5"/>
  <c r="AB20" i="5"/>
  <c r="AA20" i="5"/>
  <c r="Z20" i="5"/>
  <c r="Y20" i="5"/>
  <c r="X20" i="5"/>
  <c r="W20" i="5"/>
  <c r="V20" i="5"/>
  <c r="U20" i="5"/>
  <c r="T20" i="5"/>
  <c r="S20" i="5"/>
  <c r="AD19" i="5"/>
  <c r="AC19" i="5"/>
  <c r="AB19" i="5"/>
  <c r="AA19" i="5"/>
  <c r="Z19" i="5"/>
  <c r="Y19" i="5"/>
  <c r="X19" i="5"/>
  <c r="W19" i="5"/>
  <c r="V19" i="5"/>
  <c r="U19" i="5"/>
  <c r="T19" i="5"/>
  <c r="S19" i="5"/>
  <c r="AD18" i="5"/>
  <c r="AC18" i="5"/>
  <c r="AB18" i="5"/>
  <c r="AA18" i="5"/>
  <c r="Z18" i="5"/>
  <c r="Y18" i="5"/>
  <c r="X18" i="5"/>
  <c r="W18" i="5"/>
  <c r="V18" i="5"/>
  <c r="U18" i="5"/>
  <c r="T18" i="5"/>
  <c r="S18" i="5"/>
  <c r="AD17" i="5"/>
  <c r="AC17" i="5"/>
  <c r="AB17" i="5"/>
  <c r="AA17" i="5"/>
  <c r="Z17" i="5"/>
  <c r="Y17" i="5"/>
  <c r="X17" i="5"/>
  <c r="W17" i="5"/>
  <c r="V17" i="5"/>
  <c r="U17" i="5"/>
  <c r="T17" i="5"/>
  <c r="S17" i="5"/>
  <c r="AD16" i="5"/>
  <c r="AC16" i="5"/>
  <c r="AB16" i="5"/>
  <c r="AA16" i="5"/>
  <c r="Z16" i="5"/>
  <c r="Y16" i="5"/>
  <c r="X16" i="5"/>
  <c r="W16" i="5"/>
  <c r="V16" i="5"/>
  <c r="U16" i="5"/>
  <c r="T16" i="5"/>
  <c r="S16" i="5"/>
  <c r="AD15" i="5"/>
  <c r="AC15" i="5"/>
  <c r="AB15" i="5"/>
  <c r="AA15" i="5"/>
  <c r="Z15" i="5"/>
  <c r="Y15" i="5"/>
  <c r="X15" i="5"/>
  <c r="W15" i="5"/>
  <c r="V15" i="5"/>
  <c r="U15" i="5"/>
  <c r="T15" i="5"/>
  <c r="S15" i="5"/>
  <c r="AD14" i="5"/>
  <c r="AC14" i="5"/>
  <c r="AB14" i="5"/>
  <c r="AA14" i="5"/>
  <c r="Z14" i="5"/>
  <c r="Y14" i="5"/>
  <c r="X14" i="5"/>
  <c r="W14" i="5"/>
  <c r="V14" i="5"/>
  <c r="U14" i="5"/>
  <c r="T14" i="5"/>
  <c r="S14" i="5"/>
  <c r="AD13" i="5"/>
  <c r="AC13" i="5"/>
  <c r="AB13" i="5"/>
  <c r="AA13" i="5"/>
  <c r="Z13" i="5"/>
  <c r="Y13" i="5"/>
  <c r="X13" i="5"/>
  <c r="W13" i="5"/>
  <c r="V13" i="5"/>
  <c r="U13" i="5"/>
  <c r="T13" i="5"/>
  <c r="S13" i="5"/>
  <c r="AD12" i="5"/>
  <c r="AC12" i="5"/>
  <c r="AB12" i="5"/>
  <c r="AA12" i="5"/>
  <c r="Z12" i="5"/>
  <c r="Y12" i="5"/>
  <c r="X12" i="5"/>
  <c r="W12" i="5"/>
  <c r="V12" i="5"/>
  <c r="U12" i="5"/>
  <c r="T12" i="5"/>
  <c r="S12" i="5"/>
  <c r="AD11" i="5"/>
  <c r="AC11" i="5"/>
  <c r="AB11" i="5"/>
  <c r="AA11" i="5"/>
  <c r="Z11" i="5"/>
  <c r="Y11" i="5"/>
  <c r="X11" i="5"/>
  <c r="W11" i="5"/>
  <c r="V11" i="5"/>
  <c r="U11" i="5"/>
  <c r="T11" i="5"/>
  <c r="S11" i="5"/>
  <c r="AD10" i="5"/>
  <c r="AC10" i="5"/>
  <c r="AB10" i="5"/>
  <c r="AA10" i="5"/>
  <c r="Z10" i="5"/>
  <c r="Y10" i="5"/>
  <c r="X10" i="5"/>
  <c r="W10" i="5"/>
  <c r="V10" i="5"/>
  <c r="U10" i="5"/>
  <c r="T10" i="5"/>
  <c r="S10" i="5"/>
  <c r="AD9" i="5"/>
  <c r="AC9" i="5"/>
  <c r="AB9" i="5"/>
  <c r="AA9" i="5"/>
  <c r="Z9" i="5"/>
  <c r="Y9" i="5"/>
  <c r="X9" i="5"/>
  <c r="W9" i="5"/>
  <c r="V9" i="5"/>
  <c r="U9" i="5"/>
  <c r="T9" i="5"/>
  <c r="S9" i="5"/>
  <c r="AD8" i="5"/>
  <c r="AC8" i="5"/>
  <c r="AB8" i="5"/>
  <c r="AA8" i="5"/>
  <c r="Z8" i="5"/>
  <c r="Y8" i="5"/>
  <c r="X8" i="5"/>
  <c r="W8" i="5"/>
  <c r="V8" i="5"/>
  <c r="U8" i="5"/>
  <c r="T8" i="5"/>
  <c r="S8" i="5"/>
  <c r="AD7" i="5"/>
  <c r="AC7" i="5"/>
  <c r="AB7" i="5"/>
  <c r="AA7" i="5"/>
  <c r="Z7" i="5"/>
  <c r="Y7" i="5"/>
  <c r="X7" i="5"/>
  <c r="W7" i="5"/>
  <c r="V7" i="5"/>
  <c r="U7" i="5"/>
  <c r="T7" i="5"/>
  <c r="S7" i="5"/>
  <c r="AD6" i="5"/>
  <c r="AC6" i="5"/>
  <c r="AB6" i="5"/>
  <c r="AA6" i="5"/>
  <c r="Z6" i="5"/>
  <c r="Y6" i="5"/>
  <c r="X6" i="5"/>
  <c r="W6" i="5"/>
  <c r="V6" i="5"/>
  <c r="U6" i="5"/>
  <c r="T6" i="5"/>
  <c r="S6" i="5"/>
  <c r="AD5" i="5"/>
  <c r="AC5" i="5"/>
  <c r="AB5" i="5"/>
  <c r="AA5" i="5"/>
  <c r="Z5" i="5"/>
  <c r="Y5" i="5"/>
  <c r="X5" i="5"/>
  <c r="W5" i="5"/>
  <c r="V5" i="5"/>
  <c r="U5" i="5"/>
  <c r="T5" i="5"/>
  <c r="S5" i="5"/>
  <c r="AE202" i="5"/>
  <c r="AE158" i="5"/>
  <c r="AE102" i="5"/>
  <c r="AE222" i="5"/>
  <c r="H142" i="4"/>
  <c r="AE232" i="5"/>
  <c r="AE168" i="5"/>
  <c r="AE97" i="5"/>
  <c r="AE208" i="5"/>
  <c r="AE164" i="5"/>
  <c r="AE110" i="5"/>
  <c r="AE78" i="5"/>
  <c r="AE66" i="5"/>
  <c r="AE214" i="5"/>
  <c r="AE133" i="5"/>
  <c r="J142" i="4"/>
  <c r="AE263" i="5"/>
  <c r="AE171" i="5"/>
  <c r="AE73" i="5"/>
  <c r="AE251" i="5"/>
  <c r="AE219" i="5"/>
  <c r="AE89" i="5"/>
  <c r="AE209" i="5"/>
  <c r="AE185" i="5"/>
  <c r="AE151" i="5"/>
  <c r="AE121" i="5"/>
  <c r="AE90" i="5"/>
  <c r="AE228" i="5"/>
  <c r="AE54" i="5"/>
  <c r="AE34" i="5"/>
  <c r="R142" i="4"/>
  <c r="AE8" i="5"/>
  <c r="AE9" i="5"/>
  <c r="AE14" i="5"/>
  <c r="AE20" i="5"/>
  <c r="I142" i="4"/>
  <c r="P134" i="4"/>
  <c r="Q134" i="4"/>
  <c r="Q142" i="4"/>
  <c r="AE6" i="5"/>
  <c r="AE7" i="5"/>
  <c r="AE21" i="5"/>
  <c r="AE23" i="5"/>
  <c r="AE25" i="5"/>
  <c r="AE37" i="5"/>
  <c r="AE42" i="5"/>
  <c r="AE48" i="5"/>
  <c r="G134" i="4"/>
  <c r="O134" i="4"/>
  <c r="P142" i="4"/>
  <c r="AE51" i="5"/>
  <c r="AE18" i="5"/>
  <c r="AE22" i="5"/>
  <c r="AE24" i="5"/>
  <c r="AE26" i="5"/>
  <c r="AE27" i="5"/>
  <c r="AE28" i="5"/>
  <c r="AE32" i="5"/>
  <c r="AE33" i="5"/>
  <c r="AE36" i="5"/>
  <c r="AE39" i="5"/>
  <c r="AE41" i="5"/>
  <c r="AE43" i="5"/>
  <c r="AE44" i="5"/>
  <c r="AE46" i="5"/>
  <c r="AE47" i="5"/>
  <c r="AE49" i="5"/>
  <c r="AE50" i="5"/>
  <c r="AE52" i="5"/>
  <c r="AE53" i="5"/>
  <c r="AE224" i="5"/>
  <c r="AE10" i="5"/>
  <c r="AE11" i="5"/>
  <c r="AE12" i="5"/>
  <c r="N134" i="4"/>
  <c r="AE15" i="5"/>
  <c r="AE17" i="5"/>
  <c r="AE19" i="5"/>
  <c r="AE31" i="5"/>
  <c r="AE13" i="5"/>
  <c r="AE85" i="5"/>
  <c r="S134" i="4"/>
  <c r="AE16" i="5"/>
  <c r="AE29" i="5"/>
  <c r="AE30" i="5"/>
  <c r="AE35" i="5"/>
  <c r="AE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jnjausyjcfs1.ap.jnj.com\homepau$\pgason\My Data Sources\ITSSGSGW01156 IMS AU National Sales Audit.odc" keepAlive="1" name="ITSSGSGW01156 IMS AU National Sales Audit" type="5" refreshedVersion="6" background="1">
    <dbPr connection="Provider=MSOLAP.7;Integrated Security=SSPI;Persist Security Info=True;Initial Catalog=IMS DW Cube;Data Source=ITSSGSGW01156\ITSSGSGW01156;Extended Properties=&quot;MDXMissingMemberMode=Ignore&quot;;MDX Compatibility=1;Safety Options=2;MDX Missing Member Mode=Error;Update Isolation Level=2" command="IMS National Sales Audit" commandType="1"/>
    <olapPr sendLocale="1" rowDrillCount="1000"/>
  </connection>
</connections>
</file>

<file path=xl/sharedStrings.xml><?xml version="1.0" encoding="utf-8"?>
<sst xmlns="http://schemas.openxmlformats.org/spreadsheetml/2006/main" count="11462" uniqueCount="315">
  <si>
    <t>PlanTypeFKey</t>
  </si>
  <si>
    <t>Country</t>
  </si>
  <si>
    <t>BrandName</t>
  </si>
  <si>
    <t>TherapyArea</t>
  </si>
  <si>
    <t>Indication</t>
  </si>
  <si>
    <t>AU</t>
  </si>
  <si>
    <t>Remicade</t>
  </si>
  <si>
    <t>Gastroenterology</t>
  </si>
  <si>
    <t>Crohns Disease</t>
  </si>
  <si>
    <t>eUnit</t>
  </si>
  <si>
    <t>Simponi</t>
  </si>
  <si>
    <t>Stelara</t>
  </si>
  <si>
    <t>Tremfya</t>
  </si>
  <si>
    <t>Plivensia</t>
  </si>
  <si>
    <t>Actemra</t>
  </si>
  <si>
    <t>Brenzys</t>
  </si>
  <si>
    <t>Cimzia</t>
  </si>
  <si>
    <t>Cosentyx</t>
  </si>
  <si>
    <t>Enbrel</t>
  </si>
  <si>
    <t>Entyvio</t>
  </si>
  <si>
    <t>Humira</t>
  </si>
  <si>
    <t>Inflectra</t>
  </si>
  <si>
    <t>Orencia</t>
  </si>
  <si>
    <t>Taltz</t>
  </si>
  <si>
    <t>Xeljanz</t>
  </si>
  <si>
    <t>Kevzara</t>
  </si>
  <si>
    <t>Olumiant</t>
  </si>
  <si>
    <t>Siliq</t>
  </si>
  <si>
    <t>Hadlima</t>
  </si>
  <si>
    <t>Skyrizi</t>
  </si>
  <si>
    <t>Ilumya</t>
  </si>
  <si>
    <t>Remsima</t>
  </si>
  <si>
    <t>Renflexis</t>
  </si>
  <si>
    <t>Amgevita</t>
  </si>
  <si>
    <t>Hyrimoz</t>
  </si>
  <si>
    <t>Idacio</t>
  </si>
  <si>
    <t>Rinvoq</t>
  </si>
  <si>
    <t>Ulcerative Colitis Acute Severe</t>
  </si>
  <si>
    <t>Ulcerative Colitis Moderate Severe</t>
  </si>
  <si>
    <t>Dermatology</t>
  </si>
  <si>
    <t>Chronic Plaque Psoriasis</t>
  </si>
  <si>
    <t>Rheumatology</t>
  </si>
  <si>
    <t>Ankylosing Spondylitis</t>
  </si>
  <si>
    <t>Psoriatic Arthritis</t>
  </si>
  <si>
    <t>Rheumatoid Arthritis</t>
  </si>
  <si>
    <t>NR Axial SpA</t>
  </si>
  <si>
    <t>Invega Sustenna</t>
  </si>
  <si>
    <t>Psychiatry</t>
  </si>
  <si>
    <t>Invega Trinza</t>
  </si>
  <si>
    <t>Risperdal Consta</t>
  </si>
  <si>
    <t>Abilify Maintena</t>
  </si>
  <si>
    <t>Zyprexa Relprevv</t>
  </si>
  <si>
    <t>All Typical LATs</t>
  </si>
  <si>
    <t>Oral Olanzapine</t>
  </si>
  <si>
    <t>Oral Quetiapine</t>
  </si>
  <si>
    <t>Oral Aripiprazole</t>
  </si>
  <si>
    <t>Oral Paliperidone</t>
  </si>
  <si>
    <t>Oral Risperidone</t>
  </si>
  <si>
    <t>Oral Clozapine</t>
  </si>
  <si>
    <t>Oral Ziprasidone</t>
  </si>
  <si>
    <t>Oral Amisulpride</t>
  </si>
  <si>
    <t>Oral Lurasidone</t>
  </si>
  <si>
    <t>Oral Brexpiprazole</t>
  </si>
  <si>
    <t>Oral Asenapine</t>
  </si>
  <si>
    <t>All Typical Orals</t>
  </si>
  <si>
    <t>Invega Hafyera</t>
  </si>
  <si>
    <t>Oral Cariprazine</t>
  </si>
  <si>
    <t>Other</t>
  </si>
  <si>
    <t>Darzalex</t>
  </si>
  <si>
    <t>Multiple Myeloma</t>
  </si>
  <si>
    <t>Kyprolis</t>
  </si>
  <si>
    <t>Pomalyst</t>
  </si>
  <si>
    <t>Revlimid</t>
  </si>
  <si>
    <t>Thalomid</t>
  </si>
  <si>
    <t>Velcade</t>
  </si>
  <si>
    <t>Abi Generic</t>
  </si>
  <si>
    <t>Prostate Cancer</t>
  </si>
  <si>
    <t>Xtandi</t>
  </si>
  <si>
    <t>Zytiga</t>
  </si>
  <si>
    <t>Chlorambucil</t>
  </si>
  <si>
    <t>iNHL</t>
  </si>
  <si>
    <t>CHOP/CVP</t>
  </si>
  <si>
    <t>Fludarabine</t>
  </si>
  <si>
    <t>Ribomustin</t>
  </si>
  <si>
    <t>Calquence</t>
  </si>
  <si>
    <t>Leukaemia (CLL)</t>
  </si>
  <si>
    <t>RR CLL</t>
  </si>
  <si>
    <t>FCR</t>
  </si>
  <si>
    <t>Imbruvica</t>
  </si>
  <si>
    <t>Venclexta</t>
  </si>
  <si>
    <t>Zydelig</t>
  </si>
  <si>
    <t>Lymphoma (MCL)</t>
  </si>
  <si>
    <t>RR MCL</t>
  </si>
  <si>
    <t>Cytarabine</t>
  </si>
  <si>
    <t>Units</t>
  </si>
  <si>
    <t>OPSUMIT</t>
  </si>
  <si>
    <t>Actelion</t>
  </si>
  <si>
    <t>PAH</t>
  </si>
  <si>
    <t>BOSENTAN GENERIC</t>
  </si>
  <si>
    <t>VOLIBRIS</t>
  </si>
  <si>
    <t>AMBRISENTAN</t>
  </si>
  <si>
    <t>TRACLEER</t>
  </si>
  <si>
    <t>UPTRAVI</t>
  </si>
  <si>
    <t>Price</t>
  </si>
  <si>
    <t/>
  </si>
  <si>
    <t>Yonsa</t>
  </si>
  <si>
    <t>Erlyand</t>
  </si>
  <si>
    <t>Nubeqa</t>
  </si>
  <si>
    <t>Patients on Treatment</t>
  </si>
  <si>
    <t>Bortezomib</t>
  </si>
  <si>
    <t>Empliciti</t>
  </si>
  <si>
    <t>Lenalidomide</t>
  </si>
  <si>
    <t>Pomalidomide</t>
  </si>
  <si>
    <t>Selinexor</t>
  </si>
  <si>
    <t>Brukinsa</t>
  </si>
  <si>
    <t>IMS-2017-BP</t>
  </si>
  <si>
    <t>Unit</t>
  </si>
  <si>
    <t>Brodalumab</t>
  </si>
  <si>
    <t>Ixekizumab</t>
  </si>
  <si>
    <t>INVEGA SUSTENNA</t>
  </si>
  <si>
    <t>INVEGA TRINZA</t>
  </si>
  <si>
    <t>RISPERDAL CONSTA</t>
  </si>
  <si>
    <t>ABILIFY MAINTENA</t>
  </si>
  <si>
    <t>ZYPREXA RELPREVV</t>
  </si>
  <si>
    <t>ALL TYPICAL LATS</t>
  </si>
  <si>
    <t>Olanzapine Orals</t>
  </si>
  <si>
    <t>ORAL OLANZAPINE</t>
  </si>
  <si>
    <t>Quetiapine Orals</t>
  </si>
  <si>
    <t>ORAL QUETIAPINE</t>
  </si>
  <si>
    <t>Aripiprazole Orals</t>
  </si>
  <si>
    <t>ORAL ARIPIPRAZOLE</t>
  </si>
  <si>
    <t>Paliperidone Orals</t>
  </si>
  <si>
    <t>ORAL PALIPERIDONE</t>
  </si>
  <si>
    <t>Risperidone Orals</t>
  </si>
  <si>
    <t>ORAL RISPERIDONE</t>
  </si>
  <si>
    <t>Clozapine Orals</t>
  </si>
  <si>
    <t>ORAL CLOZAPINE</t>
  </si>
  <si>
    <t>Ziprasidone Orals</t>
  </si>
  <si>
    <t>ORAL ZIPRASIDONE</t>
  </si>
  <si>
    <t>Amisulpride Orals</t>
  </si>
  <si>
    <t>ORAL AMISULPRIDE</t>
  </si>
  <si>
    <t>Lurasidone Orals</t>
  </si>
  <si>
    <t>ORAL LURASIDONE</t>
  </si>
  <si>
    <t>Asenapine Orals</t>
  </si>
  <si>
    <t>ORAL ASENAPINE</t>
  </si>
  <si>
    <t>ALL TYPICAL ORALS</t>
  </si>
  <si>
    <t>Invega Sustenna Target Units</t>
  </si>
  <si>
    <t>Concerta</t>
  </si>
  <si>
    <t>ADHD</t>
  </si>
  <si>
    <t>CONCERTA</t>
  </si>
  <si>
    <t>Dexamphetamine</t>
  </si>
  <si>
    <t>DEXAMPHETAMINE</t>
  </si>
  <si>
    <t>Ritalin</t>
  </si>
  <si>
    <t>RITALIN</t>
  </si>
  <si>
    <t>Ritalin La</t>
  </si>
  <si>
    <t>RITALIN LA</t>
  </si>
  <si>
    <t>Vyvanse</t>
  </si>
  <si>
    <t>VYVANSE</t>
  </si>
  <si>
    <t>Strattera</t>
  </si>
  <si>
    <t>STRATTERA</t>
  </si>
  <si>
    <t>Concerta Target Units</t>
  </si>
  <si>
    <t>Thalidomide</t>
  </si>
  <si>
    <t>Brand 5</t>
  </si>
  <si>
    <t>Jevtana</t>
  </si>
  <si>
    <t>Brand 4</t>
  </si>
  <si>
    <t>Lymphoma</t>
  </si>
  <si>
    <t>Temsirolimus</t>
  </si>
  <si>
    <t>Idelalisib</t>
  </si>
  <si>
    <t>Copanlisib</t>
  </si>
  <si>
    <t>Year</t>
  </si>
  <si>
    <t>Month</t>
  </si>
  <si>
    <t>Calendar 2016</t>
  </si>
  <si>
    <t>Grand Total</t>
  </si>
  <si>
    <t>Calendar 2017</t>
  </si>
  <si>
    <t>Product Target</t>
  </si>
  <si>
    <t>Brand Group</t>
  </si>
  <si>
    <t>Values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</si>
  <si>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</si>
  <si>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</si>
  <si>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</si>
  <si>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</si>
  <si>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</si>
  <si>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</si>
  <si>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</si>
  <si>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</si>
  <si>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</si>
  <si>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</si>
  <si>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</si>
  <si>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</si>
  <si>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</si>
  <si>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</si>
  <si>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</si>
  <si>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</si>
  <si>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</si>
  <si>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</si>
  <si>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</si>
  <si>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</si>
  <si>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</si>
  <si>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</si>
  <si>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</si>
  <si>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</si>
  <si>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Concerta Target</t>
  </si>
  <si>
    <t>Concerta Target Values</t>
  </si>
  <si>
    <t>HIV Target</t>
  </si>
  <si>
    <t>3TC</t>
  </si>
  <si>
    <t>APTIVUS</t>
  </si>
  <si>
    <t>ATRIPLA</t>
  </si>
  <si>
    <t>CELSENTRI</t>
  </si>
  <si>
    <t>COMBIVIR</t>
  </si>
  <si>
    <t>CRIXIVAN</t>
  </si>
  <si>
    <t>DESCOVY</t>
  </si>
  <si>
    <t>EDURANT</t>
  </si>
  <si>
    <t>EMTRIVA</t>
  </si>
  <si>
    <t>EMTRICITABINE</t>
  </si>
  <si>
    <t>EVIPLERA</t>
  </si>
  <si>
    <t>EVOTAZ</t>
  </si>
  <si>
    <t>FUZEON</t>
  </si>
  <si>
    <t>GENVOYA</t>
  </si>
  <si>
    <t>INTELENCE</t>
  </si>
  <si>
    <t>INVIRASE</t>
  </si>
  <si>
    <t>ISENTRESS</t>
  </si>
  <si>
    <t>ISENTRESS CHEW</t>
  </si>
  <si>
    <t>KALETRA</t>
  </si>
  <si>
    <t>KIVEXA</t>
  </si>
  <si>
    <t>LAMIVUDINE</t>
  </si>
  <si>
    <t>NEVIRAPINE</t>
  </si>
  <si>
    <t>NORVIR</t>
  </si>
  <si>
    <t>PREZCOBIX</t>
  </si>
  <si>
    <t>PREZISTA</t>
  </si>
  <si>
    <t>ODEFSEY</t>
  </si>
  <si>
    <t>RETROVIR</t>
  </si>
  <si>
    <t>REYATAZ</t>
  </si>
  <si>
    <t>STOCRIN</t>
  </si>
  <si>
    <t>STRIBILD</t>
  </si>
  <si>
    <t>TELZIR</t>
  </si>
  <si>
    <t>TIVICAY</t>
  </si>
  <si>
    <t>TRIUMEQ</t>
  </si>
  <si>
    <t>TRIZIVIR</t>
  </si>
  <si>
    <t>TENOFOVIR DISOPROXIL</t>
  </si>
  <si>
    <t>TRUVADA</t>
  </si>
  <si>
    <t>VIRAMUNE</t>
  </si>
  <si>
    <t>VIREAD</t>
  </si>
  <si>
    <t>ZERIT</t>
  </si>
  <si>
    <t>ZIAGEN</t>
  </si>
  <si>
    <t>HIV Target Units</t>
  </si>
  <si>
    <t>HIV Target Values</t>
  </si>
  <si>
    <t>Invega Sustenna Target</t>
  </si>
  <si>
    <t>ORAL BREXPIPRAZOLE</t>
  </si>
  <si>
    <t>Invega Sustenna Target Values</t>
  </si>
  <si>
    <t>Jurnista Target</t>
  </si>
  <si>
    <t>FENTANYL</t>
  </si>
  <si>
    <t>FENTANYL PATCH</t>
  </si>
  <si>
    <t>JURNISTA</t>
  </si>
  <si>
    <t>MORPHINES</t>
  </si>
  <si>
    <t>NORSPAN</t>
  </si>
  <si>
    <t>OXYCONTIN</t>
  </si>
  <si>
    <t>TARGIN</t>
  </si>
  <si>
    <t>Jurnista Target Units</t>
  </si>
  <si>
    <t>Jurnista Target Values</t>
  </si>
  <si>
    <t>Remicade Target</t>
  </si>
  <si>
    <t>ACTEMRA</t>
  </si>
  <si>
    <t>CIMZIA</t>
  </si>
  <si>
    <t>COSENTYX</t>
  </si>
  <si>
    <t>ENBREL</t>
  </si>
  <si>
    <t>ENTYVIO</t>
  </si>
  <si>
    <t>HUMIRA</t>
  </si>
  <si>
    <t>INFLECTRA</t>
  </si>
  <si>
    <t>BRENZYS</t>
  </si>
  <si>
    <t>KINERET</t>
  </si>
  <si>
    <t>ORENCIA</t>
  </si>
  <si>
    <t>REMICADE</t>
  </si>
  <si>
    <t>SIMPONI</t>
  </si>
  <si>
    <t>STELARA</t>
  </si>
  <si>
    <t>XELJANZ</t>
  </si>
  <si>
    <t>Remicade Target Units</t>
  </si>
  <si>
    <t>Remicade Target Values</t>
  </si>
  <si>
    <t>Ribomustin Target</t>
  </si>
  <si>
    <t>CHLORAMBUCIL</t>
  </si>
  <si>
    <t>CYCLOPHOSPHAMIDE</t>
  </si>
  <si>
    <t>DOXORUBICIN</t>
  </si>
  <si>
    <t>RENFLEXIS</t>
  </si>
  <si>
    <t>FLUDARABINE</t>
  </si>
  <si>
    <t>PREDNISOLONE</t>
  </si>
  <si>
    <t>PREDNISONE</t>
  </si>
  <si>
    <t>TALTZ</t>
  </si>
  <si>
    <t>RIBOMUSTIN</t>
  </si>
  <si>
    <t>VINCRISTINE</t>
  </si>
  <si>
    <t>Ribomustin Target Units</t>
  </si>
  <si>
    <t>Ribomustin Target Values</t>
  </si>
  <si>
    <t>Simponi Target</t>
  </si>
  <si>
    <t>Simponi Target Units</t>
  </si>
  <si>
    <t>Simponi Target Values</t>
  </si>
  <si>
    <t>Stelara Target</t>
  </si>
  <si>
    <t>Stelara Target Units</t>
  </si>
  <si>
    <t>Stelara Target Values</t>
  </si>
  <si>
    <t>Velcade Target</t>
  </si>
  <si>
    <t>POMALYST</t>
  </si>
  <si>
    <t>REVLIMID</t>
  </si>
  <si>
    <t>THALOMID</t>
  </si>
  <si>
    <t>VELCADE</t>
  </si>
  <si>
    <t>Velcade Target Units</t>
  </si>
  <si>
    <t>Velcade Target Values</t>
  </si>
  <si>
    <t>Zytiga Target</t>
  </si>
  <si>
    <t>JEVTANA</t>
  </si>
  <si>
    <t>XTANDI</t>
  </si>
  <si>
    <t>ZYTIGA</t>
  </si>
  <si>
    <t>Zytiga Target Units</t>
  </si>
  <si>
    <t>Zytiga Target Values</t>
  </si>
  <si>
    <t>KYPROLIS</t>
  </si>
  <si>
    <t>Value</t>
  </si>
  <si>
    <t>IMS-2023-NU</t>
  </si>
  <si>
    <t>mCRPC</t>
  </si>
  <si>
    <t>mHSPC</t>
  </si>
  <si>
    <t>Eryland</t>
  </si>
  <si>
    <t>nmCRPC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</si>
</sst>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_-&quot;$&quot;* #,##0.00_-;\-&quot;$&quot;* #,##0.00_-;_-&quot;$&quot;* &quot;-&quot;??_-;_-@_-"/>
    <numFmt numFmtId="177" formatCode="_-* #,##0.00_-;\-* #,##0.00_-;_-* &quot;-&quot;??_-;_-@_-"/>
    <numFmt numFmtId="178" formatCode="&quot;$&quot;#,##0.00_);[Red]\(&quot;$&quot;#,##0.00\)"/>
    <numFmt numFmtId="179" formatCode="_-&quot;$&quot;* #,##0_-;\-&quot;$&quot;* #,##0_-;_-&quot;$&quot;* &quot;-&quot;??_-;_-@_-"/>
    <numFmt numFmtId="180" formatCode="yyyymmdd"/>
    <numFmt numFmtId="181" formatCode="&quot;$&quot;\ #,##0.000,,;\(&quot;$&quot;\ #,##0.000,,\)"/>
    <numFmt numFmtId="182" formatCode="#,###"/>
    <numFmt numFmtId="183" formatCode="0.0%"/>
    <numFmt numFmtId="184" formatCode="&quot;$&quot;#,###"/>
    <numFmt numFmtId="185" formatCode="#,##0;\-#,##0;\-"/>
    <numFmt numFmtId="186" formatCode="&quot;$&quot;#,##0"/>
    <numFmt numFmtId="187" formatCode="#,##0.00;\-#,##0.00;\-"/>
    <numFmt numFmtId="188" formatCode="_-* #,##0_-;\-* #,##0_-;_-* &quot;-&quot;??_-;_-@_-"/>
    <numFmt numFmtId="189" formatCode="&quot;$&quot;#,##0.00"/>
    <numFmt numFmtId="191" formatCode="#,##0_ ;\-#,##0\ "/>
    <numFmt numFmtId="192" formatCode="#,##0.0;\-#,##0.0;\-"/>
  </numFmts>
  <fonts count="11">
    <font>
      <sz val="11"/>
      <color theme="1"/>
      <name val="맑은 고딕"/>
      <family val="2"/>
      <scheme val="minor"/>
    </font>
    <font>
      <sz val="10"/>
      <color theme="1"/>
      <name val="Century Gothic"/>
      <family val="2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</cellStyleXfs>
  <cellXfs count="89">
    <xf numFmtId="0" fontId="0" fillId="0" borderId="0" xfId="0"/>
    <xf numFmtId="179" fontId="0" fillId="0" borderId="0" xfId="1" applyNumberFormat="1" applyFont="1"/>
    <xf numFmtId="0" fontId="0" fillId="0" borderId="1" xfId="0" applyBorder="1" applyAlignment="1">
      <alignment horizontal="center"/>
    </xf>
    <xf numFmtId="0" fontId="3" fillId="2" borderId="0" xfId="0" applyFont="1" applyFill="1"/>
    <xf numFmtId="180" fontId="3" fillId="2" borderId="0" xfId="0" applyNumberFormat="1" applyFont="1" applyFill="1"/>
    <xf numFmtId="3" fontId="0" fillId="3" borderId="0" xfId="0" applyNumberFormat="1" applyFill="1"/>
    <xf numFmtId="181" fontId="4" fillId="4" borderId="0" xfId="0" applyNumberFormat="1" applyFont="1" applyFill="1"/>
    <xf numFmtId="181" fontId="0" fillId="0" borderId="0" xfId="0" applyNumberFormat="1"/>
    <xf numFmtId="0" fontId="0" fillId="0" borderId="0" xfId="0" pivotButton="1"/>
    <xf numFmtId="182" fontId="0" fillId="0" borderId="0" xfId="0" applyNumberFormat="1"/>
    <xf numFmtId="183" fontId="0" fillId="0" borderId="0" xfId="2" applyNumberFormat="1" applyFont="1"/>
    <xf numFmtId="184" fontId="0" fillId="0" borderId="0" xfId="0" applyNumberFormat="1"/>
    <xf numFmtId="183" fontId="0" fillId="0" borderId="0" xfId="0" applyNumberFormat="1"/>
    <xf numFmtId="180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3" fontId="0" fillId="6" borderId="0" xfId="0" applyNumberFormat="1" applyFill="1"/>
    <xf numFmtId="4" fontId="0" fillId="5" borderId="0" xfId="0" applyNumberFormat="1" applyFill="1"/>
    <xf numFmtId="0" fontId="0" fillId="7" borderId="0" xfId="0" applyFill="1"/>
    <xf numFmtId="181" fontId="4" fillId="7" borderId="0" xfId="0" applyNumberFormat="1" applyFont="1" applyFill="1"/>
    <xf numFmtId="0" fontId="0" fillId="8" borderId="0" xfId="0" applyFill="1"/>
    <xf numFmtId="3" fontId="0" fillId="8" borderId="0" xfId="0" applyNumberFormat="1" applyFill="1"/>
    <xf numFmtId="0" fontId="0" fillId="6" borderId="0" xfId="0" applyFill="1"/>
    <xf numFmtId="181" fontId="4" fillId="6" borderId="0" xfId="0" applyNumberFormat="1" applyFont="1" applyFill="1"/>
    <xf numFmtId="185" fontId="0" fillId="7" borderId="0" xfId="0" applyNumberFormat="1" applyFill="1"/>
    <xf numFmtId="185" fontId="0" fillId="8" borderId="0" xfId="0" applyNumberFormat="1" applyFill="1"/>
    <xf numFmtId="185" fontId="0" fillId="6" borderId="0" xfId="0" applyNumberFormat="1" applyFill="1"/>
    <xf numFmtId="0" fontId="0" fillId="9" borderId="0" xfId="0" applyFill="1"/>
    <xf numFmtId="181" fontId="4" fillId="9" borderId="0" xfId="0" applyNumberFormat="1" applyFont="1" applyFill="1"/>
    <xf numFmtId="181" fontId="0" fillId="9" borderId="0" xfId="0" applyNumberFormat="1" applyFill="1"/>
    <xf numFmtId="0" fontId="0" fillId="10" borderId="0" xfId="0" applyFill="1"/>
    <xf numFmtId="181" fontId="4" fillId="10" borderId="0" xfId="0" applyNumberFormat="1" applyFont="1" applyFill="1"/>
    <xf numFmtId="181" fontId="0" fillId="10" borderId="0" xfId="0" applyNumberFormat="1" applyFill="1"/>
    <xf numFmtId="3" fontId="0" fillId="10" borderId="0" xfId="0" applyNumberFormat="1" applyFill="1"/>
    <xf numFmtId="4" fontId="0" fillId="10" borderId="0" xfId="0" applyNumberFormat="1" applyFill="1"/>
    <xf numFmtId="0" fontId="0" fillId="5" borderId="0" xfId="0" applyFill="1"/>
    <xf numFmtId="181" fontId="4" fillId="5" borderId="0" xfId="0" applyNumberFormat="1" applyFont="1" applyFill="1"/>
    <xf numFmtId="181" fontId="0" fillId="5" borderId="0" xfId="0" applyNumberFormat="1" applyFill="1"/>
    <xf numFmtId="186" fontId="0" fillId="10" borderId="0" xfId="0" applyNumberFormat="1" applyFill="1"/>
    <xf numFmtId="0" fontId="5" fillId="7" borderId="0" xfId="0" applyFont="1" applyFill="1"/>
    <xf numFmtId="0" fontId="5" fillId="8" borderId="0" xfId="0" applyFont="1" applyFill="1"/>
    <xf numFmtId="0" fontId="5" fillId="6" borderId="0" xfId="0" applyFont="1" applyFill="1"/>
    <xf numFmtId="187" fontId="0" fillId="7" borderId="0" xfId="0" applyNumberFormat="1" applyFill="1"/>
    <xf numFmtId="187" fontId="0" fillId="6" borderId="0" xfId="0" applyNumberFormat="1" applyFill="1"/>
    <xf numFmtId="0" fontId="0" fillId="11" borderId="0" xfId="0" applyFill="1"/>
    <xf numFmtId="181" fontId="4" fillId="11" borderId="0" xfId="0" applyNumberFormat="1" applyFont="1" applyFill="1"/>
    <xf numFmtId="181" fontId="0" fillId="11" borderId="0" xfId="0" applyNumberFormat="1" applyFill="1"/>
    <xf numFmtId="3" fontId="0" fillId="11" borderId="0" xfId="0" applyNumberFormat="1" applyFill="1"/>
    <xf numFmtId="17" fontId="6" fillId="2" borderId="0" xfId="0" applyNumberFormat="1" applyFont="1" applyFill="1" applyAlignment="1">
      <alignment horizontal="center"/>
    </xf>
    <xf numFmtId="188" fontId="0" fillId="9" borderId="0" xfId="3" applyNumberFormat="1" applyFont="1" applyFill="1"/>
    <xf numFmtId="188" fontId="0" fillId="5" borderId="0" xfId="3" applyNumberFormat="1" applyFont="1" applyFill="1"/>
    <xf numFmtId="177" fontId="0" fillId="10" borderId="0" xfId="0" applyNumberFormat="1" applyFill="1"/>
    <xf numFmtId="1" fontId="0" fillId="10" borderId="0" xfId="0" applyNumberFormat="1" applyFill="1"/>
    <xf numFmtId="189" fontId="0" fillId="10" borderId="0" xfId="0" applyNumberFormat="1" applyFill="1"/>
    <xf numFmtId="2" fontId="0" fillId="10" borderId="0" xfId="0" applyNumberFormat="1" applyFill="1"/>
    <xf numFmtId="188" fontId="0" fillId="10" borderId="0" xfId="0" applyNumberFormat="1" applyFill="1"/>
    <xf numFmtId="177" fontId="0" fillId="10" borderId="0" xfId="3" applyFont="1" applyFill="1"/>
    <xf numFmtId="2" fontId="0" fillId="10" borderId="0" xfId="3" applyNumberFormat="1" applyFont="1" applyFill="1"/>
    <xf numFmtId="177" fontId="0" fillId="10" borderId="0" xfId="3" applyFont="1" applyFill="1" applyBorder="1"/>
    <xf numFmtId="2" fontId="0" fillId="10" borderId="0" xfId="3" applyNumberFormat="1" applyFont="1" applyFill="1" applyBorder="1"/>
    <xf numFmtId="189" fontId="0" fillId="11" borderId="0" xfId="0" applyNumberFormat="1" applyFill="1"/>
    <xf numFmtId="0" fontId="0" fillId="12" borderId="0" xfId="0" applyFill="1"/>
    <xf numFmtId="181" fontId="4" fillId="12" borderId="0" xfId="0" applyNumberFormat="1" applyFont="1" applyFill="1"/>
    <xf numFmtId="0" fontId="8" fillId="13" borderId="0" xfId="0" applyFont="1" applyFill="1"/>
    <xf numFmtId="0" fontId="9" fillId="13" borderId="0" xfId="0" applyFont="1" applyFill="1"/>
    <xf numFmtId="178" fontId="8" fillId="13" borderId="0" xfId="0" applyNumberFormat="1" applyFont="1" applyFill="1"/>
    <xf numFmtId="0" fontId="0" fillId="14" borderId="0" xfId="0" applyFill="1"/>
    <xf numFmtId="181" fontId="4" fillId="14" borderId="0" xfId="0" applyNumberFormat="1" applyFont="1" applyFill="1"/>
    <xf numFmtId="181" fontId="0" fillId="14" borderId="0" xfId="0" applyNumberFormat="1" applyFill="1"/>
    <xf numFmtId="188" fontId="0" fillId="14" borderId="0" xfId="3" applyNumberFormat="1" applyFont="1" applyFill="1"/>
    <xf numFmtId="4" fontId="0" fillId="14" borderId="0" xfId="0" applyNumberFormat="1" applyFill="1"/>
    <xf numFmtId="185" fontId="0" fillId="12" borderId="0" xfId="0" applyNumberFormat="1" applyFill="1"/>
    <xf numFmtId="0" fontId="0" fillId="15" borderId="0" xfId="0" applyFill="1"/>
    <xf numFmtId="181" fontId="4" fillId="15" borderId="0" xfId="0" applyNumberFormat="1" applyFont="1" applyFill="1"/>
    <xf numFmtId="185" fontId="0" fillId="15" borderId="0" xfId="0" applyNumberFormat="1" applyFill="1"/>
    <xf numFmtId="0" fontId="0" fillId="16" borderId="0" xfId="0" applyFill="1"/>
    <xf numFmtId="181" fontId="4" fillId="16" borderId="0" xfId="0" applyNumberFormat="1" applyFont="1" applyFill="1"/>
    <xf numFmtId="185" fontId="0" fillId="16" borderId="0" xfId="0" applyNumberFormat="1" applyFill="1"/>
    <xf numFmtId="187" fontId="0" fillId="16" borderId="0" xfId="0" applyNumberFormat="1" applyFill="1"/>
    <xf numFmtId="3" fontId="0" fillId="16" borderId="0" xfId="0" applyNumberFormat="1" applyFill="1"/>
    <xf numFmtId="191" fontId="0" fillId="7" borderId="0" xfId="0" applyNumberFormat="1" applyFill="1"/>
    <xf numFmtId="191" fontId="0" fillId="12" borderId="0" xfId="0" applyNumberFormat="1" applyFill="1"/>
    <xf numFmtId="3" fontId="0" fillId="7" borderId="0" xfId="0" applyNumberFormat="1" applyFill="1"/>
    <xf numFmtId="3" fontId="0" fillId="12" borderId="0" xfId="0" applyNumberFormat="1" applyFill="1"/>
    <xf numFmtId="3" fontId="0" fillId="15" borderId="0" xfId="0" applyNumberFormat="1" applyFill="1"/>
    <xf numFmtId="191" fontId="0" fillId="6" borderId="0" xfId="0" applyNumberFormat="1" applyFill="1"/>
    <xf numFmtId="191" fontId="0" fillId="16" borderId="0" xfId="0" applyNumberFormat="1" applyFill="1"/>
    <xf numFmtId="192" fontId="0" fillId="7" borderId="0" xfId="0" applyNumberFormat="1" applyFill="1"/>
    <xf numFmtId="1" fontId="8" fillId="13" borderId="0" xfId="0" applyNumberFormat="1" applyFont="1" applyFill="1"/>
  </cellXfs>
  <cellStyles count="4">
    <cellStyle name="백분율" xfId="2" builtinId="5"/>
    <cellStyle name="쉼표" xfId="3" builtinId="3"/>
    <cellStyle name="통화" xfId="1" builtinId="4"/>
    <cellStyle name="표준" xfId="0" builtinId="0"/>
  </cellStyles>
  <dxfs count="0"/>
  <tableStyles count="0" defaultTableStyle="TableStyleMedium2" defaultPivotStyle="PivotStyleLight16"/>
  <colors>
    <mruColors>
      <color rgb="FFCC99FF"/>
      <color rgb="FF77DAF5"/>
      <color rgb="FFFFCCFF"/>
      <color rgb="FFFFCC99"/>
      <color rgb="FFCCCC00"/>
      <color rgb="FFFF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, Wai fong [JACAU - NON J&amp;J]" refreshedDate="43878.526452662038" backgroundQuery="1" createdVersion="6" refreshedVersion="6" minRefreshableVersion="3" recordCount="0" supportSubquery="1" supportAdvancedDrill="1" xr:uid="{00000000-000A-0000-FFFF-FFFF3F000000}">
  <cacheSource type="external" connectionId="1"/>
  <cacheFields count="7">
    <cacheField name="[JC Market].[Product Target].[Product Target]" caption="Product Target" numFmtId="0" hierarchy="5" level="1">
      <sharedItems count="10">
        <s v="[JC Market].[Product Target].&amp;[Concerta Target]" c="Concerta Target"/>
        <s v="[JC Market].[Product Target].&amp;[HIV Target]" c="HIV Target"/>
        <s v="[JC Market].[Product Target].&amp;[Invega Sustenna Target]" c="Invega Sustenna Target"/>
        <s v="[JC Market].[Product Target].&amp;[Jurnista Target]" c="Jurnista Target"/>
        <s v="[JC Market].[Product Target].&amp;[Remicade Target]" c="Remicade Target"/>
        <s v="[JC Market].[Product Target].&amp;[Ribomustin Target]" c="Ribomustin Target"/>
        <s v="[JC Market].[Product Target].&amp;[Simponi Target]" c="Simponi Target"/>
        <s v="[JC Market].[Product Target].&amp;[Stelara Target]" c="Stelara Target"/>
        <s v="[JC Market].[Product Target].&amp;[Velcade Target]" c="Velcade Target"/>
        <s v="[JC Market].[Product Target].&amp;[Zytiga Target]" c="Zytiga Target"/>
      </sharedItems>
    </cacheField>
    <cacheField name="[Product].[Brand Group].[Brand Group]" caption="Brand Group" numFmtId="0" hierarchy="8" level="1">
      <sharedItems count="95">
        <s v="[Product].[Brand Group].&amp;[]" c=""/>
        <s v="[Product].[Brand Group].&amp;[3TC]" c="3TC"/>
        <s v="[Product].[Brand Group].&amp;[ABILIFY MAINTENA]" c="ABILIFY MAINTENA"/>
        <s v="[Product].[Brand Group].&amp;[ACTEMRA]" c="ACTEMRA"/>
        <s v="[Product].[Brand Group].&amp;[ALL TYPICAL LATS]" c="ALL TYPICAL LATS"/>
        <s v="[Product].[Brand Group].&amp;[ALL TYPICAL ORALS]" c="ALL TYPICAL ORALS"/>
        <s v="[Product].[Brand Group].&amp;[APTIVUS]" c="APTIVUS"/>
        <s v="[Product].[Brand Group].&amp;[ATRIPLA]" c="ATRIPLA"/>
        <s v="[Product].[Brand Group].&amp;[CELSENTRI]" c="CELSENTRI"/>
        <s v="[Product].[Brand Group].&amp;[CHLORAMBUCIL]" c="CHLORAMBUCIL"/>
        <s v="[Product].[Brand Group].&amp;[CIMZIA]" c="CIMZIA"/>
        <s v="[Product].[Brand Group].&amp;[COMBIVIR]" c="COMBIVIR"/>
        <s v="[Product].[Brand Group].&amp;[CONCERTA]" c="CONCERTA"/>
        <s v="[Product].[Brand Group].&amp;[COSENTYX]" c="COSENTYX"/>
        <s v="[Product].[Brand Group].&amp;[CRIXIVAN]" c="CRIXIVAN"/>
        <s v="[Product].[Brand Group].&amp;[CYCLOPHOSPHAMIDE]" c="CYCLOPHOSPHAMIDE"/>
        <s v="[Product].[Brand Group].&amp;[DESCOVY]" c="DESCOVY"/>
        <s v="[Product].[Brand Group].&amp;[DEXAMPHETAMINE]" c="DEXAMPHETAMINE"/>
        <s v="[Product].[Brand Group].&amp;[DOXORUBICIN]" c="DOXORUBICIN"/>
        <s v="[Product].[Brand Group].&amp;[EDURANT]" c="EDURANT"/>
        <s v="[Product].[Brand Group].&amp;[EMTRIVA]" c="EMTRIVA"/>
        <s v="[Product].[Brand Group].&amp;[ENBREL]" c="ENBREL"/>
        <s v="[Product].[Brand Group].&amp;[ENTYVIO]" c="ENTYVIO"/>
        <s v="[Product].[Brand Group].&amp;[EVIPLERA]" c="EVIPLERA"/>
        <s v="[Product].[Brand Group].&amp;[EVOTAZ]" c="EVOTAZ"/>
        <s v="[Product].[Brand Group].&amp;[FENTANYL]" c="FENTANYL"/>
        <s v="[Product].[Brand Group].&amp;[FENTANYL PATCH]" c="FENTANYL PATCH"/>
        <s v="[Product].[Brand Group].&amp;[FLUDARABINE]" c="FLUDARABINE"/>
        <s v="[Product].[Brand Group].&amp;[FUZEON]" c="FUZEON"/>
        <s v="[Product].[Brand Group].&amp;[GENVOYA]" c="GENVOYA"/>
        <s v="[Product].[Brand Group].&amp;[HUMIRA]" c="HUMIRA"/>
        <s v="[Product].[Brand Group].&amp;[INFLECTRA]" c="INFLECTRA"/>
        <s v="[Product].[Brand Group].&amp;[INTELENCE]" c="INTELENCE"/>
        <s v="[Product].[Brand Group].&amp;[INVEGA SUSTENNA]" c="INVEGA SUSTENNA"/>
        <s v="[Product].[Brand Group].&amp;[INVIRASE]" c="INVIRASE"/>
        <s v="[Product].[Brand Group].&amp;[ISENTRESS]" c="ISENTRESS"/>
        <s v="[Product].[Brand Group].&amp;[ISENTRESS CHEW]" c="ISENTRESS CHEW"/>
        <s v="[Product].[Brand Group].&amp;[JEVTANA]" c="JEVTANA"/>
        <s v="[Product].[Brand Group].&amp;[JURNISTA]" c="JURNISTA"/>
        <s v="[Product].[Brand Group].&amp;[KALETRA]" c="KALETRA"/>
        <s v="[Product].[Brand Group].&amp;[KINERET]" c="KINERET"/>
        <s v="[Product].[Brand Group].&amp;[KIVEXA]" c="KIVEXA"/>
        <s v="[Product].[Brand Group].&amp;[LAMIVUDINE]" c="LAMIVUDINE"/>
        <s v="[Product].[Brand Group].&amp;[MORPHINES]" c="MORPHINES"/>
        <s v="[Product].[Brand Group].&amp;[NEVIRAPINE]" c="NEVIRAPINE"/>
        <s v="[Product].[Brand Group].&amp;[NORSPAN]" c="NORSPAN"/>
        <s v="[Product].[Brand Group].&amp;[NORVIR]" c="NORVIR"/>
        <s v="[Product].[Brand Group].&amp;[ORAL AMISULPRIDE]" c="ORAL AMISULPRIDE"/>
        <s v="[Product].[Brand Group].&amp;[ORAL ARIPIPRAZOLE]" c="ORAL ARIPIPRAZOLE"/>
        <s v="[Product].[Brand Group].&amp;[ORAL ASENAPINE]" c="ORAL ASENAPINE"/>
        <s v="[Product].[Brand Group].&amp;[ORAL CLOZAPINE]" c="ORAL CLOZAPINE"/>
        <s v="[Product].[Brand Group].&amp;[ORAL LURASIDONE]" c="ORAL LURASIDONE"/>
        <s v="[Product].[Brand Group].&amp;[ORAL OLANZAPINE]" c="ORAL OLANZAPINE"/>
        <s v="[Product].[Brand Group].&amp;[ORAL PALIPERIDONE]" c="ORAL PALIPERIDONE"/>
        <s v="[Product].[Brand Group].&amp;[ORAL QUETIAPINE]" c="ORAL QUETIAPINE"/>
        <s v="[Product].[Brand Group].&amp;[ORAL RISPERIDONE]" c="ORAL RISPERIDONE"/>
        <s v="[Product].[Brand Group].&amp;[ORAL ZIPRASIDONE]" c="ORAL ZIPRASIDONE"/>
        <s v="[Product].[Brand Group].&amp;[ORENCIA]" c="ORENCIA"/>
        <s v="[Product].[Brand Group].&amp;[OXYCONTIN]" c="OXYCONTIN"/>
        <s v="[Product].[Brand Group].&amp;[POMALYST]" c="POMALYST"/>
        <s v="[Product].[Brand Group].&amp;[PREDNISOLONE]" c="PREDNISOLONE"/>
        <s v="[Product].[Brand Group].&amp;[PREDNISONE]" c="PREDNISONE"/>
        <s v="[Product].[Brand Group].&amp;[PREZCOBIX]" c="PREZCOBIX"/>
        <s v="[Product].[Brand Group].&amp;[PREZISTA]" c="PREZISTA"/>
        <s v="[Product].[Brand Group].&amp;[REMICADE]" c="REMICADE"/>
        <s v="[Product].[Brand Group].&amp;[RETROVIR]" c="RETROVIR"/>
        <s v="[Product].[Brand Group].&amp;[REVLIMID]" c="REVLIMID"/>
        <s v="[Product].[Brand Group].&amp;[REYATAZ]" c="REYATAZ"/>
        <s v="[Product].[Brand Group].&amp;[RIBOMUSTIN]" c="RIBOMUSTIN"/>
        <s v="[Product].[Brand Group].&amp;[RISPERDAL CONSTA]" c="RISPERDAL CONSTA"/>
        <s v="[Product].[Brand Group].&amp;[RITALIN]" c="RITALIN"/>
        <s v="[Product].[Brand Group].&amp;[RITALIN LA]" c="RITALIN LA"/>
        <s v="[Product].[Brand Group].&amp;[SIMPONI]" c="SIMPONI"/>
        <s v="[Product].[Brand Group].&amp;[STELARA]" c="STELARA"/>
        <s v="[Product].[Brand Group].&amp;[STOCRIN]" c="STOCRIN"/>
        <s v="[Product].[Brand Group].&amp;[STRATTERA]" c="STRATTERA"/>
        <s v="[Product].[Brand Group].&amp;[STRIBILD]" c="STRIBILD"/>
        <s v="[Product].[Brand Group].&amp;[TARGIN]" c="TARGIN"/>
        <s v="[Product].[Brand Group].&amp;[TELZIR]" c="TELZIR"/>
        <s v="[Product].[Brand Group].&amp;[THALOMID]" c="THALOMID"/>
        <s v="[Product].[Brand Group].&amp;[TIVICAY]" c="TIVICAY"/>
        <s v="[Product].[Brand Group].&amp;[TRIUMEQ]" c="TRIUMEQ"/>
        <s v="[Product].[Brand Group].&amp;[TRIZIVIR]" c="TRIZIVIR"/>
        <s v="[Product].[Brand Group].&amp;[TRUVADA]" c="TRUVADA"/>
        <s v="[Product].[Brand Group].&amp;[VELCADE]" c="VELCADE"/>
        <s v="[Product].[Brand Group].&amp;[VINCRISTINE]" c="VINCRISTINE"/>
        <s v="[Product].[Brand Group].&amp;[VIRAMUNE]" c="VIRAMUNE"/>
        <s v="[Product].[Brand Group].&amp;[VIREAD]" c="VIREAD"/>
        <s v="[Product].[Brand Group].&amp;[VYVANSE]" c="VYVANSE"/>
        <s v="[Product].[Brand Group].&amp;[XELJANZ]" c="XELJANZ"/>
        <s v="[Product].[Brand Group].&amp;[XTANDI]" c="XTANDI"/>
        <s v="[Product].[Brand Group].&amp;[ZERIT]" c="ZERIT"/>
        <s v="[Product].[Brand Group].&amp;[ZIAGEN]" c="ZIAGEN"/>
        <s v="[Product].[Brand Group].&amp;[ZYPREXA RELPREVV]" c="ZYPREXA RELPREVV"/>
        <s v="[Product].[Brand Group].&amp;[ZYTIGA]" c="ZYTIGA"/>
      </sharedItems>
    </cacheField>
    <cacheField name="[Measures].[Units]" caption="Units" numFmtId="0" hierarchy="38" level="32767"/>
    <cacheField name="[Time].[Year].[Year]" caption="Year" numFmtId="0" hierarchy="24" level="1">
      <sharedItems count="1">
        <s v="[Time].[Year].&amp;[2016-01-01T00:00:00]" c="Calendar 2016"/>
      </sharedItems>
    </cacheField>
    <cacheField name="[Time].[Month].[Month]" caption="Month" numFmtId="0" hierarchy="21" level="1" mappingCount="1">
      <sharedItems count="12">
        <s v="[Time].[Month].&amp;[2016-01-01T00:00:00]" c="January 2016" cp="1">
          <x/>
        </s>
        <s v="[Time].[Month].&amp;[2016-02-01T00:00:00]" c="February 2016" cp="1">
          <x/>
        </s>
        <s v="[Time].[Month].&amp;[2016-03-01T00:00:00]" c="March 2016" cp="1">
          <x/>
        </s>
        <s v="[Time].[Month].&amp;[2016-04-01T00:00:00]" c="April 2016" cp="1">
          <x v="1"/>
        </s>
        <s v="[Time].[Month].&amp;[2016-05-01T00:00:00]" c="May 2016" cp="1">
          <x v="1"/>
        </s>
        <s v="[Time].[Month].&amp;[2016-06-01T00:00:00]" c="June 2016" cp="1">
          <x v="1"/>
        </s>
        <s v="[Time].[Month].&amp;[2016-07-01T00:00:00]" c="July 2016" cp="1">
          <x v="2"/>
        </s>
        <s v="[Time].[Month].&amp;[2016-08-01T00:00:00]" c="August 2016" cp="1">
          <x v="2"/>
        </s>
        <s v="[Time].[Month].&amp;[2016-09-01T00:00:00]" c="September 2016" cp="1">
          <x v="2"/>
        </s>
        <s v="[Time].[Month].&amp;[2016-10-01T00:00:00]" c="October 2016" cp="1">
          <x v="3"/>
        </s>
        <s v="[Time].[Month].&amp;[2016-11-01T00:00:00]" c="November 2016" cp="1">
          <x v="3"/>
        </s>
        <s v="[Time].[Month].&amp;[2016-12-01T00:00:00]" c="December 2016" cp="1">
          <x v="3"/>
        </s>
      </sharedItems>
      <mpMap v="5"/>
    </cacheField>
    <cacheField name="[Time].[Month].[Month].[Quarter]" caption="Quarter" propertyName="Quarter" numFmtId="0" hierarchy="21" level="1" memberPropertyField="1">
      <sharedItems count="4">
        <s v="Quarter 1, 2016"/>
        <s v="Quarter 2, 2016"/>
        <s v="Quarter 3, 2016"/>
        <s v="Quarter 4, 2016"/>
      </sharedItems>
    </cacheField>
    <cacheField name="[Measures].[Values]" caption="Values" numFmtId="0" hierarchy="39" level="32767"/>
  </cacheFields>
  <cacheHierarchies count="61">
    <cacheHierarchy uniqueName="[IMS Audit].[IMS Audit]" caption="IMS Audit" attribute="1" keyAttribute="1" defaultMemberUniqueName="[IMS Audit].[IMS Audit].&amp;[AUSCO]" dimensionUniqueName="[IMS Audit]" displayFolder="" count="0" unbalanced="0"/>
    <cacheHierarchy uniqueName="[JC Market].[Brand]" caption="Brand" attribute="1" defaultMemberUniqueName="[JC Market].[Brand].[All]" allUniqueName="[JC Market].[Brand].[All]" dimensionUniqueName="[JC Market]" displayFolder="" count="0" unbalanced="0"/>
    <cacheHierarchy uniqueName="[JC Market].[Item Description]" caption="Item Description" attribute="1" defaultMemberUniqueName="[JC Market].[Item Description].[All]" allUniqueName="[JC Market].[Item Description].[All]" dimensionUniqueName="[JC Market]" displayFolder="" count="0" unbalanced="0"/>
    <cacheHierarchy uniqueName="[JC Market].[JC Market]" caption="JC Market" attribute="1" defaultMemberUniqueName="[JC Market].[JC Market].[All]" allUniqueName="[JC Market].[JC Market].[All]" dimensionUniqueName="[JC Market]" displayFolder="" count="0" unbalanced="0"/>
    <cacheHierarchy uniqueName="[JC Market].[Market by Target Product]" caption="Market by Target Product" defaultMemberUniqueName="[JC Market].[Market by Target Product].[All]" allUniqueName="[JC Market].[Market by Target Product].[All]" dimensionUniqueName="[JC Market]" displayFolder="" count="0" unbalanced="0"/>
    <cacheHierarchy uniqueName="[JC Market].[Product Target]" caption="Product Target" attribute="1" defaultMemberUniqueName="[JC Market].[Product Target].[All]" allUniqueName="[JC Market].[Product Target].[All]" dimensionUniqueName="[JC Market]" displayFolder="" count="2" unbalanced="0">
      <fieldsUsage count="2">
        <fieldUsage x="-1"/>
        <fieldUsage x="0"/>
      </fieldsUsage>
    </cacheHierarchy>
    <cacheHierarchy uniqueName="[Product].[ATC]" caption="ATC" defaultMemberUniqueName="[Product].[ATC].[All]" allUniqueName="[Product].[AT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Group]" caption="Brand Group" attribute="1" defaultMemberUniqueName="[Product].[Brand Group].[All]" allUniqueName="[Product].[Brand Group].[All]" dimensionUniqueName="[Product]" displayFolder="" count="2" unbalanced="0">
      <fieldsUsage count="2">
        <fieldUsage x="-1"/>
        <fieldUsage x="1"/>
      </fieldsUsage>
    </cacheHierarchy>
    <cacheHierarchy uniqueName="[Product].[Brand Price Premium]" caption="Brand Price Premium" attribute="1" defaultMemberUniqueName="[Product].[Brand Price Premium].[All]" allUniqueName="[Product].[Brand Price Premium].[All]" dimensionUniqueName="[Product]" displayFolder="" count="0" unbalanced="0"/>
    <cacheHierarchy uniqueName="[Product].[Ethical Status]" caption="Ethical Status" attribute="1" defaultMemberUniqueName="[Product].[Ethical Status].[All]" allUniqueName="[Product].[Ethical Status].[All]" dimensionUniqueName="[Product]" displayFolder="" count="0" unbalanced="0"/>
    <cacheHierarchy uniqueName="[Product].[Form]" caption="Form" defaultMemberUniqueName="[Product].[Form].[All]" allUniqueName="[Product].[Form].[All]" dimensionUniqueName="[Product]" displayFolder="" count="0" unbalanced="0"/>
    <cacheHierarchy uniqueName="[Product].[IMS NDF No]" caption="IMS NDF No" attribute="1" defaultMemberUniqueName="[Product].[IMS NDF No].[All]" allUniqueName="[Product].[IMS NDF No].[All]" dimensionUniqueName="[Product]" displayFolder="" count="0" unbalanced="0"/>
    <cacheHierarchy uniqueName="[Product].[Item Description]" caption="Item Description" attribute="1" defaultMemberUniqueName="[Product].[Item Description].[All]" allUniqueName="[Product].[Item Description].[All]" dimensionUniqueName="[Product]" displayFolder="" count="0" unbalanced="0"/>
    <cacheHierarchy uniqueName="[Product].[Manufacturer]" caption="Manufacturer" attribute="1" defaultMemberUniqueName="[Product].[Manufacturer].[All]" allUniqueName="[Product].[Manufacturer].[All]" dimensionUniqueName="[Product]" displayFolder="" count="0" unbalanced="0"/>
    <cacheHierarchy uniqueName="[Product].[Molecule]" caption="Molecule" attribute="1" defaultMemberUniqueName="[Product].[Molecule].[All]" allUniqueName="[Product].[Molecule].[All]" dimensionUniqueName="[Product]" displayFolder="" count="0" unbalanced="0"/>
    <cacheHierarchy uniqueName="[Product].[PBS Status]" caption="PBS Status" attribute="1" defaultMemberUniqueName="[Product].[PBS Status].[All]" allUniqueName="[Product].[PBS Status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Hierarchy]" caption="Product Hierarchy" defaultMemberUniqueName="[Product].[Product Hierarchy].[All]" allUniqueName="[Product].[Product Hierarchy].[All]" dimensionUniqueName="[Product]" displayFolder="" count="0" unbalanced="0"/>
    <cacheHierarchy uniqueName="[Time].[Calendar]" caption="Calendar" time="1" defaultMemberUniqueName="[Time].[Calendar].[All]" allUniqueName="[Time].[Calendar].[All]" dimensionUniqueName="[Time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4"/>
      </fieldsUsage>
    </cacheHierarchy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3"/>
      </fieldsUsage>
    </cacheHierarchy>
    <cacheHierarchy uniqueName="[Time Calculation].[Aggregation]" caption="Aggregation" attribute="1" defaultMemberUniqueName="[Time Calculation].[Aggregation].[All]" allUniqueName="[Time Calculation].[Aggregation].[All]" dimensionUniqueName="[Time Calculation]" displayFolder="" count="0" unbalanced="0"/>
    <cacheHierarchy uniqueName="[Time Calculation].[Comparison]" caption="Comparison" attribute="1" defaultMemberUniqueName="[Time Calculation].[Comparison].[All]" allUniqueName="[Time Calculation].[Comparison].[All]" dimensionUniqueName="[Time Calculation]" displayFolder="" count="0" unbalanced="0"/>
    <cacheHierarchy uniqueName="[JC Market].[JC Market Key]" caption="JC Market Key" attribute="1" keyAttribute="1" defaultMemberUniqueName="[JC Market].[JC Market Key].[All]" allUniqueName="[JC Market].[JC Market Key].[All]" dimensionUniqueName="[JC Market]" displayFolder="" count="0" unbalanced="0" hidden="1"/>
    <cacheHierarchy uniqueName="[Product].[ATC1]" caption="ATC1" attribute="1" defaultMemberUniqueName="[Product].[ATC1].[All]" allUniqueName="[Product].[ATC1].[All]" dimensionUniqueName="[Product]" displayFolder="" count="0" unbalanced="0" hidden="1"/>
    <cacheHierarchy uniqueName="[Product].[ATC2]" caption="ATC2" attribute="1" defaultMemberUniqueName="[Product].[ATC2].[All]" allUniqueName="[Product].[ATC2].[All]" dimensionUniqueName="[Product]" displayFolder="" count="0" unbalanced="0" hidden="1"/>
    <cacheHierarchy uniqueName="[Product].[ATC3]" caption="ATC3" attribute="1" defaultMemberUniqueName="[Product].[ATC3].[All]" allUniqueName="[Product].[ATC3].[All]" dimensionUniqueName="[Product]" displayFolder="" count="0" unbalanced="0" hidden="1"/>
    <cacheHierarchy uniqueName="[Product].[ATC4]" caption="ATC4" attribute="1" defaultMemberUniqueName="[Product].[ATC4].[All]" allUniqueName="[Product].[ATC4].[All]" dimensionUniqueName="[Product]" displayFolder="" count="0" unbalanced="0" hidden="1"/>
    <cacheHierarchy uniqueName="[Product].[Form1]" caption="Form1" attribute="1" defaultMemberUniqueName="[Product].[Form1].[All]" allUniqueName="[Product].[Form1].[All]" dimensionUniqueName="[Product]" displayFolder="" count="0" unbalanced="0" hidden="1"/>
    <cacheHierarchy uniqueName="[Product].[Form2]" caption="Form2" attribute="1" defaultMemberUniqueName="[Product].[Form2].[All]" allUniqueName="[Product].[Form2].[All]" dimensionUniqueName="[Product]" displayFolder="" count="0" unbalanced="0" hidden="1"/>
    <cacheHierarchy uniqueName="[Product].[Form3]" caption="Form3" attribute="1" defaultMemberUniqueName="[Product].[Form3].[All]" allUniqueName="[Product].[Form3].[All]" dimensionUniqueName="[Product]" displayFolder="" count="0" unbalanced="0" hidden="1"/>
    <cacheHierarchy uniqueName="[Time Calculation].[Date Aggregation]" caption="Date Aggregation" attribute="1" defaultMemberUniqueName="[Time Calculation].[Date Aggregation].[All]" allUniqueName="[Time Calculation].[Date Aggregation].[All]" dimensionUniqueName="[Time Calculation]" displayFolder="" count="0" unbalanced="0" hidden="1"/>
    <cacheHierarchy uniqueName="[Time Calculation].[Date Comparison]" caption="Date Comparison" attribute="1" defaultMemberUniqueName="[Time Calculation].[Date Comparison].[All]" allUniqueName="[Time Calculation].[Date Comparison].[All]" dimensionUniqueName="[Time Calculation]" displayFolder="" count="0" unbalanced="0" hidden="1"/>
    <cacheHierarchy uniqueName="[Time Calculation].[Date Tool]" caption="Date Tool" attribute="1" keyAttribute="1" defaultMemberUniqueName="[Time Calculation].[Date Tool].[All]" allUniqueName="[Time Calculation].[Date Tool].[All]" dimensionUniqueName="[Time Calculation]" displayFolder="" count="0" unbalanced="0" hidden="1"/>
    <cacheHierarchy uniqueName="[Measures].[Units]" caption="Units" measure="1" displayFolder="" measureGroup="National Sales Audit" count="0" oneField="1">
      <fieldsUsage count="1">
        <fieldUsage x="2"/>
      </fieldsUsage>
    </cacheHierarchy>
    <cacheHierarchy uniqueName="[Measures].[Values]" caption="Values" measure="1" displayFolder="" measureGroup="National Sales Audit" count="0" oneField="1">
      <fieldsUsage count="1">
        <fieldUsage x="6"/>
      </fieldsUsage>
    </cacheHierarchy>
    <cacheHierarchy uniqueName="[Measures].[Counting Units]" caption="Counting Units" measure="1" displayFolder="" measureGroup="National Sales Audit" count="0"/>
    <cacheHierarchy uniqueName="[Measures].[Dosage Units]" caption="Dosage Units" measure="1" displayFolder="" measureGroup="National Sales Audit" count="0"/>
    <cacheHierarchy uniqueName="[Measures].[Unit Price]" caption="Unit Price" measure="1" displayFolder="" measureGroup="Price" count="0"/>
    <cacheHierarchy uniqueName="[Measures].[Price Count]" caption="Price Count" measure="1" displayFolder="" measureGroup="Price" count="0"/>
    <cacheHierarchy uniqueName="[Measures].[Total Market Value]" caption="Total Market Value" measure="1" displayFolder="" count="0"/>
    <cacheHierarchy uniqueName="[Measures].[Total Market Units]" caption="Total Market Units" measure="1" displayFolder="" count="0"/>
    <cacheHierarchy uniqueName="[Measures].[Market Share Value]" caption="Market Share Value" measure="1" displayFolder="" count="0"/>
    <cacheHierarchy uniqueName="[Measures].[Market Share Units]" caption="Market Share Units" measure="1" displayFolder="" count="0"/>
    <cacheHierarchy uniqueName="[Measures].[Growth Value]" caption="Growth Value" measure="1" displayFolder="" count="0"/>
    <cacheHierarchy uniqueName="[Measures].[Growth Units]" caption="Growth Units" measure="1" displayFolder="" count="0"/>
    <cacheHierarchy uniqueName="[Measures].[Market Growth Value]" caption="Market Growth Value" measure="1" displayFolder="" count="0"/>
    <cacheHierarchy uniqueName="[Measures].[Market Growth Units]" caption="Market Growth Units" measure="1" displayFolder="" count="0"/>
    <cacheHierarchy uniqueName="[Measures].[EI Value]" caption="EI Value" measure="1" displayFolder="" count="0"/>
    <cacheHierarchy uniqueName="[Measures].[EI Units]" caption="EI Units" measure="1" displayFolder="" count="0"/>
    <cacheHierarchy uniqueName="[Measures].[Factless JC Markets Count]" caption="Factless JC Markets Count" measure="1" displayFolder="" measureGroup="Factless JC Markets" count="0" hidden="1"/>
    <cacheHierarchy uniqueName="[Latest Month]" caption="Latest Month" set="1" displayFolder="" count="0" unbalanced="0" unbalancedGroup="0"/>
    <cacheHierarchy uniqueName="[Last 3 Months]" caption="Last 3 Months" set="1" displayFolder="" count="0" unbalanced="0" unbalancedGroup="0"/>
    <cacheHierarchy uniqueName="[Last 6 Months]" caption="Last 6 Months" set="1" displayFolder="" count="0" unbalanced="0" unbalancedGroup="0"/>
    <cacheHierarchy uniqueName="[Last 12 Months]" caption="Last 12 Months" set="1" displayFolder="" count="0" unbalanced="0" unbalancedGroup="0"/>
    <cacheHierarchy uniqueName="[Last 24 Months]" caption="Last 24 Months" set="1" displayFolder="" count="0" unbalanced="0" unbalancedGroup="0"/>
    <cacheHierarchy uniqueName="[Last 48 Months]" caption="Last 48 Months" set="1" displayFolder="" count="0" unbalanced="0" unbalancedGroup="0"/>
  </cacheHierarchies>
  <kpis count="0"/>
  <dimensions count="6">
    <dimension name="IMS Audit" uniqueName="[IMS Audit]" caption="IMS Audit"/>
    <dimension name="JC Market" uniqueName="[JC Market]" caption="JC Market"/>
    <dimension measure="1" name="Measures" uniqueName="[Measures]" caption="Measures"/>
    <dimension name="Product" uniqueName="[Product]" caption="Product"/>
    <dimension name="Time" uniqueName="[Time]" caption="Time"/>
    <dimension name="Time Calculation" uniqueName="[Time Calculation]" caption="Time Calculation"/>
  </dimensions>
  <measureGroups count="3">
    <measureGroup name="Factless JC Markets" caption="Factless JC Markets"/>
    <measureGroup name="National Sales Audit" caption="National Sales Audit"/>
    <measureGroup name="Price" caption="Price"/>
  </measureGroups>
  <maps count="10">
    <map measureGroup="0" dimension="1"/>
    <map measureGroup="0" dimension="3"/>
    <map measureGroup="1" dimension="0"/>
    <map measureGroup="1" dimension="1"/>
    <map measureGroup="1" dimension="3"/>
    <map measureGroup="1" dimension="4"/>
    <map measureGroup="2" dimension="0"/>
    <map measureGroup="2" dimension="1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n, Wai fong [JACAU - NON J&amp;J]" refreshedDate="43878.526464351853" backgroundQuery="1" createdVersion="6" refreshedVersion="6" minRefreshableVersion="3" recordCount="0" supportSubquery="1" supportAdvancedDrill="1" xr:uid="{00000000-000A-0000-FFFF-FFFF40000000}">
  <cacheSource type="external" connectionId="1"/>
  <cacheFields count="7">
    <cacheField name="[JC Market].[Product Target].[Product Target]" caption="Product Target" numFmtId="0" hierarchy="5" level="1">
      <sharedItems count="10">
        <s v="[JC Market].[Product Target].&amp;[Concerta Target]" c="Concerta Target"/>
        <s v="[JC Market].[Product Target].&amp;[HIV Target]" c="HIV Target"/>
        <s v="[JC Market].[Product Target].&amp;[Invega Sustenna Target]" c="Invega Sustenna Target"/>
        <s v="[JC Market].[Product Target].&amp;[Jurnista Target]" c="Jurnista Target"/>
        <s v="[JC Market].[Product Target].&amp;[Remicade Target]" c="Remicade Target"/>
        <s v="[JC Market].[Product Target].&amp;[Ribomustin Target]" c="Ribomustin Target"/>
        <s v="[JC Market].[Product Target].&amp;[Simponi Target]" c="Simponi Target"/>
        <s v="[JC Market].[Product Target].&amp;[Stelara Target]" c="Stelara Target"/>
        <s v="[JC Market].[Product Target].&amp;[Velcade Target]" c="Velcade Target"/>
        <s v="[JC Market].[Product Target].&amp;[Zytiga Target]" c="Zytiga Target"/>
      </sharedItems>
    </cacheField>
    <cacheField name="[Product].[Brand Group].[Brand Group]" caption="Brand Group" numFmtId="0" hierarchy="8" level="1">
      <sharedItems count="103">
        <s v="[Product].[Brand Group].&amp;[]" c=""/>
        <s v="[Product].[Brand Group].&amp;[3TC]" c="3TC"/>
        <s v="[Product].[Brand Group].&amp;[ABILIFY MAINTENA]" c="ABILIFY MAINTENA"/>
        <s v="[Product].[Brand Group].&amp;[ACTEMRA]" c="ACTEMRA"/>
        <s v="[Product].[Brand Group].&amp;[ALL TYPICAL LATS]" c="ALL TYPICAL LATS"/>
        <s v="[Product].[Brand Group].&amp;[ALL TYPICAL ORALS]" c="ALL TYPICAL ORALS"/>
        <s v="[Product].[Brand Group].&amp;[APTIVUS]" c="APTIVUS"/>
        <s v="[Product].[Brand Group].&amp;[ATRIPLA]" c="ATRIPLA"/>
        <s v="[Product].[Brand Group].&amp;[BRENZYS]" c="BRENZYS"/>
        <s v="[Product].[Brand Group].&amp;[CELSENTRI]" c="CELSENTRI"/>
        <s v="[Product].[Brand Group].&amp;[CHLORAMBUCIL]" c="CHLORAMBUCIL"/>
        <s v="[Product].[Brand Group].&amp;[CIMZIA]" c="CIMZIA"/>
        <s v="[Product].[Brand Group].&amp;[COMBIVIR]" c="COMBIVIR"/>
        <s v="[Product].[Brand Group].&amp;[CONCERTA]" c="CONCERTA"/>
        <s v="[Product].[Brand Group].&amp;[COSENTYX]" c="COSENTYX"/>
        <s v="[Product].[Brand Group].&amp;[CRIXIVAN]" c="CRIXIVAN"/>
        <s v="[Product].[Brand Group].&amp;[CYCLOPHOSPHAMIDE]" c="CYCLOPHOSPHAMIDE"/>
        <s v="[Product].[Brand Group].&amp;[DESCOVY]" c="DESCOVY"/>
        <s v="[Product].[Brand Group].&amp;[DEXAMPHETAMINE]" c="DEXAMPHETAMINE"/>
        <s v="[Product].[Brand Group].&amp;[DOXORUBICIN]" c="DOXORUBICIN"/>
        <s v="[Product].[Brand Group].&amp;[EDURANT]" c="EDURANT"/>
        <s v="[Product].[Brand Group].&amp;[EMTRICITABINE]" c="EMTRICITABINE"/>
        <s v="[Product].[Brand Group].&amp;[EMTRIVA]" c="EMTRIVA"/>
        <s v="[Product].[Brand Group].&amp;[ENBREL]" c="ENBREL"/>
        <s v="[Product].[Brand Group].&amp;[ENTYVIO]" c="ENTYVIO"/>
        <s v="[Product].[Brand Group].&amp;[EVIPLERA]" c="EVIPLERA"/>
        <s v="[Product].[Brand Group].&amp;[EVOTAZ]" c="EVOTAZ"/>
        <s v="[Product].[Brand Group].&amp;[FENTANYL PATCH]" c="FENTANYL PATCH"/>
        <s v="[Product].[Brand Group].&amp;[FLUDARABINE]" c="FLUDARABINE"/>
        <s v="[Product].[Brand Group].&amp;[FUZEON]" c="FUZEON"/>
        <s v="[Product].[Brand Group].&amp;[GENVOYA]" c="GENVOYA"/>
        <s v="[Product].[Brand Group].&amp;[HUMIRA]" c="HUMIRA"/>
        <s v="[Product].[Brand Group].&amp;[INFLECTRA]" c="INFLECTRA"/>
        <s v="[Product].[Brand Group].&amp;[INTELENCE]" c="INTELENCE"/>
        <s v="[Product].[Brand Group].&amp;[INVEGA SUSTENNA]" c="INVEGA SUSTENNA"/>
        <s v="[Product].[Brand Group].&amp;[INVEGA TRINZA]" c="INVEGA TRINZA"/>
        <s v="[Product].[Brand Group].&amp;[INVIRASE]" c="INVIRASE"/>
        <s v="[Product].[Brand Group].&amp;[ISENTRESS]" c="ISENTRESS"/>
        <s v="[Product].[Brand Group].&amp;[ISENTRESS CHEW]" c="ISENTRESS CHEW"/>
        <s v="[Product].[Brand Group].&amp;[JEVTANA]" c="JEVTANA"/>
        <s v="[Product].[Brand Group].&amp;[JURNISTA]" c="JURNISTA"/>
        <s v="[Product].[Brand Group].&amp;[KALETRA]" c="KALETRA"/>
        <s v="[Product].[Brand Group].&amp;[KINERET]" c="KINERET"/>
        <s v="[Product].[Brand Group].&amp;[KIVEXA]" c="KIVEXA"/>
        <s v="[Product].[Brand Group].&amp;[KYPROLIS]" c="KYPROLIS"/>
        <s v="[Product].[Brand Group].&amp;[LAMIVUDINE]" c="LAMIVUDINE"/>
        <s v="[Product].[Brand Group].&amp;[MORPHINES]" c="MORPHINES"/>
        <s v="[Product].[Brand Group].&amp;[NEVIRAPINE]" c="NEVIRAPINE"/>
        <s v="[Product].[Brand Group].&amp;[NORSPAN]" c="NORSPAN"/>
        <s v="[Product].[Brand Group].&amp;[NORVIR]" c="NORVIR"/>
        <s v="[Product].[Brand Group].&amp;[ODEFSEY]" c="ODEFSEY"/>
        <s v="[Product].[Brand Group].&amp;[ORAL AMISULPRIDE]" c="ORAL AMISULPRIDE"/>
        <s v="[Product].[Brand Group].&amp;[ORAL ARIPIPRAZOLE]" c="ORAL ARIPIPRAZOLE"/>
        <s v="[Product].[Brand Group].&amp;[ORAL ASENAPINE]" c="ORAL ASENAPINE"/>
        <s v="[Product].[Brand Group].&amp;[ORAL BREXPIPRAZOLE]" c="ORAL BREXPIPRAZOLE"/>
        <s v="[Product].[Brand Group].&amp;[ORAL CLOZAPINE]" c="ORAL CLOZAPINE"/>
        <s v="[Product].[Brand Group].&amp;[ORAL LURASIDONE]" c="ORAL LURASIDONE"/>
        <s v="[Product].[Brand Group].&amp;[ORAL OLANZAPINE]" c="ORAL OLANZAPINE"/>
        <s v="[Product].[Brand Group].&amp;[ORAL PALIPERIDONE]" c="ORAL PALIPERIDONE"/>
        <s v="[Product].[Brand Group].&amp;[ORAL QUETIAPINE]" c="ORAL QUETIAPINE"/>
        <s v="[Product].[Brand Group].&amp;[ORAL RISPERIDONE]" c="ORAL RISPERIDONE"/>
        <s v="[Product].[Brand Group].&amp;[ORAL ZIPRASIDONE]" c="ORAL ZIPRASIDONE"/>
        <s v="[Product].[Brand Group].&amp;[ORENCIA]" c="ORENCIA"/>
        <s v="[Product].[Brand Group].&amp;[OXYCONTIN]" c="OXYCONTIN"/>
        <s v="[Product].[Brand Group].&amp;[POMALYST]" c="POMALYST"/>
        <s v="[Product].[Brand Group].&amp;[PREDNISOLONE]" c="PREDNISOLONE"/>
        <s v="[Product].[Brand Group].&amp;[PREDNISONE]" c="PREDNISONE"/>
        <s v="[Product].[Brand Group].&amp;[PREZCOBIX]" c="PREZCOBIX"/>
        <s v="[Product].[Brand Group].&amp;[PREZISTA]" c="PREZISTA"/>
        <s v="[Product].[Brand Group].&amp;[REMICADE]" c="REMICADE"/>
        <s v="[Product].[Brand Group].&amp;[RENFLEXIS]" c="RENFLEXIS"/>
        <s v="[Product].[Brand Group].&amp;[RETROVIR]" c="RETROVIR"/>
        <s v="[Product].[Brand Group].&amp;[REVLIMID]" c="REVLIMID"/>
        <s v="[Product].[Brand Group].&amp;[REYATAZ]" c="REYATAZ"/>
        <s v="[Product].[Brand Group].&amp;[RIBOMUSTIN]" c="RIBOMUSTIN"/>
        <s v="[Product].[Brand Group].&amp;[RISPERDAL CONSTA]" c="RISPERDAL CONSTA"/>
        <s v="[Product].[Brand Group].&amp;[RITALIN]" c="RITALIN"/>
        <s v="[Product].[Brand Group].&amp;[RITALIN LA]" c="RITALIN LA"/>
        <s v="[Product].[Brand Group].&amp;[SIMPONI]" c="SIMPONI"/>
        <s v="[Product].[Brand Group].&amp;[STELARA]" c="STELARA"/>
        <s v="[Product].[Brand Group].&amp;[STOCRIN]" c="STOCRIN"/>
        <s v="[Product].[Brand Group].&amp;[STRATTERA]" c="STRATTERA"/>
        <s v="[Product].[Brand Group].&amp;[STRIBILD]" c="STRIBILD"/>
        <s v="[Product].[Brand Group].&amp;[TALTZ]" c="TALTZ"/>
        <s v="[Product].[Brand Group].&amp;[TARGIN]" c="TARGIN"/>
        <s v="[Product].[Brand Group].&amp;[TELZIR]" c="TELZIR"/>
        <s v="[Product].[Brand Group].&amp;[TENOFOVIR DISOPROXIL]" c="TENOFOVIR DISOPROXIL"/>
        <s v="[Product].[Brand Group].&amp;[THALOMID]" c="THALOMID"/>
        <s v="[Product].[Brand Group].&amp;[TIVICAY]" c="TIVICAY"/>
        <s v="[Product].[Brand Group].&amp;[TRIUMEQ]" c="TRIUMEQ"/>
        <s v="[Product].[Brand Group].&amp;[TRIZIVIR]" c="TRIZIVIR"/>
        <s v="[Product].[Brand Group].&amp;[TRUVADA]" c="TRUVADA"/>
        <s v="[Product].[Brand Group].&amp;[VELCADE]" c="VELCADE"/>
        <s v="[Product].[Brand Group].&amp;[VINCRISTINE]" c="VINCRISTINE"/>
        <s v="[Product].[Brand Group].&amp;[VIRAMUNE]" c="VIRAMUNE"/>
        <s v="[Product].[Brand Group].&amp;[VIREAD]" c="VIREAD"/>
        <s v="[Product].[Brand Group].&amp;[VYVANSE]" c="VYVANSE"/>
        <s v="[Product].[Brand Group].&amp;[XELJANZ]" c="XELJANZ"/>
        <s v="[Product].[Brand Group].&amp;[XTANDI]" c="XTANDI"/>
        <s v="[Product].[Brand Group].&amp;[ZERIT]" c="ZERIT"/>
        <s v="[Product].[Brand Group].&amp;[ZIAGEN]" c="ZIAGEN"/>
        <s v="[Product].[Brand Group].&amp;[ZYPREXA RELPREVV]" c="ZYPREXA RELPREVV"/>
        <s v="[Product].[Brand Group].&amp;[ZYTIGA]" c="ZYTIGA"/>
      </sharedItems>
    </cacheField>
    <cacheField name="[Measures].[Units]" caption="Units" numFmtId="0" hierarchy="38" level="32767"/>
    <cacheField name="[Time].[Year].[Year]" caption="Year" numFmtId="0" hierarchy="24" level="1">
      <sharedItems count="1">
        <s v="[Time].[Year].&amp;[2017-01-01T00:00:00]" c="Calendar 2017"/>
      </sharedItems>
    </cacheField>
    <cacheField name="[Time].[Month].[Month]" caption="Month" numFmtId="0" hierarchy="21" level="1" mappingCount="1">
      <sharedItems count="12">
        <s v="[Time].[Month].&amp;[2017-01-01T00:00:00]" c="January 2017" cp="1">
          <x/>
        </s>
        <s v="[Time].[Month].&amp;[2017-02-01T00:00:00]" c="February 2017" cp="1">
          <x/>
        </s>
        <s v="[Time].[Month].&amp;[2017-03-01T00:00:00]" c="March 2017" cp="1">
          <x/>
        </s>
        <s v="[Time].[Month].&amp;[2017-04-01T00:00:00]" c="April 2017" cp="1">
          <x v="1"/>
        </s>
        <s v="[Time].[Month].&amp;[2017-05-01T00:00:00]" c="May 2017" cp="1">
          <x v="1"/>
        </s>
        <s v="[Time].[Month].&amp;[2017-06-01T00:00:00]" c="June 2017" cp="1">
          <x v="1"/>
        </s>
        <s v="[Time].[Month].&amp;[2017-07-01T00:00:00]" c="July 2017" cp="1">
          <x v="2"/>
        </s>
        <s v="[Time].[Month].&amp;[2017-08-01T00:00:00]" c="August 2017" cp="1">
          <x v="2"/>
        </s>
        <s v="[Time].[Month].&amp;[2017-09-01T00:00:00]" c="September 2017" cp="1">
          <x v="2"/>
        </s>
        <s v="[Time].[Month].&amp;[2017-10-01T00:00:00]" c="October 2017" cp="1">
          <x v="3"/>
        </s>
        <s v="[Time].[Month].&amp;[2017-11-01T00:00:00]" c="November 2017" cp="1">
          <x v="3"/>
        </s>
        <s v="[Time].[Month].&amp;[2017-12-01T00:00:00]" c="December 2017" cp="1">
          <x v="3"/>
        </s>
      </sharedItems>
      <mpMap v="5"/>
    </cacheField>
    <cacheField name="[Time].[Month].[Month].[Quarter]" caption="Quarter" propertyName="Quarter" numFmtId="0" hierarchy="21" level="1" memberPropertyField="1">
      <sharedItems count="4">
        <s v="Quarter 1, 2017"/>
        <s v="Quarter 2, 2017"/>
        <s v="Quarter 3, 2017"/>
        <s v="Quarter 4, 2017"/>
      </sharedItems>
    </cacheField>
    <cacheField name="[Measures].[Values]" caption="Values" numFmtId="0" hierarchy="39" level="32767"/>
  </cacheFields>
  <cacheHierarchies count="61">
    <cacheHierarchy uniqueName="[IMS Audit].[IMS Audit]" caption="IMS Audit" attribute="1" keyAttribute="1" defaultMemberUniqueName="[IMS Audit].[IMS Audit].&amp;[AUSCO]" dimensionUniqueName="[IMS Audit]" displayFolder="" count="0" unbalanced="0"/>
    <cacheHierarchy uniqueName="[JC Market].[Brand]" caption="Brand" attribute="1" defaultMemberUniqueName="[JC Market].[Brand].[All]" allUniqueName="[JC Market].[Brand].[All]" dimensionUniqueName="[JC Market]" displayFolder="" count="0" unbalanced="0"/>
    <cacheHierarchy uniqueName="[JC Market].[Item Description]" caption="Item Description" attribute="1" defaultMemberUniqueName="[JC Market].[Item Description].[All]" allUniqueName="[JC Market].[Item Description].[All]" dimensionUniqueName="[JC Market]" displayFolder="" count="0" unbalanced="0"/>
    <cacheHierarchy uniqueName="[JC Market].[JC Market]" caption="JC Market" attribute="1" defaultMemberUniqueName="[JC Market].[JC Market].[All]" allUniqueName="[JC Market].[JC Market].[All]" dimensionUniqueName="[JC Market]" displayFolder="" count="0" unbalanced="0"/>
    <cacheHierarchy uniqueName="[JC Market].[Market by Target Product]" caption="Market by Target Product" defaultMemberUniqueName="[JC Market].[Market by Target Product].[All]" allUniqueName="[JC Market].[Market by Target Product].[All]" dimensionUniqueName="[JC Market]" displayFolder="" count="0" unbalanced="0"/>
    <cacheHierarchy uniqueName="[JC Market].[Product Target]" caption="Product Target" attribute="1" defaultMemberUniqueName="[JC Market].[Product Target].[All]" allUniqueName="[JC Market].[Product Target].[All]" dimensionUniqueName="[JC Market]" displayFolder="" count="2" unbalanced="0">
      <fieldsUsage count="2">
        <fieldUsage x="-1"/>
        <fieldUsage x="0"/>
      </fieldsUsage>
    </cacheHierarchy>
    <cacheHierarchy uniqueName="[Product].[ATC]" caption="ATC" defaultMemberUniqueName="[Product].[ATC].[All]" allUniqueName="[Product].[AT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Group]" caption="Brand Group" attribute="1" defaultMemberUniqueName="[Product].[Brand Group].[All]" allUniqueName="[Product].[Brand Group].[All]" dimensionUniqueName="[Product]" displayFolder="" count="2" unbalanced="0">
      <fieldsUsage count="2">
        <fieldUsage x="-1"/>
        <fieldUsage x="1"/>
      </fieldsUsage>
    </cacheHierarchy>
    <cacheHierarchy uniqueName="[Product].[Brand Price Premium]" caption="Brand Price Premium" attribute="1" defaultMemberUniqueName="[Product].[Brand Price Premium].[All]" allUniqueName="[Product].[Brand Price Premium].[All]" dimensionUniqueName="[Product]" displayFolder="" count="0" unbalanced="0"/>
    <cacheHierarchy uniqueName="[Product].[Ethical Status]" caption="Ethical Status" attribute="1" defaultMemberUniqueName="[Product].[Ethical Status].[All]" allUniqueName="[Product].[Ethical Status].[All]" dimensionUniqueName="[Product]" displayFolder="" count="0" unbalanced="0"/>
    <cacheHierarchy uniqueName="[Product].[Form]" caption="Form" defaultMemberUniqueName="[Product].[Form].[All]" allUniqueName="[Product].[Form].[All]" dimensionUniqueName="[Product]" displayFolder="" count="0" unbalanced="0"/>
    <cacheHierarchy uniqueName="[Product].[IMS NDF No]" caption="IMS NDF No" attribute="1" defaultMemberUniqueName="[Product].[IMS NDF No].[All]" allUniqueName="[Product].[IMS NDF No].[All]" dimensionUniqueName="[Product]" displayFolder="" count="0" unbalanced="0"/>
    <cacheHierarchy uniqueName="[Product].[Item Description]" caption="Item Description" attribute="1" defaultMemberUniqueName="[Product].[Item Description].[All]" allUniqueName="[Product].[Item Description].[All]" dimensionUniqueName="[Product]" displayFolder="" count="0" unbalanced="0"/>
    <cacheHierarchy uniqueName="[Product].[Manufacturer]" caption="Manufacturer" attribute="1" defaultMemberUniqueName="[Product].[Manufacturer].[All]" allUniqueName="[Product].[Manufacturer].[All]" dimensionUniqueName="[Product]" displayFolder="" count="0" unbalanced="0"/>
    <cacheHierarchy uniqueName="[Product].[Molecule]" caption="Molecule" attribute="1" defaultMemberUniqueName="[Product].[Molecule].[All]" allUniqueName="[Product].[Molecule].[All]" dimensionUniqueName="[Product]" displayFolder="" count="0" unbalanced="0"/>
    <cacheHierarchy uniqueName="[Product].[PBS Status]" caption="PBS Status" attribute="1" defaultMemberUniqueName="[Product].[PBS Status].[All]" allUniqueName="[Product].[PBS Status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Hierarchy]" caption="Product Hierarchy" defaultMemberUniqueName="[Product].[Product Hierarchy].[All]" allUniqueName="[Product].[Product Hierarchy].[All]" dimensionUniqueName="[Product]" displayFolder="" count="0" unbalanced="0"/>
    <cacheHierarchy uniqueName="[Time].[Calendar]" caption="Calendar" time="1" defaultMemberUniqueName="[Time].[Calendar].[All]" allUniqueName="[Time].[Calendar].[All]" dimensionUniqueName="[Time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4"/>
      </fieldsUsage>
    </cacheHierarchy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3"/>
      </fieldsUsage>
    </cacheHierarchy>
    <cacheHierarchy uniqueName="[Time Calculation].[Aggregation]" caption="Aggregation" attribute="1" defaultMemberUniqueName="[Time Calculation].[Aggregation].[All]" allUniqueName="[Time Calculation].[Aggregation].[All]" dimensionUniqueName="[Time Calculation]" displayFolder="" count="0" unbalanced="0"/>
    <cacheHierarchy uniqueName="[Time Calculation].[Comparison]" caption="Comparison" attribute="1" defaultMemberUniqueName="[Time Calculation].[Comparison].[All]" allUniqueName="[Time Calculation].[Comparison].[All]" dimensionUniqueName="[Time Calculation]" displayFolder="" count="0" unbalanced="0"/>
    <cacheHierarchy uniqueName="[JC Market].[JC Market Key]" caption="JC Market Key" attribute="1" keyAttribute="1" defaultMemberUniqueName="[JC Market].[JC Market Key].[All]" allUniqueName="[JC Market].[JC Market Key].[All]" dimensionUniqueName="[JC Market]" displayFolder="" count="0" unbalanced="0" hidden="1"/>
    <cacheHierarchy uniqueName="[Product].[ATC1]" caption="ATC1" attribute="1" defaultMemberUniqueName="[Product].[ATC1].[All]" allUniqueName="[Product].[ATC1].[All]" dimensionUniqueName="[Product]" displayFolder="" count="0" unbalanced="0" hidden="1"/>
    <cacheHierarchy uniqueName="[Product].[ATC2]" caption="ATC2" attribute="1" defaultMemberUniqueName="[Product].[ATC2].[All]" allUniqueName="[Product].[ATC2].[All]" dimensionUniqueName="[Product]" displayFolder="" count="0" unbalanced="0" hidden="1"/>
    <cacheHierarchy uniqueName="[Product].[ATC3]" caption="ATC3" attribute="1" defaultMemberUniqueName="[Product].[ATC3].[All]" allUniqueName="[Product].[ATC3].[All]" dimensionUniqueName="[Product]" displayFolder="" count="0" unbalanced="0" hidden="1"/>
    <cacheHierarchy uniqueName="[Product].[ATC4]" caption="ATC4" attribute="1" defaultMemberUniqueName="[Product].[ATC4].[All]" allUniqueName="[Product].[ATC4].[All]" dimensionUniqueName="[Product]" displayFolder="" count="0" unbalanced="0" hidden="1"/>
    <cacheHierarchy uniqueName="[Product].[Form1]" caption="Form1" attribute="1" defaultMemberUniqueName="[Product].[Form1].[All]" allUniqueName="[Product].[Form1].[All]" dimensionUniqueName="[Product]" displayFolder="" count="0" unbalanced="0" hidden="1"/>
    <cacheHierarchy uniqueName="[Product].[Form2]" caption="Form2" attribute="1" defaultMemberUniqueName="[Product].[Form2].[All]" allUniqueName="[Product].[Form2].[All]" dimensionUniqueName="[Product]" displayFolder="" count="0" unbalanced="0" hidden="1"/>
    <cacheHierarchy uniqueName="[Product].[Form3]" caption="Form3" attribute="1" defaultMemberUniqueName="[Product].[Form3].[All]" allUniqueName="[Product].[Form3].[All]" dimensionUniqueName="[Product]" displayFolder="" count="0" unbalanced="0" hidden="1"/>
    <cacheHierarchy uniqueName="[Time Calculation].[Date Aggregation]" caption="Date Aggregation" attribute="1" defaultMemberUniqueName="[Time Calculation].[Date Aggregation].[All]" allUniqueName="[Time Calculation].[Date Aggregation].[All]" dimensionUniqueName="[Time Calculation]" displayFolder="" count="0" unbalanced="0" hidden="1"/>
    <cacheHierarchy uniqueName="[Time Calculation].[Date Comparison]" caption="Date Comparison" attribute="1" defaultMemberUniqueName="[Time Calculation].[Date Comparison].[All]" allUniqueName="[Time Calculation].[Date Comparison].[All]" dimensionUniqueName="[Time Calculation]" displayFolder="" count="0" unbalanced="0" hidden="1"/>
    <cacheHierarchy uniqueName="[Time Calculation].[Date Tool]" caption="Date Tool" attribute="1" keyAttribute="1" defaultMemberUniqueName="[Time Calculation].[Date Tool].[All]" allUniqueName="[Time Calculation].[Date Tool].[All]" dimensionUniqueName="[Time Calculation]" displayFolder="" count="0" unbalanced="0" hidden="1"/>
    <cacheHierarchy uniqueName="[Measures].[Units]" caption="Units" measure="1" displayFolder="" measureGroup="National Sales Audit" count="0" oneField="1">
      <fieldsUsage count="1">
        <fieldUsage x="2"/>
      </fieldsUsage>
    </cacheHierarchy>
    <cacheHierarchy uniqueName="[Measures].[Values]" caption="Values" measure="1" displayFolder="" measureGroup="National Sales Audit" count="0" oneField="1">
      <fieldsUsage count="1">
        <fieldUsage x="6"/>
      </fieldsUsage>
    </cacheHierarchy>
    <cacheHierarchy uniqueName="[Measures].[Counting Units]" caption="Counting Units" measure="1" displayFolder="" measureGroup="National Sales Audit" count="0"/>
    <cacheHierarchy uniqueName="[Measures].[Dosage Units]" caption="Dosage Units" measure="1" displayFolder="" measureGroup="National Sales Audit" count="0"/>
    <cacheHierarchy uniqueName="[Measures].[Unit Price]" caption="Unit Price" measure="1" displayFolder="" measureGroup="Price" count="0"/>
    <cacheHierarchy uniqueName="[Measures].[Price Count]" caption="Price Count" measure="1" displayFolder="" measureGroup="Price" count="0"/>
    <cacheHierarchy uniqueName="[Measures].[Total Market Value]" caption="Total Market Value" measure="1" displayFolder="" count="0"/>
    <cacheHierarchy uniqueName="[Measures].[Total Market Units]" caption="Total Market Units" measure="1" displayFolder="" count="0"/>
    <cacheHierarchy uniqueName="[Measures].[Market Share Value]" caption="Market Share Value" measure="1" displayFolder="" count="0"/>
    <cacheHierarchy uniqueName="[Measures].[Market Share Units]" caption="Market Share Units" measure="1" displayFolder="" count="0"/>
    <cacheHierarchy uniqueName="[Measures].[Growth Value]" caption="Growth Value" measure="1" displayFolder="" count="0"/>
    <cacheHierarchy uniqueName="[Measures].[Growth Units]" caption="Growth Units" measure="1" displayFolder="" count="0"/>
    <cacheHierarchy uniqueName="[Measures].[Market Growth Value]" caption="Market Growth Value" measure="1" displayFolder="" count="0"/>
    <cacheHierarchy uniqueName="[Measures].[Market Growth Units]" caption="Market Growth Units" measure="1" displayFolder="" count="0"/>
    <cacheHierarchy uniqueName="[Measures].[EI Value]" caption="EI Value" measure="1" displayFolder="" count="0"/>
    <cacheHierarchy uniqueName="[Measures].[EI Units]" caption="EI Units" measure="1" displayFolder="" count="0"/>
    <cacheHierarchy uniqueName="[Measures].[Factless JC Markets Count]" caption="Factless JC Markets Count" measure="1" displayFolder="" measureGroup="Factless JC Markets" count="0" hidden="1"/>
    <cacheHierarchy uniqueName="[Latest Month]" caption="Latest Month" set="1" parentSet="19" displayFolder="" count="0" unbalanced="0" unbalancedGroup="0"/>
    <cacheHierarchy uniqueName="[Last 3 Months]" caption="Last 3 Months" set="1" parentSet="19" displayFolder="" count="0" unbalanced="0" unbalancedGroup="0"/>
    <cacheHierarchy uniqueName="[Last 6 Months]" caption="Last 6 Months" set="1" parentSet="19" displayFolder="" count="0" unbalanced="0" unbalancedGroup="0"/>
    <cacheHierarchy uniqueName="[Last 12 Months]" caption="Last 12 Months" set="1" parentSet="19" displayFolder="" count="0" unbalanced="0" unbalancedGroup="0"/>
    <cacheHierarchy uniqueName="[Last 24 Months]" caption="Last 24 Months" set="1" parentSet="19" displayFolder="" count="0" unbalanced="0" unbalancedGroup="0"/>
    <cacheHierarchy uniqueName="[Last 48 Months]" caption="Last 48 Months" set="1" parentSet="19" displayFolder="" count="0" unbalanced="0" unbalancedGroup="0"/>
  </cacheHierarchies>
  <kpis count="0"/>
  <dimensions count="6">
    <dimension name="IMS Audit" uniqueName="[IMS Audit]" caption="IMS Audit"/>
    <dimension name="JC Market" uniqueName="[JC Market]" caption="JC Market"/>
    <dimension measure="1" name="Measures" uniqueName="[Measures]" caption="Measures"/>
    <dimension name="Product" uniqueName="[Product]" caption="Product"/>
    <dimension name="Time" uniqueName="[Time]" caption="Time"/>
    <dimension name="Time Calculation" uniqueName="[Time Calculation]" caption="Time Calculation"/>
  </dimensions>
  <measureGroups count="3">
    <measureGroup name="Factless JC Markets" caption="Factless JC Markets"/>
    <measureGroup name="National Sales Audit" caption="National Sales Audit"/>
    <measureGroup name="Price" caption="Price"/>
  </measureGroups>
  <maps count="10">
    <map measureGroup="0" dimension="1"/>
    <map measureGroup="0" dimension="3"/>
    <map measureGroup="1" dimension="0"/>
    <map measureGroup="1" dimension="1"/>
    <map measureGroup="1" dimension="3"/>
    <map measureGroup="1" dimension="4"/>
    <map measureGroup="2" dimension="0"/>
    <map measureGroup="2" dimension="1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7" dataOnRows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fieldListSortAscending="1">
  <location ref="AI3:AX299" firstHeaderRow="1" firstDataRow="3" firstDataCol="3"/>
  <pivotFields count="7">
    <pivotField axis="axisRow" compact="0" allDrilled="1" outline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-2"/>
  </rowFields>
  <rowItems count="294">
    <i>
      <x/>
      <x v="13"/>
      <x/>
    </i>
    <i r="2" i="1">
      <x v="1"/>
    </i>
    <i r="1">
      <x v="18"/>
      <x/>
    </i>
    <i r="2" i="1">
      <x v="1"/>
    </i>
    <i r="1">
      <x v="76"/>
      <x/>
    </i>
    <i r="2" i="1">
      <x v="1"/>
    </i>
    <i r="1">
      <x v="77"/>
      <x/>
    </i>
    <i r="2" i="1">
      <x v="1"/>
    </i>
    <i r="1">
      <x v="81"/>
      <x/>
    </i>
    <i r="2" i="1">
      <x v="1"/>
    </i>
    <i r="1">
      <x v="96"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9"/>
      <x/>
    </i>
    <i r="2" i="1">
      <x v="1"/>
    </i>
    <i r="1">
      <x v="12"/>
      <x/>
    </i>
    <i r="2" i="1">
      <x v="1"/>
    </i>
    <i r="1">
      <x v="15"/>
      <x/>
    </i>
    <i r="2" i="1">
      <x v="1"/>
    </i>
    <i r="1">
      <x v="17"/>
      <x/>
    </i>
    <i r="2" i="1">
      <x v="1"/>
    </i>
    <i r="1">
      <x v="20"/>
      <x/>
    </i>
    <i r="2" i="1">
      <x v="1"/>
    </i>
    <i r="1">
      <x v="21"/>
      <x/>
    </i>
    <i r="2" i="1">
      <x v="1"/>
    </i>
    <i r="1">
      <x v="22"/>
      <x/>
    </i>
    <i r="2" i="1">
      <x v="1"/>
    </i>
    <i r="1">
      <x v="25"/>
      <x/>
    </i>
    <i r="2" i="1">
      <x v="1"/>
    </i>
    <i r="1">
      <x v="26"/>
      <x/>
    </i>
    <i r="2" i="1">
      <x v="1"/>
    </i>
    <i r="1">
      <x v="29"/>
      <x/>
    </i>
    <i r="2" i="1">
      <x v="1"/>
    </i>
    <i r="1">
      <x v="30"/>
      <x/>
    </i>
    <i r="2" i="1">
      <x v="1"/>
    </i>
    <i r="1">
      <x v="33"/>
      <x/>
    </i>
    <i r="2" i="1">
      <x v="1"/>
    </i>
    <i r="1">
      <x v="36"/>
      <x/>
    </i>
    <i r="2" i="1">
      <x v="1"/>
    </i>
    <i r="1">
      <x v="37"/>
      <x/>
    </i>
    <i r="2" i="1">
      <x v="1"/>
    </i>
    <i r="1">
      <x v="38"/>
      <x/>
    </i>
    <i r="2" i="1">
      <x v="1"/>
    </i>
    <i r="1">
      <x v="41"/>
      <x/>
    </i>
    <i r="2" i="1">
      <x v="1"/>
    </i>
    <i r="1">
      <x v="43"/>
      <x/>
    </i>
    <i r="2" i="1">
      <x v="1"/>
    </i>
    <i r="1">
      <x v="45"/>
      <x/>
    </i>
    <i r="2" i="1">
      <x v="1"/>
    </i>
    <i r="1">
      <x v="47"/>
      <x/>
    </i>
    <i r="2" i="1">
      <x v="1"/>
    </i>
    <i r="1">
      <x v="49"/>
      <x/>
    </i>
    <i r="2" i="1">
      <x v="1"/>
    </i>
    <i r="1">
      <x v="50"/>
      <x/>
    </i>
    <i r="2" i="1">
      <x v="1"/>
    </i>
    <i r="1">
      <x v="67"/>
      <x/>
    </i>
    <i r="2" i="1">
      <x v="1"/>
    </i>
    <i r="1">
      <x v="68"/>
      <x/>
    </i>
    <i r="2" i="1">
      <x v="1"/>
    </i>
    <i r="1">
      <x v="71"/>
      <x/>
    </i>
    <i r="2" i="1">
      <x v="1"/>
    </i>
    <i r="1">
      <x v="73"/>
      <x/>
    </i>
    <i r="2" i="1">
      <x v="1"/>
    </i>
    <i r="1">
      <x v="80"/>
      <x/>
    </i>
    <i r="2" i="1">
      <x v="1"/>
    </i>
    <i r="1">
      <x v="82"/>
      <x/>
    </i>
    <i r="2" i="1">
      <x v="1"/>
    </i>
    <i r="1">
      <x v="85"/>
      <x/>
    </i>
    <i r="2" i="1">
      <x v="1"/>
    </i>
    <i r="1">
      <x v="86"/>
      <x/>
    </i>
    <i r="2" i="1">
      <x v="1"/>
    </i>
    <i r="1">
      <x v="88"/>
      <x/>
    </i>
    <i r="2" i="1">
      <x v="1"/>
    </i>
    <i r="1">
      <x v="89"/>
      <x/>
    </i>
    <i r="2" i="1">
      <x v="1"/>
    </i>
    <i r="1">
      <x v="90"/>
      <x/>
    </i>
    <i r="2" i="1">
      <x v="1"/>
    </i>
    <i r="1">
      <x v="91"/>
      <x/>
    </i>
    <i r="2" i="1">
      <x v="1"/>
    </i>
    <i r="1">
      <x v="94"/>
      <x/>
    </i>
    <i r="2" i="1">
      <x v="1"/>
    </i>
    <i r="1">
      <x v="95"/>
      <x/>
    </i>
    <i r="2" i="1">
      <x v="1"/>
    </i>
    <i r="1">
      <x v="99"/>
      <x/>
    </i>
    <i r="2" i="1">
      <x v="1"/>
    </i>
    <i r="1">
      <x v="100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2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34"/>
      <x/>
    </i>
    <i r="2" i="1">
      <x v="1"/>
    </i>
    <i r="1">
      <x v="35"/>
      <x/>
    </i>
    <i r="2" i="1">
      <x v="1"/>
    </i>
    <i r="1">
      <x v="51"/>
      <x/>
    </i>
    <i r="2" i="1">
      <x v="1"/>
    </i>
    <i r="1">
      <x v="52"/>
      <x/>
    </i>
    <i r="2" i="1">
      <x v="1"/>
    </i>
    <i r="1">
      <x v="53"/>
      <x/>
    </i>
    <i r="2" i="1">
      <x v="1"/>
    </i>
    <i r="1">
      <x v="54"/>
      <x/>
    </i>
    <i r="2" i="1">
      <x v="1"/>
    </i>
    <i r="1">
      <x v="55"/>
      <x/>
    </i>
    <i r="2" i="1">
      <x v="1"/>
    </i>
    <i r="1">
      <x v="56"/>
      <x/>
    </i>
    <i r="2" i="1">
      <x v="1"/>
    </i>
    <i r="1">
      <x v="57"/>
      <x/>
    </i>
    <i r="2" i="1">
      <x v="1"/>
    </i>
    <i r="1">
      <x v="58"/>
      <x/>
    </i>
    <i r="2" i="1">
      <x v="1"/>
    </i>
    <i r="1">
      <x v="59"/>
      <x/>
    </i>
    <i r="2" i="1">
      <x v="1"/>
    </i>
    <i r="1">
      <x v="60"/>
      <x/>
    </i>
    <i r="2" i="1">
      <x v="1"/>
    </i>
    <i r="1">
      <x v="61"/>
      <x/>
    </i>
    <i r="2" i="1">
      <x v="1"/>
    </i>
    <i r="1">
      <x v="75"/>
      <x/>
    </i>
    <i r="2" i="1">
      <x v="1"/>
    </i>
    <i r="1">
      <x v="101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27"/>
      <x/>
    </i>
    <i r="2" i="1">
      <x v="1"/>
    </i>
    <i r="1">
      <x v="40"/>
      <x/>
    </i>
    <i r="2" i="1">
      <x v="1"/>
    </i>
    <i r="1">
      <x v="46"/>
      <x/>
    </i>
    <i r="2" i="1">
      <x v="1"/>
    </i>
    <i r="1">
      <x v="48"/>
      <x/>
    </i>
    <i r="2" i="1">
      <x v="1"/>
    </i>
    <i r="1">
      <x v="63"/>
      <x/>
    </i>
    <i r="2" i="1">
      <x v="1"/>
    </i>
    <i r="1">
      <x v="84"/>
      <x/>
    </i>
    <i r="2" i="1">
      <x v="1"/>
    </i>
    <i t="default">
      <x v="3"/>
    </i>
    <i t="default" i="1">
      <x v="3"/>
    </i>
    <i>
      <x v="4"/>
      <x v="3"/>
      <x/>
    </i>
    <i r="2" i="1">
      <x v="1"/>
    </i>
    <i r="1">
      <x v="8"/>
      <x/>
    </i>
    <i r="2" i="1">
      <x v="1"/>
    </i>
    <i r="1">
      <x v="11"/>
      <x/>
    </i>
    <i r="2" i="1">
      <x v="1"/>
    </i>
    <i r="1">
      <x v="14"/>
      <x/>
    </i>
    <i r="2" i="1">
      <x v="1"/>
    </i>
    <i r="1">
      <x v="23"/>
      <x/>
    </i>
    <i r="2" i="1">
      <x v="1"/>
    </i>
    <i r="1">
      <x v="24"/>
      <x/>
    </i>
    <i r="2" i="1">
      <x v="1"/>
    </i>
    <i r="1">
      <x v="31"/>
      <x/>
    </i>
    <i r="2" i="1">
      <x v="1"/>
    </i>
    <i r="1">
      <x v="32"/>
      <x/>
    </i>
    <i r="2" i="1">
      <x v="1"/>
    </i>
    <i r="1">
      <x v="42"/>
      <x/>
    </i>
    <i r="2" i="1">
      <x v="1"/>
    </i>
    <i r="1">
      <x v="62"/>
      <x/>
    </i>
    <i r="2" i="1">
      <x v="1"/>
    </i>
    <i r="1">
      <x v="69"/>
      <x/>
    </i>
    <i r="2" i="1">
      <x v="1"/>
    </i>
    <i r="1">
      <x v="70"/>
      <x/>
    </i>
    <i r="2" i="1">
      <x v="1"/>
    </i>
    <i r="1">
      <x v="78"/>
      <x/>
    </i>
    <i r="2" i="1">
      <x v="1"/>
    </i>
    <i r="1">
      <x v="79"/>
      <x/>
    </i>
    <i r="2" i="1">
      <x v="1"/>
    </i>
    <i r="1">
      <x v="83"/>
      <x/>
    </i>
    <i r="2" i="1">
      <x v="1"/>
    </i>
    <i r="1">
      <x v="97"/>
      <x/>
    </i>
    <i r="2" i="1">
      <x v="1"/>
    </i>
    <i t="default">
      <x v="4"/>
    </i>
    <i t="default" i="1">
      <x v="4"/>
    </i>
    <i>
      <x v="5"/>
      <x v="10"/>
      <x/>
    </i>
    <i r="2" i="1">
      <x v="1"/>
    </i>
    <i r="1">
      <x v="16"/>
      <x/>
    </i>
    <i r="2" i="1">
      <x v="1"/>
    </i>
    <i r="1">
      <x v="19"/>
      <x/>
    </i>
    <i r="2" i="1">
      <x v="1"/>
    </i>
    <i r="1">
      <x v="28"/>
      <x/>
    </i>
    <i r="2" i="1">
      <x v="1"/>
    </i>
    <i r="1">
      <x v="65"/>
      <x/>
    </i>
    <i r="2" i="1">
      <x v="1"/>
    </i>
    <i r="1">
      <x v="66"/>
      <x/>
    </i>
    <i r="2" i="1">
      <x v="1"/>
    </i>
    <i r="1">
      <x v="74"/>
      <x/>
    </i>
    <i r="2" i="1">
      <x v="1"/>
    </i>
    <i r="1">
      <x v="93"/>
      <x/>
    </i>
    <i r="2" i="1">
      <x v="1"/>
    </i>
    <i t="default">
      <x v="5"/>
    </i>
    <i t="default" i="1">
      <x v="5"/>
    </i>
    <i>
      <x v="6"/>
      <x v="3"/>
      <x/>
    </i>
    <i r="2" i="1">
      <x v="1"/>
    </i>
    <i r="1">
      <x v="8"/>
      <x/>
    </i>
    <i r="2" i="1">
      <x v="1"/>
    </i>
    <i r="1">
      <x v="11"/>
      <x/>
    </i>
    <i r="2" i="1">
      <x v="1"/>
    </i>
    <i r="1">
      <x v="14"/>
      <x/>
    </i>
    <i r="2" i="1">
      <x v="1"/>
    </i>
    <i r="1">
      <x v="23"/>
      <x/>
    </i>
    <i r="2" i="1">
      <x v="1"/>
    </i>
    <i r="1">
      <x v="24"/>
      <x/>
    </i>
    <i r="2" i="1">
      <x v="1"/>
    </i>
    <i r="1">
      <x v="31"/>
      <x/>
    </i>
    <i r="2" i="1">
      <x v="1"/>
    </i>
    <i r="1">
      <x v="32"/>
      <x/>
    </i>
    <i r="2" i="1">
      <x v="1"/>
    </i>
    <i r="1">
      <x v="42"/>
      <x/>
    </i>
    <i r="2" i="1">
      <x v="1"/>
    </i>
    <i r="1">
      <x v="62"/>
      <x/>
    </i>
    <i r="2" i="1">
      <x v="1"/>
    </i>
    <i r="1">
      <x v="69"/>
      <x/>
    </i>
    <i r="2" i="1">
      <x v="1"/>
    </i>
    <i r="1">
      <x v="70"/>
      <x/>
    </i>
    <i r="2" i="1">
      <x v="1"/>
    </i>
    <i r="1">
      <x v="78"/>
      <x/>
    </i>
    <i r="2" i="1">
      <x v="1"/>
    </i>
    <i r="1">
      <x v="79"/>
      <x/>
    </i>
    <i r="2" i="1">
      <x v="1"/>
    </i>
    <i r="1">
      <x v="83"/>
      <x/>
    </i>
    <i r="2" i="1">
      <x v="1"/>
    </i>
    <i r="1">
      <x v="97"/>
      <x/>
    </i>
    <i r="2" i="1">
      <x v="1"/>
    </i>
    <i t="default">
      <x v="6"/>
    </i>
    <i t="default" i="1">
      <x v="6"/>
    </i>
    <i>
      <x v="7"/>
      <x v="3"/>
      <x/>
    </i>
    <i r="2" i="1">
      <x v="1"/>
    </i>
    <i r="1">
      <x v="8"/>
      <x/>
    </i>
    <i r="2" i="1">
      <x v="1"/>
    </i>
    <i r="1">
      <x v="11"/>
      <x/>
    </i>
    <i r="2" i="1">
      <x v="1"/>
    </i>
    <i r="1">
      <x v="14"/>
      <x/>
    </i>
    <i r="2" i="1">
      <x v="1"/>
    </i>
    <i r="1">
      <x v="23"/>
      <x/>
    </i>
    <i r="2" i="1">
      <x v="1"/>
    </i>
    <i r="1">
      <x v="24"/>
      <x/>
    </i>
    <i r="2" i="1">
      <x v="1"/>
    </i>
    <i r="1">
      <x v="31"/>
      <x/>
    </i>
    <i r="2" i="1">
      <x v="1"/>
    </i>
    <i r="1">
      <x v="32"/>
      <x/>
    </i>
    <i r="2" i="1">
      <x v="1"/>
    </i>
    <i r="1">
      <x v="42"/>
      <x/>
    </i>
    <i r="2" i="1">
      <x v="1"/>
    </i>
    <i r="1">
      <x v="62"/>
      <x/>
    </i>
    <i r="2" i="1">
      <x v="1"/>
    </i>
    <i r="1">
      <x v="69"/>
      <x/>
    </i>
    <i r="2" i="1">
      <x v="1"/>
    </i>
    <i r="1">
      <x v="70"/>
      <x/>
    </i>
    <i r="2" i="1">
      <x v="1"/>
    </i>
    <i r="1">
      <x v="78"/>
      <x/>
    </i>
    <i r="2" i="1">
      <x v="1"/>
    </i>
    <i r="1">
      <x v="79"/>
      <x/>
    </i>
    <i r="2" i="1">
      <x v="1"/>
    </i>
    <i r="1">
      <x v="83"/>
      <x/>
    </i>
    <i r="2" i="1">
      <x v="1"/>
    </i>
    <i r="1">
      <x v="97"/>
      <x/>
    </i>
    <i r="2" i="1">
      <x v="1"/>
    </i>
    <i t="default">
      <x v="7"/>
    </i>
    <i t="default" i="1">
      <x v="7"/>
    </i>
    <i>
      <x v="8"/>
      <x v="44"/>
      <x/>
    </i>
    <i r="2" i="1">
      <x v="1"/>
    </i>
    <i r="1">
      <x v="64"/>
      <x/>
    </i>
    <i r="2" i="1">
      <x v="1"/>
    </i>
    <i r="1">
      <x v="72"/>
      <x/>
    </i>
    <i r="2" i="1">
      <x v="1"/>
    </i>
    <i r="1">
      <x v="87"/>
      <x/>
    </i>
    <i r="2" i="1">
      <x v="1"/>
    </i>
    <i r="1">
      <x v="92"/>
      <x/>
    </i>
    <i r="2" i="1">
      <x v="1"/>
    </i>
    <i t="default">
      <x v="8"/>
    </i>
    <i t="default" i="1">
      <x v="8"/>
    </i>
    <i>
      <x v="9"/>
      <x/>
      <x/>
    </i>
    <i r="2" i="1">
      <x v="1"/>
    </i>
    <i r="1">
      <x v="39"/>
      <x/>
    </i>
    <i r="2" i="1">
      <x v="1"/>
    </i>
    <i r="1">
      <x v="98"/>
      <x/>
    </i>
    <i r="2" i="1">
      <x v="1"/>
    </i>
    <i r="1">
      <x v="102"/>
      <x/>
    </i>
    <i r="2" i="1">
      <x v="1"/>
    </i>
    <i t="default">
      <x v="9"/>
    </i>
    <i t="default" i="1">
      <x v="9"/>
    </i>
  </rowItems>
  <colFields count="2">
    <field x="3"/>
    <field x="4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2">
    <dataField fld="2" baseField="0" baseItem="0"/>
    <dataField fld="6" baseField="0" baseItem="0"/>
  </dataFields>
  <pivotHierarchies count="61"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0" showColHeaders="1" showRowStripes="0" showColStripes="0" showLastColumn="1"/>
  <rowHierarchiesUsage count="3">
    <rowHierarchyUsage hierarchyUsage="5"/>
    <rowHierarchyUsage hierarchyUsage="8"/>
    <rowHierarchyUsage hierarchyUsage="-2"/>
  </rowHierarchiesUsage>
  <colHierarchiesUsage count="2">
    <colHierarchyUsage hierarchyUsage="24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6" dataOnRows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fieldListSortAscending="1">
  <location ref="B3:Q269" firstHeaderRow="1" firstDataRow="3" firstDataCol="3"/>
  <pivotFields count="7">
    <pivotField axis="axisRow" compact="0" allDrilled="1" outline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-2"/>
  </rowFields>
  <rowItems count="264">
    <i>
      <x/>
      <x v="12"/>
      <x/>
    </i>
    <i r="2" i="1">
      <x v="1"/>
    </i>
    <i r="1">
      <x v="17"/>
      <x/>
    </i>
    <i r="2" i="1">
      <x v="1"/>
    </i>
    <i r="1">
      <x v="70"/>
      <x/>
    </i>
    <i r="2" i="1">
      <x v="1"/>
    </i>
    <i r="1">
      <x v="71"/>
      <x/>
    </i>
    <i r="2" i="1">
      <x v="1"/>
    </i>
    <i r="1">
      <x v="75"/>
      <x/>
    </i>
    <i r="2" i="1">
      <x v="1"/>
    </i>
    <i r="1">
      <x v="88"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11"/>
      <x/>
    </i>
    <i r="2" i="1">
      <x v="1"/>
    </i>
    <i r="1">
      <x v="14"/>
      <x/>
    </i>
    <i r="2" i="1">
      <x v="1"/>
    </i>
    <i r="1">
      <x v="16"/>
      <x/>
    </i>
    <i r="2" i="1">
      <x v="1"/>
    </i>
    <i r="1">
      <x v="19"/>
      <x/>
    </i>
    <i r="2" i="1">
      <x v="1"/>
    </i>
    <i r="1">
      <x v="20"/>
      <x/>
    </i>
    <i r="2" i="1">
      <x v="1"/>
    </i>
    <i r="1">
      <x v="23"/>
      <x/>
    </i>
    <i r="2" i="1">
      <x v="1"/>
    </i>
    <i r="1">
      <x v="24"/>
      <x/>
    </i>
    <i r="2" i="1">
      <x v="1"/>
    </i>
    <i r="1">
      <x v="28"/>
      <x/>
    </i>
    <i r="2" i="1">
      <x v="1"/>
    </i>
    <i r="1">
      <x v="29"/>
      <x/>
    </i>
    <i r="2" i="1">
      <x v="1"/>
    </i>
    <i r="1">
      <x v="32"/>
      <x/>
    </i>
    <i r="2" i="1">
      <x v="1"/>
    </i>
    <i r="1">
      <x v="34"/>
      <x/>
    </i>
    <i r="2" i="1">
      <x v="1"/>
    </i>
    <i r="1">
      <x v="35"/>
      <x/>
    </i>
    <i r="2" i="1">
      <x v="1"/>
    </i>
    <i r="1">
      <x v="36"/>
      <x/>
    </i>
    <i r="2" i="1">
      <x v="1"/>
    </i>
    <i r="1">
      <x v="39"/>
      <x/>
    </i>
    <i r="2" i="1">
      <x v="1"/>
    </i>
    <i r="1">
      <x v="41"/>
      <x/>
    </i>
    <i r="2" i="1">
      <x v="1"/>
    </i>
    <i r="1">
      <x v="42"/>
      <x/>
    </i>
    <i r="2" i="1">
      <x v="1"/>
    </i>
    <i r="1">
      <x v="44"/>
      <x/>
    </i>
    <i r="2" i="1">
      <x v="1"/>
    </i>
    <i r="1">
      <x v="46"/>
      <x/>
    </i>
    <i r="2" i="1">
      <x v="1"/>
    </i>
    <i r="1">
      <x v="62"/>
      <x/>
    </i>
    <i r="2" i="1">
      <x v="1"/>
    </i>
    <i r="1">
      <x v="63"/>
      <x/>
    </i>
    <i r="2" i="1">
      <x v="1"/>
    </i>
    <i r="1">
      <x v="65"/>
      <x/>
    </i>
    <i r="2" i="1">
      <x v="1"/>
    </i>
    <i r="1">
      <x v="67"/>
      <x/>
    </i>
    <i r="2" i="1">
      <x v="1"/>
    </i>
    <i r="1">
      <x v="74"/>
      <x/>
    </i>
    <i r="2" i="1">
      <x v="1"/>
    </i>
    <i r="1">
      <x v="76"/>
      <x/>
    </i>
    <i r="2" i="1">
      <x v="1"/>
    </i>
    <i r="1">
      <x v="78"/>
      <x/>
    </i>
    <i r="2" i="1">
      <x v="1"/>
    </i>
    <i r="1">
      <x v="80"/>
      <x/>
    </i>
    <i r="2" i="1">
      <x v="1"/>
    </i>
    <i r="1">
      <x v="81"/>
      <x/>
    </i>
    <i r="2" i="1">
      <x v="1"/>
    </i>
    <i r="1">
      <x v="82"/>
      <x/>
    </i>
    <i r="2" i="1">
      <x v="1"/>
    </i>
    <i r="1">
      <x v="83"/>
      <x/>
    </i>
    <i r="2" i="1">
      <x v="1"/>
    </i>
    <i r="1">
      <x v="86"/>
      <x/>
    </i>
    <i r="2" i="1">
      <x v="1"/>
    </i>
    <i r="1">
      <x v="87"/>
      <x/>
    </i>
    <i r="2" i="1">
      <x v="1"/>
    </i>
    <i r="1">
      <x v="91"/>
      <x/>
    </i>
    <i r="2" i="1">
      <x v="1"/>
    </i>
    <i r="1">
      <x v="92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2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33"/>
      <x/>
    </i>
    <i r="2" i="1">
      <x v="1"/>
    </i>
    <i r="1">
      <x v="47"/>
      <x/>
    </i>
    <i r="2" i="1">
      <x v="1"/>
    </i>
    <i r="1">
      <x v="48"/>
      <x/>
    </i>
    <i r="2" i="1">
      <x v="1"/>
    </i>
    <i r="1">
      <x v="49"/>
      <x/>
    </i>
    <i r="2" i="1">
      <x v="1"/>
    </i>
    <i r="1">
      <x v="50"/>
      <x/>
    </i>
    <i r="2" i="1">
      <x v="1"/>
    </i>
    <i r="1">
      <x v="51"/>
      <x/>
    </i>
    <i r="2" i="1">
      <x v="1"/>
    </i>
    <i r="1">
      <x v="52"/>
      <x/>
    </i>
    <i r="2" i="1">
      <x v="1"/>
    </i>
    <i r="1">
      <x v="53"/>
      <x/>
    </i>
    <i r="2" i="1">
      <x v="1"/>
    </i>
    <i r="1">
      <x v="54"/>
      <x/>
    </i>
    <i r="2" i="1">
      <x v="1"/>
    </i>
    <i r="1">
      <x v="55"/>
      <x/>
    </i>
    <i r="2" i="1">
      <x v="1"/>
    </i>
    <i r="1">
      <x v="56"/>
      <x/>
    </i>
    <i r="2" i="1">
      <x v="1"/>
    </i>
    <i r="1">
      <x v="69"/>
      <x/>
    </i>
    <i r="2" i="1">
      <x v="1"/>
    </i>
    <i r="1">
      <x v="93"/>
      <x/>
    </i>
    <i r="2" i="1">
      <x v="1"/>
    </i>
    <i t="default">
      <x v="2"/>
    </i>
    <i t="default" i="1">
      <x v="2"/>
    </i>
    <i>
      <x v="3"/>
      <x v="25"/>
      <x/>
    </i>
    <i r="2" i="1">
      <x v="1"/>
    </i>
    <i r="1">
      <x v="26"/>
      <x/>
    </i>
    <i r="2" i="1">
      <x v="1"/>
    </i>
    <i r="1">
      <x v="38"/>
      <x/>
    </i>
    <i r="2" i="1">
      <x v="1"/>
    </i>
    <i r="1">
      <x v="43"/>
      <x/>
    </i>
    <i r="2" i="1">
      <x v="1"/>
    </i>
    <i r="1">
      <x v="45"/>
      <x/>
    </i>
    <i r="2" i="1">
      <x v="1"/>
    </i>
    <i r="1">
      <x v="58"/>
      <x/>
    </i>
    <i r="2" i="1">
      <x v="1"/>
    </i>
    <i r="1">
      <x v="77"/>
      <x/>
    </i>
    <i r="2" i="1">
      <x v="1"/>
    </i>
    <i t="default">
      <x v="3"/>
    </i>
    <i t="default" i="1">
      <x v="3"/>
    </i>
    <i>
      <x v="4"/>
      <x v="3"/>
      <x/>
    </i>
    <i r="2" i="1">
      <x v="1"/>
    </i>
    <i r="1">
      <x v="10"/>
      <x/>
    </i>
    <i r="2" i="1">
      <x v="1"/>
    </i>
    <i r="1">
      <x v="13"/>
      <x/>
    </i>
    <i r="2" i="1">
      <x v="1"/>
    </i>
    <i r="1">
      <x v="21"/>
      <x/>
    </i>
    <i r="2" i="1">
      <x v="1"/>
    </i>
    <i r="1">
      <x v="22"/>
      <x/>
    </i>
    <i r="2" i="1">
      <x v="1"/>
    </i>
    <i r="1">
      <x v="30"/>
      <x/>
    </i>
    <i r="2" i="1">
      <x v="1"/>
    </i>
    <i r="1">
      <x v="31"/>
      <x/>
    </i>
    <i r="2" i="1">
      <x v="1"/>
    </i>
    <i r="1">
      <x v="40"/>
      <x/>
    </i>
    <i r="2" i="1">
      <x v="1"/>
    </i>
    <i r="1">
      <x v="57"/>
      <x/>
    </i>
    <i r="2" i="1">
      <x v="1"/>
    </i>
    <i r="1">
      <x v="64"/>
      <x/>
    </i>
    <i r="2" i="1">
      <x v="1"/>
    </i>
    <i r="1">
      <x v="72"/>
      <x/>
    </i>
    <i r="2" i="1">
      <x v="1"/>
    </i>
    <i r="1">
      <x v="73"/>
      <x/>
    </i>
    <i r="2" i="1">
      <x v="1"/>
    </i>
    <i r="1">
      <x v="89"/>
      <x/>
    </i>
    <i r="2" i="1">
      <x v="1"/>
    </i>
    <i t="default">
      <x v="4"/>
    </i>
    <i t="default" i="1">
      <x v="4"/>
    </i>
    <i>
      <x v="5"/>
      <x v="9"/>
      <x/>
    </i>
    <i r="2" i="1">
      <x v="1"/>
    </i>
    <i r="1">
      <x v="15"/>
      <x/>
    </i>
    <i r="2" i="1">
      <x v="1"/>
    </i>
    <i r="1">
      <x v="18"/>
      <x/>
    </i>
    <i r="2" i="1">
      <x v="1"/>
    </i>
    <i r="1">
      <x v="27"/>
      <x/>
    </i>
    <i r="2" i="1">
      <x v="1"/>
    </i>
    <i r="1">
      <x v="60"/>
      <x/>
    </i>
    <i r="2" i="1">
      <x v="1"/>
    </i>
    <i r="1">
      <x v="61"/>
      <x/>
    </i>
    <i r="2" i="1">
      <x v="1"/>
    </i>
    <i r="1">
      <x v="68"/>
      <x/>
    </i>
    <i r="2" i="1">
      <x v="1"/>
    </i>
    <i r="1">
      <x v="85"/>
      <x/>
    </i>
    <i r="2" i="1">
      <x v="1"/>
    </i>
    <i t="default">
      <x v="5"/>
    </i>
    <i t="default" i="1">
      <x v="5"/>
    </i>
    <i>
      <x v="6"/>
      <x v="3"/>
      <x/>
    </i>
    <i r="2" i="1">
      <x v="1"/>
    </i>
    <i r="1">
      <x v="10"/>
      <x/>
    </i>
    <i r="2" i="1">
      <x v="1"/>
    </i>
    <i r="1">
      <x v="13"/>
      <x/>
    </i>
    <i r="2" i="1">
      <x v="1"/>
    </i>
    <i r="1">
      <x v="21"/>
      <x/>
    </i>
    <i r="2" i="1">
      <x v="1"/>
    </i>
    <i r="1">
      <x v="22"/>
      <x/>
    </i>
    <i r="2" i="1">
      <x v="1"/>
    </i>
    <i r="1">
      <x v="30"/>
      <x/>
    </i>
    <i r="2" i="1">
      <x v="1"/>
    </i>
    <i r="1">
      <x v="31"/>
      <x/>
    </i>
    <i r="2" i="1">
      <x v="1"/>
    </i>
    <i r="1">
      <x v="40"/>
      <x/>
    </i>
    <i r="2" i="1">
      <x v="1"/>
    </i>
    <i r="1">
      <x v="57"/>
      <x/>
    </i>
    <i r="2" i="1">
      <x v="1"/>
    </i>
    <i r="1">
      <x v="64"/>
      <x/>
    </i>
    <i r="2" i="1">
      <x v="1"/>
    </i>
    <i r="1">
      <x v="72"/>
      <x/>
    </i>
    <i r="2" i="1">
      <x v="1"/>
    </i>
    <i r="1">
      <x v="73"/>
      <x/>
    </i>
    <i r="2" i="1">
      <x v="1"/>
    </i>
    <i r="1">
      <x v="89"/>
      <x/>
    </i>
    <i r="2" i="1">
      <x v="1"/>
    </i>
    <i t="default">
      <x v="6"/>
    </i>
    <i t="default" i="1">
      <x v="6"/>
    </i>
    <i>
      <x v="7"/>
      <x v="3"/>
      <x/>
    </i>
    <i r="2" i="1">
      <x v="1"/>
    </i>
    <i r="1">
      <x v="10"/>
      <x/>
    </i>
    <i r="2" i="1">
      <x v="1"/>
    </i>
    <i r="1">
      <x v="13"/>
      <x/>
    </i>
    <i r="2" i="1">
      <x v="1"/>
    </i>
    <i r="1">
      <x v="21"/>
      <x/>
    </i>
    <i r="2" i="1">
      <x v="1"/>
    </i>
    <i r="1">
      <x v="22"/>
      <x/>
    </i>
    <i r="2" i="1">
      <x v="1"/>
    </i>
    <i r="1">
      <x v="30"/>
      <x/>
    </i>
    <i r="2" i="1">
      <x v="1"/>
    </i>
    <i r="1">
      <x v="31"/>
      <x/>
    </i>
    <i r="2" i="1">
      <x v="1"/>
    </i>
    <i r="1">
      <x v="40"/>
      <x/>
    </i>
    <i r="2" i="1">
      <x v="1"/>
    </i>
    <i r="1">
      <x v="57"/>
      <x/>
    </i>
    <i r="2" i="1">
      <x v="1"/>
    </i>
    <i r="1">
      <x v="64"/>
      <x/>
    </i>
    <i r="2" i="1">
      <x v="1"/>
    </i>
    <i r="1">
      <x v="72"/>
      <x/>
    </i>
    <i r="2" i="1">
      <x v="1"/>
    </i>
    <i r="1">
      <x v="73"/>
      <x/>
    </i>
    <i r="2" i="1">
      <x v="1"/>
    </i>
    <i r="1">
      <x v="89"/>
      <x/>
    </i>
    <i r="2" i="1">
      <x v="1"/>
    </i>
    <i t="default">
      <x v="7"/>
    </i>
    <i t="default" i="1">
      <x v="7"/>
    </i>
    <i>
      <x v="8"/>
      <x v="59"/>
      <x/>
    </i>
    <i r="2" i="1">
      <x v="1"/>
    </i>
    <i r="1">
      <x v="66"/>
      <x/>
    </i>
    <i r="2" i="1">
      <x v="1"/>
    </i>
    <i r="1">
      <x v="79"/>
      <x/>
    </i>
    <i r="2" i="1">
      <x v="1"/>
    </i>
    <i r="1">
      <x v="84"/>
      <x/>
    </i>
    <i r="2" i="1">
      <x v="1"/>
    </i>
    <i t="default">
      <x v="8"/>
    </i>
    <i t="default" i="1">
      <x v="8"/>
    </i>
    <i>
      <x v="9"/>
      <x/>
      <x/>
    </i>
    <i r="2" i="1">
      <x v="1"/>
    </i>
    <i r="1">
      <x v="37"/>
      <x/>
    </i>
    <i r="2" i="1">
      <x v="1"/>
    </i>
    <i r="1">
      <x v="90"/>
      <x/>
    </i>
    <i r="2" i="1">
      <x v="1"/>
    </i>
    <i r="1">
      <x v="94"/>
      <x/>
    </i>
    <i r="2" i="1">
      <x v="1"/>
    </i>
    <i t="default">
      <x v="9"/>
    </i>
    <i t="default" i="1">
      <x v="9"/>
    </i>
  </rowItems>
  <colFields count="2">
    <field x="3"/>
    <field x="4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2">
    <dataField fld="2" baseField="0" baseItem="0"/>
    <dataField fld="6" baseField="0" baseItem="0"/>
  </dataFields>
  <pivotHierarchies count="61"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0" showColHeaders="1" showRowStripes="0" showColStripes="0" showLastColumn="1"/>
  <rowHierarchiesUsage count="3">
    <rowHierarchyUsage hierarchyUsage="5"/>
    <rowHierarchyUsage hierarchyUsage="8"/>
    <rowHierarchyUsage hierarchyUsage="-2"/>
  </rowHierarchiesUsage>
  <colHierarchiesUsage count="2">
    <colHierarchyUsage hierarchyUsage="24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256"/>
  <sheetViews>
    <sheetView showGridLines="0" zoomScaleNormal="100" workbookViewId="0">
      <selection activeCell="S1" sqref="S1:S1048576"/>
    </sheetView>
  </sheetViews>
  <sheetFormatPr baseColWidth="10" defaultColWidth="8.83203125" defaultRowHeight="17"/>
  <cols>
    <col min="1" max="1" width="15.5" bestFit="1" customWidth="1"/>
    <col min="2" max="2" width="10.5" bestFit="1" customWidth="1"/>
    <col min="3" max="3" width="16.6640625" bestFit="1" customWidth="1"/>
    <col min="4" max="4" width="16.33203125" bestFit="1" customWidth="1"/>
    <col min="5" max="5" width="30" bestFit="1" customWidth="1"/>
    <col min="6" max="6" width="6.33203125" bestFit="1" customWidth="1"/>
    <col min="7" max="7" width="12.5" bestFit="1" customWidth="1"/>
    <col min="8" max="8" width="12.6640625" bestFit="1" customWidth="1"/>
    <col min="9" max="9" width="13.33203125" bestFit="1" customWidth="1"/>
    <col min="10" max="10" width="12.6640625" bestFit="1" customWidth="1"/>
    <col min="11" max="11" width="13.5" bestFit="1" customWidth="1"/>
    <col min="12" max="12" width="12.5" bestFit="1" customWidth="1"/>
    <col min="13" max="13" width="12" bestFit="1" customWidth="1"/>
    <col min="14" max="15" width="12.6640625" bestFit="1" customWidth="1"/>
    <col min="16" max="16" width="12.5" bestFit="1" customWidth="1"/>
    <col min="17" max="17" width="13.33203125" bestFit="1" customWidth="1"/>
    <col min="18" max="18" width="12.6640625" customWidth="1"/>
    <col min="19" max="19" width="10.5" customWidth="1"/>
    <col min="20" max="20" width="10.5" bestFit="1" customWidth="1"/>
    <col min="21" max="30" width="10.5" customWidth="1"/>
  </cols>
  <sheetData>
    <row r="1" spans="1: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8">
        <v>44927</v>
      </c>
      <c r="H1" s="48">
        <v>44958</v>
      </c>
      <c r="I1" s="48">
        <v>44986</v>
      </c>
      <c r="J1" s="48">
        <v>45017</v>
      </c>
      <c r="K1" s="48">
        <v>45047</v>
      </c>
      <c r="L1" s="48">
        <v>45078</v>
      </c>
      <c r="M1" s="48">
        <v>45108</v>
      </c>
      <c r="N1" s="48">
        <v>45139</v>
      </c>
      <c r="O1" s="48">
        <v>45170</v>
      </c>
      <c r="P1" s="48">
        <v>45200</v>
      </c>
      <c r="Q1" s="48">
        <v>45231</v>
      </c>
      <c r="R1" s="48">
        <v>45261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</row>
    <row r="2" spans="1:30">
      <c r="A2" s="39" t="s">
        <v>310</v>
      </c>
      <c r="B2" s="39" t="s">
        <v>5</v>
      </c>
      <c r="C2" s="39" t="s">
        <v>6</v>
      </c>
      <c r="D2" s="39" t="s">
        <v>7</v>
      </c>
      <c r="E2" s="39" t="s">
        <v>8</v>
      </c>
      <c r="F2" s="18" t="s">
        <v>9</v>
      </c>
      <c r="G2" s="24">
        <v>9111.5672599999998</v>
      </c>
      <c r="H2" s="24">
        <v>8759.5915800000002</v>
      </c>
      <c r="I2" s="24">
        <v>8995.0356900000006</v>
      </c>
      <c r="J2" s="24">
        <v>7544.8475500000004</v>
      </c>
      <c r="K2" s="24">
        <v>8542.6677544524937</v>
      </c>
      <c r="L2" s="24">
        <v>8673.5759049194603</v>
      </c>
      <c r="M2" s="24">
        <v>8780.0850422465719</v>
      </c>
      <c r="N2" s="24">
        <v>8810.4296016877688</v>
      </c>
      <c r="O2" s="24">
        <v>8803.4481233920596</v>
      </c>
      <c r="P2" s="24">
        <v>8817.5210726159894</v>
      </c>
      <c r="Q2" s="24">
        <v>8861.6870536277602</v>
      </c>
      <c r="R2" s="24">
        <v>8900.8609122310772</v>
      </c>
    </row>
    <row r="3" spans="1:30">
      <c r="A3" s="39" t="s">
        <v>310</v>
      </c>
      <c r="B3" s="39" t="s">
        <v>5</v>
      </c>
      <c r="C3" s="39" t="s">
        <v>10</v>
      </c>
      <c r="D3" s="39" t="s">
        <v>7</v>
      </c>
      <c r="E3" s="39" t="s">
        <v>8</v>
      </c>
      <c r="F3" s="18" t="s">
        <v>9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</row>
    <row r="4" spans="1:30">
      <c r="A4" s="39" t="s">
        <v>310</v>
      </c>
      <c r="B4" s="39" t="s">
        <v>5</v>
      </c>
      <c r="C4" s="39" t="s">
        <v>11</v>
      </c>
      <c r="D4" s="39" t="s">
        <v>7</v>
      </c>
      <c r="E4" s="39" t="s">
        <v>8</v>
      </c>
      <c r="F4" s="18" t="s">
        <v>9</v>
      </c>
      <c r="G4" s="24">
        <v>5527.4037200000002</v>
      </c>
      <c r="H4" s="24">
        <v>5564.0372200000002</v>
      </c>
      <c r="I4" s="24">
        <v>6469.9794400000001</v>
      </c>
      <c r="J4" s="24">
        <v>6019.8533299999999</v>
      </c>
      <c r="K4" s="24">
        <v>6228.0138357802734</v>
      </c>
      <c r="L4" s="24">
        <v>6483.5535038039625</v>
      </c>
      <c r="M4" s="24">
        <v>6793.3344707324768</v>
      </c>
      <c r="N4" s="24">
        <v>7022.9796115084846</v>
      </c>
      <c r="O4" s="24">
        <v>7232.5150998536064</v>
      </c>
      <c r="P4" s="24">
        <v>7419.996163182057</v>
      </c>
      <c r="Q4" s="24">
        <v>7559.5457673340961</v>
      </c>
      <c r="R4" s="24">
        <v>7721.5786956117563</v>
      </c>
    </row>
    <row r="5" spans="1:30">
      <c r="A5" s="39" t="s">
        <v>310</v>
      </c>
      <c r="B5" s="39" t="s">
        <v>5</v>
      </c>
      <c r="C5" s="39" t="s">
        <v>12</v>
      </c>
      <c r="D5" s="39" t="s">
        <v>7</v>
      </c>
      <c r="E5" s="39" t="s">
        <v>8</v>
      </c>
      <c r="F5" s="18" t="s">
        <v>9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</row>
    <row r="6" spans="1:30">
      <c r="A6" s="39" t="s">
        <v>310</v>
      </c>
      <c r="B6" s="39" t="s">
        <v>5</v>
      </c>
      <c r="C6" s="39" t="s">
        <v>13</v>
      </c>
      <c r="D6" s="39" t="s">
        <v>7</v>
      </c>
      <c r="E6" s="39" t="s">
        <v>8</v>
      </c>
      <c r="F6" s="18" t="s">
        <v>9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</row>
    <row r="7" spans="1:30">
      <c r="A7" s="18" t="s">
        <v>310</v>
      </c>
      <c r="B7" s="18" t="s">
        <v>5</v>
      </c>
      <c r="C7" s="18" t="s">
        <v>14</v>
      </c>
      <c r="D7" s="18" t="s">
        <v>7</v>
      </c>
      <c r="E7" s="18" t="s">
        <v>8</v>
      </c>
      <c r="F7" s="18" t="s">
        <v>9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</row>
    <row r="8" spans="1:30">
      <c r="A8" s="18" t="s">
        <v>310</v>
      </c>
      <c r="B8" s="18" t="s">
        <v>5</v>
      </c>
      <c r="C8" s="18" t="s">
        <v>15</v>
      </c>
      <c r="D8" s="18" t="s">
        <v>7</v>
      </c>
      <c r="E8" s="18" t="s">
        <v>8</v>
      </c>
      <c r="F8" s="18" t="s">
        <v>9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</row>
    <row r="9" spans="1:30">
      <c r="A9" s="18" t="s">
        <v>310</v>
      </c>
      <c r="B9" s="18" t="s">
        <v>5</v>
      </c>
      <c r="C9" s="18" t="s">
        <v>16</v>
      </c>
      <c r="D9" s="18" t="s">
        <v>7</v>
      </c>
      <c r="E9" s="18" t="s">
        <v>8</v>
      </c>
      <c r="F9" s="18" t="s">
        <v>9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</row>
    <row r="10" spans="1:30">
      <c r="A10" s="18" t="s">
        <v>310</v>
      </c>
      <c r="B10" s="18" t="s">
        <v>5</v>
      </c>
      <c r="C10" s="18" t="s">
        <v>17</v>
      </c>
      <c r="D10" s="18" t="s">
        <v>7</v>
      </c>
      <c r="E10" s="18" t="s">
        <v>8</v>
      </c>
      <c r="F10" s="18" t="s">
        <v>9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</row>
    <row r="11" spans="1:30">
      <c r="A11" s="18" t="s">
        <v>310</v>
      </c>
      <c r="B11" s="18" t="s">
        <v>5</v>
      </c>
      <c r="C11" s="18" t="s">
        <v>18</v>
      </c>
      <c r="D11" s="18" t="s">
        <v>7</v>
      </c>
      <c r="E11" s="18" t="s">
        <v>8</v>
      </c>
      <c r="F11" s="18" t="s">
        <v>9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30">
      <c r="A12" s="18" t="s">
        <v>310</v>
      </c>
      <c r="B12" s="18" t="s">
        <v>5</v>
      </c>
      <c r="C12" s="18" t="s">
        <v>19</v>
      </c>
      <c r="D12" s="18" t="s">
        <v>7</v>
      </c>
      <c r="E12" s="18" t="s">
        <v>8</v>
      </c>
      <c r="F12" s="18" t="s">
        <v>9</v>
      </c>
      <c r="G12" s="24">
        <v>1379.4750899999999</v>
      </c>
      <c r="H12" s="24">
        <v>1437.4032299999999</v>
      </c>
      <c r="I12" s="24">
        <v>1623.63922</v>
      </c>
      <c r="J12" s="24">
        <v>1424.49631</v>
      </c>
      <c r="K12" s="24">
        <v>1375.8415103787743</v>
      </c>
      <c r="L12" s="24">
        <v>1396.217931062808</v>
      </c>
      <c r="M12" s="24">
        <v>1412.3466733189955</v>
      </c>
      <c r="N12" s="24">
        <v>1415.2157549242531</v>
      </c>
      <c r="O12" s="24">
        <v>1411.5866636573849</v>
      </c>
      <c r="P12" s="24">
        <v>1411.6229844739162</v>
      </c>
      <c r="Q12" s="24">
        <v>1416.8982680804993</v>
      </c>
      <c r="R12" s="24">
        <v>1425.7364539617934</v>
      </c>
    </row>
    <row r="13" spans="1:30">
      <c r="A13" s="18" t="s">
        <v>310</v>
      </c>
      <c r="B13" s="18" t="s">
        <v>5</v>
      </c>
      <c r="C13" s="18" t="s">
        <v>20</v>
      </c>
      <c r="D13" s="18" t="s">
        <v>7</v>
      </c>
      <c r="E13" s="18" t="s">
        <v>8</v>
      </c>
      <c r="F13" s="18" t="s">
        <v>9</v>
      </c>
      <c r="G13" s="24">
        <v>5254.9519899999996</v>
      </c>
      <c r="H13" s="24">
        <v>4958.5090899999996</v>
      </c>
      <c r="I13" s="24">
        <v>5717.4969000000001</v>
      </c>
      <c r="J13" s="24">
        <v>5799.0466500000002</v>
      </c>
      <c r="K13" s="24">
        <v>6481.7406263045423</v>
      </c>
      <c r="L13" s="24">
        <v>6577.7361844920661</v>
      </c>
      <c r="M13" s="24">
        <v>6653.7204625826034</v>
      </c>
      <c r="N13" s="24">
        <v>6667.2370214745206</v>
      </c>
      <c r="O13" s="24">
        <v>6650.1399735052746</v>
      </c>
      <c r="P13" s="24">
        <v>6650.3110848653505</v>
      </c>
      <c r="Q13" s="24">
        <v>6675.1635259424174</v>
      </c>
      <c r="R13" s="24">
        <v>6695.9215899550754</v>
      </c>
    </row>
    <row r="14" spans="1:30">
      <c r="A14" s="18" t="s">
        <v>310</v>
      </c>
      <c r="B14" s="18" t="s">
        <v>5</v>
      </c>
      <c r="C14" s="18" t="s">
        <v>21</v>
      </c>
      <c r="D14" s="18" t="s">
        <v>7</v>
      </c>
      <c r="E14" s="18" t="s">
        <v>8</v>
      </c>
      <c r="F14" s="18" t="s">
        <v>9</v>
      </c>
      <c r="G14" s="24">
        <v>6407.1285500000004</v>
      </c>
      <c r="H14" s="24">
        <v>6685.0510000000004</v>
      </c>
      <c r="I14" s="24">
        <v>7022.1440400000001</v>
      </c>
      <c r="J14" s="24">
        <v>6521.0402800000002</v>
      </c>
      <c r="K14" s="24">
        <v>7443.6117455389385</v>
      </c>
      <c r="L14" s="24">
        <v>7553.8527603589955</v>
      </c>
      <c r="M14" s="24">
        <v>7641.1128803606643</v>
      </c>
      <c r="N14" s="24">
        <v>7656.635256575295</v>
      </c>
      <c r="O14" s="24">
        <v>7637.0010573045838</v>
      </c>
      <c r="P14" s="24">
        <v>7637.1975610839063</v>
      </c>
      <c r="Q14" s="24">
        <v>7665.7380308391776</v>
      </c>
      <c r="R14" s="24">
        <v>7689.5765300954145</v>
      </c>
    </row>
    <row r="15" spans="1:30">
      <c r="A15" s="18" t="s">
        <v>310</v>
      </c>
      <c r="B15" s="18" t="s">
        <v>5</v>
      </c>
      <c r="C15" s="18" t="s">
        <v>22</v>
      </c>
      <c r="D15" s="18" t="s">
        <v>7</v>
      </c>
      <c r="E15" s="18" t="s">
        <v>8</v>
      </c>
      <c r="F15" s="18" t="s">
        <v>9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</row>
    <row r="16" spans="1:30">
      <c r="A16" s="18" t="s">
        <v>310</v>
      </c>
      <c r="B16" s="18" t="s">
        <v>5</v>
      </c>
      <c r="C16" s="18" t="s">
        <v>23</v>
      </c>
      <c r="D16" s="18" t="s">
        <v>7</v>
      </c>
      <c r="E16" s="18" t="s">
        <v>8</v>
      </c>
      <c r="F16" s="18" t="s">
        <v>9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</row>
    <row r="17" spans="1:18">
      <c r="A17" s="18" t="s">
        <v>310</v>
      </c>
      <c r="B17" s="18" t="s">
        <v>5</v>
      </c>
      <c r="C17" s="18" t="s">
        <v>24</v>
      </c>
      <c r="D17" s="18" t="s">
        <v>7</v>
      </c>
      <c r="E17" s="18" t="s">
        <v>8</v>
      </c>
      <c r="F17" s="18" t="s">
        <v>9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</row>
    <row r="18" spans="1:18">
      <c r="A18" s="18" t="s">
        <v>310</v>
      </c>
      <c r="B18" s="18" t="s">
        <v>5</v>
      </c>
      <c r="C18" s="19" t="s">
        <v>25</v>
      </c>
      <c r="D18" s="18" t="s">
        <v>7</v>
      </c>
      <c r="E18" s="18" t="s">
        <v>8</v>
      </c>
      <c r="F18" s="18" t="s">
        <v>9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</row>
    <row r="19" spans="1:18">
      <c r="A19" s="18" t="s">
        <v>310</v>
      </c>
      <c r="B19" s="18" t="s">
        <v>5</v>
      </c>
      <c r="C19" s="19" t="s">
        <v>26</v>
      </c>
      <c r="D19" s="18" t="s">
        <v>7</v>
      </c>
      <c r="E19" s="18" t="s">
        <v>8</v>
      </c>
      <c r="F19" s="18" t="s">
        <v>9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</row>
    <row r="20" spans="1:18">
      <c r="A20" s="18" t="s">
        <v>310</v>
      </c>
      <c r="B20" s="18" t="s">
        <v>5</v>
      </c>
      <c r="C20" s="19" t="s">
        <v>27</v>
      </c>
      <c r="D20" s="18" t="s">
        <v>7</v>
      </c>
      <c r="E20" s="18" t="s">
        <v>8</v>
      </c>
      <c r="F20" s="18" t="s">
        <v>9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</row>
    <row r="21" spans="1:18">
      <c r="A21" s="18" t="s">
        <v>310</v>
      </c>
      <c r="B21" s="18" t="s">
        <v>5</v>
      </c>
      <c r="C21" s="19" t="s">
        <v>28</v>
      </c>
      <c r="D21" s="18" t="s">
        <v>7</v>
      </c>
      <c r="E21" s="18" t="s">
        <v>8</v>
      </c>
      <c r="F21" s="18" t="s">
        <v>9</v>
      </c>
      <c r="G21" s="24">
        <v>415.91120000000001</v>
      </c>
      <c r="H21" s="24">
        <v>406.75904000000003</v>
      </c>
      <c r="I21" s="24">
        <v>379.17482000000001</v>
      </c>
      <c r="J21" s="24">
        <v>461.10962000000001</v>
      </c>
      <c r="K21" s="24">
        <v>402.91375374007993</v>
      </c>
      <c r="L21" s="24">
        <v>408.88096732075678</v>
      </c>
      <c r="M21" s="24">
        <v>413.60425269667019</v>
      </c>
      <c r="N21" s="24">
        <v>414.44446025738159</v>
      </c>
      <c r="O21" s="24">
        <v>413.38168465861622</v>
      </c>
      <c r="P21" s="24">
        <v>413.39232117191887</v>
      </c>
      <c r="Q21" s="24">
        <v>414.93718248329679</v>
      </c>
      <c r="R21" s="24">
        <v>416.22753178511465</v>
      </c>
    </row>
    <row r="22" spans="1:18">
      <c r="A22" s="18" t="s">
        <v>310</v>
      </c>
      <c r="B22" s="18" t="s">
        <v>5</v>
      </c>
      <c r="C22" s="19" t="s">
        <v>29</v>
      </c>
      <c r="D22" s="18" t="s">
        <v>7</v>
      </c>
      <c r="E22" s="18" t="s">
        <v>8</v>
      </c>
      <c r="F22" s="18" t="s">
        <v>9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35.702117105140154</v>
      </c>
      <c r="O22" s="24">
        <v>77.629551069799248</v>
      </c>
      <c r="P22" s="24">
        <v>118.26503401320755</v>
      </c>
      <c r="Q22" s="24">
        <v>157.78474869780356</v>
      </c>
      <c r="R22" s="24">
        <v>195.71286190687675</v>
      </c>
    </row>
    <row r="23" spans="1:18">
      <c r="A23" s="18" t="s">
        <v>310</v>
      </c>
      <c r="B23" s="18" t="s">
        <v>5</v>
      </c>
      <c r="C23" s="19" t="s">
        <v>30</v>
      </c>
      <c r="D23" s="18" t="s">
        <v>7</v>
      </c>
      <c r="E23" s="18" t="s">
        <v>8</v>
      </c>
      <c r="F23" s="18" t="s">
        <v>9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</row>
    <row r="24" spans="1:18">
      <c r="A24" s="61" t="s">
        <v>310</v>
      </c>
      <c r="B24" s="61" t="s">
        <v>5</v>
      </c>
      <c r="C24" s="62" t="s">
        <v>31</v>
      </c>
      <c r="D24" s="61" t="s">
        <v>7</v>
      </c>
      <c r="E24" s="61" t="s">
        <v>8</v>
      </c>
      <c r="F24" s="61" t="s">
        <v>9</v>
      </c>
      <c r="G24" s="71">
        <v>1893.1857600000001</v>
      </c>
      <c r="H24" s="71">
        <v>1765.5961199999999</v>
      </c>
      <c r="I24" s="71">
        <v>2064.6927799999999</v>
      </c>
      <c r="J24" s="71">
        <v>1936.78087</v>
      </c>
      <c r="K24" s="71">
        <v>2140.7617449957374</v>
      </c>
      <c r="L24" s="71">
        <v>2172.4667499481679</v>
      </c>
      <c r="M24" s="71">
        <v>2197.5625143632406</v>
      </c>
      <c r="N24" s="71">
        <v>2202.0267059852213</v>
      </c>
      <c r="O24" s="71">
        <v>2196.3799656487777</v>
      </c>
      <c r="P24" s="71">
        <v>2196.4364795815163</v>
      </c>
      <c r="Q24" s="71">
        <v>2204.6446381912006</v>
      </c>
      <c r="R24" s="71">
        <v>2211.5005233462052</v>
      </c>
    </row>
    <row r="25" spans="1:18">
      <c r="A25" s="61" t="s">
        <v>310</v>
      </c>
      <c r="B25" s="61" t="s">
        <v>5</v>
      </c>
      <c r="C25" s="62" t="s">
        <v>32</v>
      </c>
      <c r="D25" s="61" t="s">
        <v>7</v>
      </c>
      <c r="E25" s="61" t="s">
        <v>8</v>
      </c>
      <c r="F25" s="61" t="s">
        <v>9</v>
      </c>
      <c r="G25" s="71">
        <v>1480.06131</v>
      </c>
      <c r="H25" s="71">
        <v>1376.1272300000001</v>
      </c>
      <c r="I25" s="71">
        <v>1706.45433</v>
      </c>
      <c r="J25" s="71">
        <v>1628.6555499999999</v>
      </c>
      <c r="K25" s="71">
        <v>1730.2418643191852</v>
      </c>
      <c r="L25" s="71">
        <v>1755.8670078015825</v>
      </c>
      <c r="M25" s="71">
        <v>1776.150321584423</v>
      </c>
      <c r="N25" s="71">
        <v>1779.7584443719074</v>
      </c>
      <c r="O25" s="71">
        <v>1775.1945425038487</v>
      </c>
      <c r="P25" s="71">
        <v>1775.2402191292697</v>
      </c>
      <c r="Q25" s="71">
        <v>1781.8743528382856</v>
      </c>
      <c r="R25" s="71">
        <v>1787.4155297300549</v>
      </c>
    </row>
    <row r="26" spans="1:18">
      <c r="A26" s="61" t="s">
        <v>310</v>
      </c>
      <c r="B26" s="61" t="s">
        <v>5</v>
      </c>
      <c r="C26" s="62" t="s">
        <v>33</v>
      </c>
      <c r="D26" s="61" t="s">
        <v>7</v>
      </c>
      <c r="E26" s="61" t="s">
        <v>8</v>
      </c>
      <c r="F26" s="61" t="s">
        <v>9</v>
      </c>
      <c r="G26" s="71">
        <v>393.67660000000001</v>
      </c>
      <c r="H26" s="71">
        <v>396.25515999999999</v>
      </c>
      <c r="I26" s="71">
        <v>388.68038000000001</v>
      </c>
      <c r="J26" s="71">
        <v>435.33900999999997</v>
      </c>
      <c r="K26" s="71">
        <v>391.04079264482345</v>
      </c>
      <c r="L26" s="71">
        <v>396.83216587745358</v>
      </c>
      <c r="M26" s="71">
        <v>401.41626666860304</v>
      </c>
      <c r="N26" s="71">
        <v>402.23171520436762</v>
      </c>
      <c r="O26" s="71">
        <v>401.20025720948144</v>
      </c>
      <c r="P26" s="71">
        <v>401.21058028868691</v>
      </c>
      <c r="Q26" s="71">
        <v>402.70991801573126</v>
      </c>
      <c r="R26" s="71">
        <v>403.96224362906105</v>
      </c>
    </row>
    <row r="27" spans="1:18">
      <c r="A27" s="61" t="s">
        <v>310</v>
      </c>
      <c r="B27" s="61" t="s">
        <v>5</v>
      </c>
      <c r="C27" s="62" t="s">
        <v>34</v>
      </c>
      <c r="D27" s="61" t="s">
        <v>7</v>
      </c>
      <c r="E27" s="61" t="s">
        <v>8</v>
      </c>
      <c r="F27" s="61" t="s">
        <v>9</v>
      </c>
      <c r="G27" s="71">
        <v>423.13461999999998</v>
      </c>
      <c r="H27" s="71">
        <v>434.55712999999997</v>
      </c>
      <c r="I27" s="71">
        <v>469.40816999999998</v>
      </c>
      <c r="J27" s="71">
        <v>569.25244999999995</v>
      </c>
      <c r="K27" s="71">
        <v>459.46318381364239</v>
      </c>
      <c r="L27" s="71">
        <v>466.26790299938267</v>
      </c>
      <c r="M27" s="71">
        <v>471.65410716028009</v>
      </c>
      <c r="N27" s="71">
        <v>472.61223886297148</v>
      </c>
      <c r="O27" s="71">
        <v>471.40030143031879</v>
      </c>
      <c r="P27" s="71">
        <v>471.41243079105999</v>
      </c>
      <c r="Q27" s="71">
        <v>473.17411524607644</v>
      </c>
      <c r="R27" s="71">
        <v>474.64556662479367</v>
      </c>
    </row>
    <row r="28" spans="1:18">
      <c r="A28" s="61" t="s">
        <v>310</v>
      </c>
      <c r="B28" s="61" t="s">
        <v>5</v>
      </c>
      <c r="C28" s="62" t="s">
        <v>35</v>
      </c>
      <c r="D28" s="61" t="s">
        <v>7</v>
      </c>
      <c r="E28" s="61" t="s">
        <v>8</v>
      </c>
      <c r="F28" s="61" t="s">
        <v>9</v>
      </c>
      <c r="G28" s="71">
        <v>46.237090000000002</v>
      </c>
      <c r="H28" s="71">
        <v>49.97974</v>
      </c>
      <c r="I28" s="71">
        <v>59.543309999999998</v>
      </c>
      <c r="J28" s="71">
        <v>46.549500000000002</v>
      </c>
      <c r="K28" s="71">
        <v>49.017172536658798</v>
      </c>
      <c r="L28" s="71">
        <v>49.743124269336107</v>
      </c>
      <c r="M28" s="71">
        <v>50.317743755670101</v>
      </c>
      <c r="N28" s="71">
        <v>50.419960665834367</v>
      </c>
      <c r="O28" s="71">
        <v>50.290666854419726</v>
      </c>
      <c r="P28" s="71">
        <v>50.291960857920238</v>
      </c>
      <c r="Q28" s="71">
        <v>50.479903644042821</v>
      </c>
      <c r="R28" s="71">
        <v>50.636883329577628</v>
      </c>
    </row>
    <row r="29" spans="1:18">
      <c r="A29" s="61" t="s">
        <v>310</v>
      </c>
      <c r="B29" s="61" t="s">
        <v>5</v>
      </c>
      <c r="C29" s="62" t="s">
        <v>36</v>
      </c>
      <c r="D29" s="61" t="s">
        <v>7</v>
      </c>
      <c r="E29" s="61" t="s">
        <v>8</v>
      </c>
      <c r="F29" s="61" t="s">
        <v>9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189.68107456898423</v>
      </c>
      <c r="O29" s="71">
        <v>473.37266517318517</v>
      </c>
      <c r="P29" s="71">
        <v>734.12102024661453</v>
      </c>
      <c r="Q29" s="71">
        <v>977.51724113118803</v>
      </c>
      <c r="R29" s="71">
        <v>1205.410872658689</v>
      </c>
    </row>
    <row r="30" spans="1:18">
      <c r="A30" s="39" t="s">
        <v>310</v>
      </c>
      <c r="B30" s="39" t="s">
        <v>5</v>
      </c>
      <c r="C30" s="39" t="s">
        <v>6</v>
      </c>
      <c r="D30" s="39" t="s">
        <v>7</v>
      </c>
      <c r="E30" s="39" t="s">
        <v>37</v>
      </c>
      <c r="F30" s="18" t="s">
        <v>9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>
      <c r="A31" s="39" t="s">
        <v>310</v>
      </c>
      <c r="B31" s="39" t="s">
        <v>5</v>
      </c>
      <c r="C31" s="39" t="s">
        <v>10</v>
      </c>
      <c r="D31" s="39" t="s">
        <v>7</v>
      </c>
      <c r="E31" s="39" t="s">
        <v>37</v>
      </c>
      <c r="F31" s="18" t="s">
        <v>9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>
      <c r="A32" s="39" t="s">
        <v>310</v>
      </c>
      <c r="B32" s="39" t="s">
        <v>5</v>
      </c>
      <c r="C32" s="39" t="s">
        <v>11</v>
      </c>
      <c r="D32" s="39" t="s">
        <v>7</v>
      </c>
      <c r="E32" s="39" t="s">
        <v>37</v>
      </c>
      <c r="F32" s="18" t="s">
        <v>9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39" t="s">
        <v>310</v>
      </c>
      <c r="B33" s="39" t="s">
        <v>5</v>
      </c>
      <c r="C33" s="39" t="s">
        <v>12</v>
      </c>
      <c r="D33" s="39" t="s">
        <v>7</v>
      </c>
      <c r="E33" s="39" t="s">
        <v>37</v>
      </c>
      <c r="F33" s="18" t="s">
        <v>9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39" t="s">
        <v>310</v>
      </c>
      <c r="B34" s="39" t="s">
        <v>5</v>
      </c>
      <c r="C34" s="39" t="s">
        <v>13</v>
      </c>
      <c r="D34" s="39" t="s">
        <v>7</v>
      </c>
      <c r="E34" s="39" t="s">
        <v>37</v>
      </c>
      <c r="F34" s="18" t="s">
        <v>9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18" t="s">
        <v>310</v>
      </c>
      <c r="B35" s="18" t="s">
        <v>5</v>
      </c>
      <c r="C35" s="18" t="s">
        <v>14</v>
      </c>
      <c r="D35" s="18" t="s">
        <v>7</v>
      </c>
      <c r="E35" s="18" t="s">
        <v>37</v>
      </c>
      <c r="F35" s="18" t="s">
        <v>9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18" t="s">
        <v>310</v>
      </c>
      <c r="B36" s="18" t="s">
        <v>5</v>
      </c>
      <c r="C36" s="18" t="s">
        <v>15</v>
      </c>
      <c r="D36" s="18" t="s">
        <v>7</v>
      </c>
      <c r="E36" s="18" t="s">
        <v>37</v>
      </c>
      <c r="F36" s="18" t="s">
        <v>9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18" t="s">
        <v>310</v>
      </c>
      <c r="B37" s="18" t="s">
        <v>5</v>
      </c>
      <c r="C37" s="18" t="s">
        <v>16</v>
      </c>
      <c r="D37" s="18" t="s">
        <v>7</v>
      </c>
      <c r="E37" s="18" t="s">
        <v>37</v>
      </c>
      <c r="F37" s="18" t="s">
        <v>9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18" t="s">
        <v>310</v>
      </c>
      <c r="B38" s="18" t="s">
        <v>5</v>
      </c>
      <c r="C38" s="18" t="s">
        <v>17</v>
      </c>
      <c r="D38" s="18" t="s">
        <v>7</v>
      </c>
      <c r="E38" s="18" t="s">
        <v>37</v>
      </c>
      <c r="F38" s="18" t="s">
        <v>9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18" t="s">
        <v>310</v>
      </c>
      <c r="B39" s="18" t="s">
        <v>5</v>
      </c>
      <c r="C39" s="18" t="s">
        <v>18</v>
      </c>
      <c r="D39" s="18" t="s">
        <v>7</v>
      </c>
      <c r="E39" s="18" t="s">
        <v>37</v>
      </c>
      <c r="F39" s="18" t="s">
        <v>9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18" t="s">
        <v>310</v>
      </c>
      <c r="B40" s="18" t="s">
        <v>5</v>
      </c>
      <c r="C40" s="18" t="s">
        <v>19</v>
      </c>
      <c r="D40" s="18" t="s">
        <v>7</v>
      </c>
      <c r="E40" s="18" t="s">
        <v>37</v>
      </c>
      <c r="F40" s="18" t="s">
        <v>9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18" t="s">
        <v>310</v>
      </c>
      <c r="B41" s="18" t="s">
        <v>5</v>
      </c>
      <c r="C41" s="18" t="s">
        <v>20</v>
      </c>
      <c r="D41" s="18" t="s">
        <v>7</v>
      </c>
      <c r="E41" s="18" t="s">
        <v>37</v>
      </c>
      <c r="F41" s="18" t="s">
        <v>9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18" t="s">
        <v>310</v>
      </c>
      <c r="B42" s="18" t="s">
        <v>5</v>
      </c>
      <c r="C42" s="18" t="s">
        <v>21</v>
      </c>
      <c r="D42" s="18" t="s">
        <v>7</v>
      </c>
      <c r="E42" s="18" t="s">
        <v>37</v>
      </c>
      <c r="F42" s="18" t="s"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18" t="s">
        <v>310</v>
      </c>
      <c r="B43" s="18" t="s">
        <v>5</v>
      </c>
      <c r="C43" s="18" t="s">
        <v>22</v>
      </c>
      <c r="D43" s="18" t="s">
        <v>7</v>
      </c>
      <c r="E43" s="18" t="s">
        <v>37</v>
      </c>
      <c r="F43" s="18" t="s">
        <v>9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18" t="s">
        <v>310</v>
      </c>
      <c r="B44" s="18" t="s">
        <v>5</v>
      </c>
      <c r="C44" s="18" t="s">
        <v>23</v>
      </c>
      <c r="D44" s="18" t="s">
        <v>7</v>
      </c>
      <c r="E44" s="18" t="s">
        <v>37</v>
      </c>
      <c r="F44" s="18" t="s">
        <v>9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18" t="s">
        <v>310</v>
      </c>
      <c r="B45" s="18" t="s">
        <v>5</v>
      </c>
      <c r="C45" s="18" t="s">
        <v>24</v>
      </c>
      <c r="D45" s="18" t="s">
        <v>7</v>
      </c>
      <c r="E45" s="18" t="s">
        <v>37</v>
      </c>
      <c r="F45" s="18" t="s">
        <v>9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18" t="s">
        <v>310</v>
      </c>
      <c r="B46" s="18" t="s">
        <v>5</v>
      </c>
      <c r="C46" s="19" t="s">
        <v>25</v>
      </c>
      <c r="D46" s="18" t="s">
        <v>7</v>
      </c>
      <c r="E46" s="18" t="s">
        <v>37</v>
      </c>
      <c r="F46" s="18" t="s">
        <v>9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18" t="s">
        <v>310</v>
      </c>
      <c r="B47" s="18" t="s">
        <v>5</v>
      </c>
      <c r="C47" s="19" t="s">
        <v>26</v>
      </c>
      <c r="D47" s="18" t="s">
        <v>7</v>
      </c>
      <c r="E47" s="18" t="s">
        <v>37</v>
      </c>
      <c r="F47" s="18" t="s">
        <v>9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18" t="s">
        <v>310</v>
      </c>
      <c r="B48" s="18" t="s">
        <v>5</v>
      </c>
      <c r="C48" s="19" t="s">
        <v>27</v>
      </c>
      <c r="D48" s="18" t="s">
        <v>7</v>
      </c>
      <c r="E48" s="18" t="s">
        <v>37</v>
      </c>
      <c r="F48" s="18" t="s">
        <v>9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18" t="s">
        <v>310</v>
      </c>
      <c r="B49" s="18" t="s">
        <v>5</v>
      </c>
      <c r="C49" s="19" t="s">
        <v>28</v>
      </c>
      <c r="D49" s="18" t="s">
        <v>7</v>
      </c>
      <c r="E49" s="18" t="s">
        <v>37</v>
      </c>
      <c r="F49" s="18" t="s">
        <v>9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18" t="s">
        <v>310</v>
      </c>
      <c r="B50" s="18" t="s">
        <v>5</v>
      </c>
      <c r="C50" s="19" t="s">
        <v>29</v>
      </c>
      <c r="D50" s="18" t="s">
        <v>7</v>
      </c>
      <c r="E50" s="18" t="s">
        <v>37</v>
      </c>
      <c r="F50" s="18" t="s">
        <v>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18" t="s">
        <v>310</v>
      </c>
      <c r="B51" s="18" t="s">
        <v>5</v>
      </c>
      <c r="C51" s="19" t="s">
        <v>30</v>
      </c>
      <c r="D51" s="18" t="s">
        <v>7</v>
      </c>
      <c r="E51" s="18" t="s">
        <v>37</v>
      </c>
      <c r="F51" s="18" t="s">
        <v>9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39" t="s">
        <v>310</v>
      </c>
      <c r="B52" s="39" t="s">
        <v>5</v>
      </c>
      <c r="C52" s="39" t="s">
        <v>6</v>
      </c>
      <c r="D52" s="39" t="s">
        <v>7</v>
      </c>
      <c r="E52" s="39" t="s">
        <v>38</v>
      </c>
      <c r="F52" s="18" t="s">
        <v>9</v>
      </c>
      <c r="G52" s="24">
        <v>3902.5000700000001</v>
      </c>
      <c r="H52" s="24">
        <v>3629.1796399999998</v>
      </c>
      <c r="I52" s="24">
        <v>3824.6974500000001</v>
      </c>
      <c r="J52" s="24">
        <v>3249.8154500000001</v>
      </c>
      <c r="K52" s="24">
        <v>3997.204262387696</v>
      </c>
      <c r="L52" s="24">
        <v>4080.0511883930481</v>
      </c>
      <c r="M52" s="24">
        <v>4165.0002607265724</v>
      </c>
      <c r="N52" s="24">
        <v>4248.1968997408421</v>
      </c>
      <c r="O52" s="24">
        <v>4335.2254107322524</v>
      </c>
      <c r="P52" s="24">
        <v>4430.3259918439635</v>
      </c>
      <c r="Q52" s="24">
        <v>4531.0359972535298</v>
      </c>
      <c r="R52" s="24">
        <v>4634.2548355693316</v>
      </c>
    </row>
    <row r="53" spans="1:18">
      <c r="A53" s="39" t="s">
        <v>310</v>
      </c>
      <c r="B53" s="39" t="s">
        <v>5</v>
      </c>
      <c r="C53" s="39" t="s">
        <v>10</v>
      </c>
      <c r="D53" s="39" t="s">
        <v>7</v>
      </c>
      <c r="E53" s="39" t="s">
        <v>38</v>
      </c>
      <c r="F53" s="18" t="s">
        <v>9</v>
      </c>
      <c r="G53" s="24">
        <v>286</v>
      </c>
      <c r="H53" s="24">
        <v>274</v>
      </c>
      <c r="I53" s="24">
        <v>305</v>
      </c>
      <c r="J53" s="24">
        <v>282</v>
      </c>
      <c r="K53" s="24">
        <v>291.07777014799592</v>
      </c>
      <c r="L53" s="24">
        <v>296.95939937641879</v>
      </c>
      <c r="M53" s="24">
        <v>303.00701342623063</v>
      </c>
      <c r="N53" s="24">
        <v>308.91625588525739</v>
      </c>
      <c r="O53" s="24">
        <v>315.12806176586292</v>
      </c>
      <c r="P53" s="24">
        <v>321.9772357969166</v>
      </c>
      <c r="Q53" s="24">
        <v>329.26932822889091</v>
      </c>
      <c r="R53" s="24">
        <v>336.75951732818834</v>
      </c>
    </row>
    <row r="54" spans="1:18">
      <c r="A54" s="39" t="s">
        <v>310</v>
      </c>
      <c r="B54" s="39" t="s">
        <v>5</v>
      </c>
      <c r="C54" s="39" t="s">
        <v>11</v>
      </c>
      <c r="D54" s="39" t="s">
        <v>7</v>
      </c>
      <c r="E54" s="39" t="s">
        <v>38</v>
      </c>
      <c r="F54" s="18" t="s">
        <v>9</v>
      </c>
      <c r="G54" s="24">
        <v>0</v>
      </c>
      <c r="H54" s="24">
        <v>0</v>
      </c>
      <c r="I54" s="24">
        <v>0</v>
      </c>
      <c r="J54" s="24">
        <v>0</v>
      </c>
      <c r="K54" s="24">
        <v>195.71442992883638</v>
      </c>
      <c r="L54" s="24">
        <v>245.08702644396351</v>
      </c>
      <c r="M54" s="24">
        <v>290.69741040017965</v>
      </c>
      <c r="N54" s="24">
        <v>380.96583533701494</v>
      </c>
      <c r="O54" s="24">
        <v>423.88789379029447</v>
      </c>
      <c r="P54" s="24">
        <v>474.15746557956419</v>
      </c>
      <c r="Q54" s="24">
        <v>493.11036873438172</v>
      </c>
      <c r="R54" s="24">
        <v>515.02704044209031</v>
      </c>
    </row>
    <row r="55" spans="1:18">
      <c r="A55" s="39" t="s">
        <v>310</v>
      </c>
      <c r="B55" s="39" t="s">
        <v>5</v>
      </c>
      <c r="C55" s="39" t="s">
        <v>12</v>
      </c>
      <c r="D55" s="39" t="s">
        <v>7</v>
      </c>
      <c r="E55" s="39" t="s">
        <v>38</v>
      </c>
      <c r="F55" s="18" t="s">
        <v>9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</row>
    <row r="56" spans="1:18">
      <c r="A56" s="39" t="s">
        <v>310</v>
      </c>
      <c r="B56" s="39" t="s">
        <v>5</v>
      </c>
      <c r="C56" s="39" t="s">
        <v>13</v>
      </c>
      <c r="D56" s="39" t="s">
        <v>7</v>
      </c>
      <c r="E56" s="39" t="s">
        <v>38</v>
      </c>
      <c r="F56" s="18" t="s">
        <v>9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</row>
    <row r="57" spans="1:18">
      <c r="A57" s="18" t="s">
        <v>310</v>
      </c>
      <c r="B57" s="18" t="s">
        <v>5</v>
      </c>
      <c r="C57" s="18" t="s">
        <v>14</v>
      </c>
      <c r="D57" s="18" t="s">
        <v>7</v>
      </c>
      <c r="E57" s="18" t="s">
        <v>38</v>
      </c>
      <c r="F57" s="18" t="s">
        <v>9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</row>
    <row r="58" spans="1:18">
      <c r="A58" s="18" t="s">
        <v>310</v>
      </c>
      <c r="B58" s="18" t="s">
        <v>5</v>
      </c>
      <c r="C58" s="18" t="s">
        <v>15</v>
      </c>
      <c r="D58" s="18" t="s">
        <v>7</v>
      </c>
      <c r="E58" s="18" t="s">
        <v>38</v>
      </c>
      <c r="F58" s="18" t="s">
        <v>9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</row>
    <row r="59" spans="1:18">
      <c r="A59" s="18" t="s">
        <v>310</v>
      </c>
      <c r="B59" s="18" t="s">
        <v>5</v>
      </c>
      <c r="C59" s="18" t="s">
        <v>16</v>
      </c>
      <c r="D59" s="18" t="s">
        <v>7</v>
      </c>
      <c r="E59" s="18" t="s">
        <v>38</v>
      </c>
      <c r="F59" s="18" t="s">
        <v>9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</row>
    <row r="60" spans="1:18">
      <c r="A60" s="18" t="s">
        <v>310</v>
      </c>
      <c r="B60" s="18" t="s">
        <v>5</v>
      </c>
      <c r="C60" s="18" t="s">
        <v>17</v>
      </c>
      <c r="D60" s="18" t="s">
        <v>7</v>
      </c>
      <c r="E60" s="18" t="s">
        <v>38</v>
      </c>
      <c r="F60" s="18" t="s">
        <v>9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</row>
    <row r="61" spans="1:18">
      <c r="A61" s="18" t="s">
        <v>310</v>
      </c>
      <c r="B61" s="18" t="s">
        <v>5</v>
      </c>
      <c r="C61" s="18" t="s">
        <v>18</v>
      </c>
      <c r="D61" s="18" t="s">
        <v>7</v>
      </c>
      <c r="E61" s="18" t="s">
        <v>38</v>
      </c>
      <c r="F61" s="18" t="s">
        <v>9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</row>
    <row r="62" spans="1:18">
      <c r="A62" s="18" t="s">
        <v>310</v>
      </c>
      <c r="B62" s="18" t="s">
        <v>5</v>
      </c>
      <c r="C62" s="18" t="s">
        <v>19</v>
      </c>
      <c r="D62" s="18" t="s">
        <v>7</v>
      </c>
      <c r="E62" s="18" t="s">
        <v>38</v>
      </c>
      <c r="F62" s="18" t="s">
        <v>9</v>
      </c>
      <c r="G62" s="24">
        <v>2804.1259100000002</v>
      </c>
      <c r="H62" s="24">
        <v>2855.1827699999999</v>
      </c>
      <c r="I62" s="24">
        <v>3245.8727800000001</v>
      </c>
      <c r="J62" s="24">
        <v>2807.0366899999999</v>
      </c>
      <c r="K62" s="24">
        <v>3420.9063701786549</v>
      </c>
      <c r="L62" s="24">
        <v>3487.0731309331991</v>
      </c>
      <c r="M62" s="24">
        <v>3555.4428803714127</v>
      </c>
      <c r="N62" s="24">
        <v>3621.9761302665347</v>
      </c>
      <c r="O62" s="24">
        <v>3692.5250714053063</v>
      </c>
      <c r="P62" s="24">
        <v>3771.5333090690183</v>
      </c>
      <c r="Q62" s="24">
        <v>3856.4200615080708</v>
      </c>
      <c r="R62" s="24">
        <v>3943.9359984275675</v>
      </c>
    </row>
    <row r="63" spans="1:18">
      <c r="A63" s="18" t="s">
        <v>310</v>
      </c>
      <c r="B63" s="18" t="s">
        <v>5</v>
      </c>
      <c r="C63" s="18" t="s">
        <v>20</v>
      </c>
      <c r="D63" s="18" t="s">
        <v>7</v>
      </c>
      <c r="E63" s="18" t="s">
        <v>38</v>
      </c>
      <c r="F63" s="18" t="s">
        <v>9</v>
      </c>
      <c r="G63" s="24">
        <v>792.88175999999999</v>
      </c>
      <c r="H63" s="24">
        <v>698.34454000000005</v>
      </c>
      <c r="I63" s="24">
        <v>809.47148000000004</v>
      </c>
      <c r="J63" s="24">
        <v>799.33493999999996</v>
      </c>
      <c r="K63" s="24">
        <v>1131.6876576688865</v>
      </c>
      <c r="L63" s="24">
        <v>1153.5766246241374</v>
      </c>
      <c r="M63" s="24">
        <v>1176.1943736135959</v>
      </c>
      <c r="N63" s="24">
        <v>1198.204580729255</v>
      </c>
      <c r="O63" s="24">
        <v>1221.5432393503579</v>
      </c>
      <c r="P63" s="24">
        <v>1247.6803614293594</v>
      </c>
      <c r="Q63" s="24">
        <v>1275.7621852618697</v>
      </c>
      <c r="R63" s="24">
        <v>1304.7137831554862</v>
      </c>
    </row>
    <row r="64" spans="1:18">
      <c r="A64" s="18" t="s">
        <v>310</v>
      </c>
      <c r="B64" s="18" t="s">
        <v>5</v>
      </c>
      <c r="C64" s="18" t="s">
        <v>21</v>
      </c>
      <c r="D64" s="18" t="s">
        <v>7</v>
      </c>
      <c r="E64" s="18" t="s">
        <v>38</v>
      </c>
      <c r="F64" s="18" t="s">
        <v>9</v>
      </c>
      <c r="G64" s="24">
        <v>2619.8745100000001</v>
      </c>
      <c r="H64" s="24">
        <v>2585.7265200000002</v>
      </c>
      <c r="I64" s="24">
        <v>2797.9862699999999</v>
      </c>
      <c r="J64" s="24">
        <v>2636.77232</v>
      </c>
      <c r="K64" s="24">
        <v>2201.2894768038809</v>
      </c>
      <c r="L64" s="24">
        <v>2243.8665538711989</v>
      </c>
      <c r="M64" s="24">
        <v>2287.8612130884285</v>
      </c>
      <c r="N64" s="24">
        <v>2330.6741190856319</v>
      </c>
      <c r="O64" s="24">
        <v>2376.0710475377614</v>
      </c>
      <c r="P64" s="24">
        <v>2426.9113756058073</v>
      </c>
      <c r="Q64" s="24">
        <v>2481.534418344736</v>
      </c>
      <c r="R64" s="24">
        <v>2537.849292283674</v>
      </c>
    </row>
    <row r="65" spans="1:18">
      <c r="A65" s="18" t="s">
        <v>310</v>
      </c>
      <c r="B65" s="18" t="s">
        <v>5</v>
      </c>
      <c r="C65" s="18" t="s">
        <v>22</v>
      </c>
      <c r="D65" s="18" t="s">
        <v>7</v>
      </c>
      <c r="E65" s="18" t="s">
        <v>38</v>
      </c>
      <c r="F65" s="18" t="s">
        <v>9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</row>
    <row r="66" spans="1:18">
      <c r="A66" s="18" t="s">
        <v>310</v>
      </c>
      <c r="B66" s="18" t="s">
        <v>5</v>
      </c>
      <c r="C66" s="18" t="s">
        <v>23</v>
      </c>
      <c r="D66" s="18" t="s">
        <v>7</v>
      </c>
      <c r="E66" s="18" t="s">
        <v>38</v>
      </c>
      <c r="F66" s="18" t="s">
        <v>9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</row>
    <row r="67" spans="1:18">
      <c r="A67" s="18" t="s">
        <v>310</v>
      </c>
      <c r="B67" s="18" t="s">
        <v>5</v>
      </c>
      <c r="C67" s="18" t="s">
        <v>24</v>
      </c>
      <c r="D67" s="18" t="s">
        <v>7</v>
      </c>
      <c r="E67" s="18" t="s">
        <v>38</v>
      </c>
      <c r="F67" s="18" t="s">
        <v>9</v>
      </c>
      <c r="G67" s="24">
        <v>0</v>
      </c>
      <c r="H67" s="24">
        <v>0</v>
      </c>
      <c r="I67" s="24">
        <v>0</v>
      </c>
      <c r="J67" s="24">
        <v>0</v>
      </c>
      <c r="K67" s="24">
        <v>3690.8257261288904</v>
      </c>
      <c r="L67" s="24">
        <v>3762.2132346957305</v>
      </c>
      <c r="M67" s="24">
        <v>3835.9775540922792</v>
      </c>
      <c r="N67" s="24">
        <v>3907.7604688474275</v>
      </c>
      <c r="O67" s="24">
        <v>3983.8759244401308</v>
      </c>
      <c r="P67" s="24">
        <v>4069.1181393944407</v>
      </c>
      <c r="Q67" s="24">
        <v>4160.7027008547484</v>
      </c>
      <c r="R67" s="24">
        <v>4255.1238970162458</v>
      </c>
    </row>
    <row r="68" spans="1:18">
      <c r="A68" s="18" t="s">
        <v>310</v>
      </c>
      <c r="B68" s="18" t="s">
        <v>5</v>
      </c>
      <c r="C68" s="19" t="s">
        <v>25</v>
      </c>
      <c r="D68" s="18" t="s">
        <v>7</v>
      </c>
      <c r="E68" s="18" t="s">
        <v>38</v>
      </c>
      <c r="F68" s="18" t="s">
        <v>9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</row>
    <row r="69" spans="1:18">
      <c r="A69" s="18" t="s">
        <v>310</v>
      </c>
      <c r="B69" s="18" t="s">
        <v>5</v>
      </c>
      <c r="C69" s="19" t="s">
        <v>26</v>
      </c>
      <c r="D69" s="18" t="s">
        <v>7</v>
      </c>
      <c r="E69" s="18" t="s">
        <v>38</v>
      </c>
      <c r="F69" s="18" t="s">
        <v>9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</row>
    <row r="70" spans="1:18">
      <c r="A70" s="18" t="s">
        <v>310</v>
      </c>
      <c r="B70" s="18" t="s">
        <v>5</v>
      </c>
      <c r="C70" s="19" t="s">
        <v>27</v>
      </c>
      <c r="D70" s="18" t="s">
        <v>7</v>
      </c>
      <c r="E70" s="18" t="s">
        <v>38</v>
      </c>
      <c r="F70" s="18" t="s">
        <v>9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</row>
    <row r="71" spans="1:18">
      <c r="A71" s="18" t="s">
        <v>310</v>
      </c>
      <c r="B71" s="18" t="s">
        <v>5</v>
      </c>
      <c r="C71" s="19" t="s">
        <v>28</v>
      </c>
      <c r="D71" s="18" t="s">
        <v>7</v>
      </c>
      <c r="E71" s="18" t="s">
        <v>38</v>
      </c>
      <c r="F71" s="18" t="s">
        <v>9</v>
      </c>
      <c r="G71" s="24">
        <v>64.387320000000003</v>
      </c>
      <c r="H71" s="24">
        <v>59.908119999999997</v>
      </c>
      <c r="I71" s="24">
        <v>56.990450000000003</v>
      </c>
      <c r="J71" s="24">
        <v>68.549390000000002</v>
      </c>
      <c r="K71" s="24">
        <v>86.044896770198307</v>
      </c>
      <c r="L71" s="24">
        <v>87.709166844461052</v>
      </c>
      <c r="M71" s="24">
        <v>89.428847945323255</v>
      </c>
      <c r="N71" s="24">
        <v>91.102336196541501</v>
      </c>
      <c r="O71" s="24">
        <v>92.876829766564398</v>
      </c>
      <c r="P71" s="24">
        <v>94.864097150738488</v>
      </c>
      <c r="Q71" s="24">
        <v>96.999224821711309</v>
      </c>
      <c r="R71" s="24">
        <v>99.200483477496135</v>
      </c>
    </row>
    <row r="72" spans="1:18">
      <c r="A72" s="18" t="s">
        <v>310</v>
      </c>
      <c r="B72" s="18" t="s">
        <v>5</v>
      </c>
      <c r="C72" s="19" t="s">
        <v>29</v>
      </c>
      <c r="D72" s="18" t="s">
        <v>7</v>
      </c>
      <c r="E72" s="18" t="s">
        <v>38</v>
      </c>
      <c r="F72" s="18" t="s">
        <v>9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</row>
    <row r="73" spans="1:18">
      <c r="A73" s="18" t="s">
        <v>310</v>
      </c>
      <c r="B73" s="18" t="s">
        <v>5</v>
      </c>
      <c r="C73" s="19" t="s">
        <v>30</v>
      </c>
      <c r="D73" s="18" t="s">
        <v>7</v>
      </c>
      <c r="E73" s="18" t="s">
        <v>38</v>
      </c>
      <c r="F73" s="18" t="s">
        <v>9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</row>
    <row r="74" spans="1:18">
      <c r="A74" s="61" t="s">
        <v>310</v>
      </c>
      <c r="B74" s="61" t="s">
        <v>5</v>
      </c>
      <c r="C74" s="62" t="s">
        <v>31</v>
      </c>
      <c r="D74" s="61" t="s">
        <v>7</v>
      </c>
      <c r="E74" s="61" t="s">
        <v>38</v>
      </c>
      <c r="F74" s="61" t="s">
        <v>9</v>
      </c>
      <c r="G74" s="71">
        <v>1186.42902</v>
      </c>
      <c r="H74" s="71">
        <v>1200.52091</v>
      </c>
      <c r="I74" s="71">
        <v>1451.7557400000001</v>
      </c>
      <c r="J74" s="71">
        <v>1515.40005</v>
      </c>
      <c r="K74" s="71">
        <v>1107.663368536736</v>
      </c>
      <c r="L74" s="71">
        <v>1129.0876605727424</v>
      </c>
      <c r="M74" s="71">
        <v>1151.2252635275961</v>
      </c>
      <c r="N74" s="71">
        <v>1172.7682219496583</v>
      </c>
      <c r="O74" s="71">
        <v>1195.611430541886</v>
      </c>
      <c r="P74" s="71">
        <v>1221.1936947732713</v>
      </c>
      <c r="Q74" s="71">
        <v>1248.6793772141721</v>
      </c>
      <c r="R74" s="71">
        <v>1277.0163695194701</v>
      </c>
    </row>
    <row r="75" spans="1:18">
      <c r="A75" s="61" t="s">
        <v>310</v>
      </c>
      <c r="B75" s="61" t="s">
        <v>5</v>
      </c>
      <c r="C75" s="62" t="s">
        <v>32</v>
      </c>
      <c r="D75" s="61" t="s">
        <v>7</v>
      </c>
      <c r="E75" s="61" t="s">
        <v>38</v>
      </c>
      <c r="F75" s="61" t="s">
        <v>9</v>
      </c>
      <c r="G75" s="71">
        <v>2855.7197099999998</v>
      </c>
      <c r="H75" s="71">
        <v>2770.5751700000001</v>
      </c>
      <c r="I75" s="71">
        <v>3099.4792299999999</v>
      </c>
      <c r="J75" s="71">
        <v>3043.34168</v>
      </c>
      <c r="K75" s="71">
        <v>2434.8078133672507</v>
      </c>
      <c r="L75" s="71">
        <v>2481.9015740953323</v>
      </c>
      <c r="M75" s="71">
        <v>2530.5632976611346</v>
      </c>
      <c r="N75" s="71">
        <v>2577.9179046464455</v>
      </c>
      <c r="O75" s="71">
        <v>2628.1306537023329</v>
      </c>
      <c r="P75" s="71">
        <v>2684.3642519267528</v>
      </c>
      <c r="Q75" s="71">
        <v>2744.7818447295581</v>
      </c>
      <c r="R75" s="71">
        <v>2807.0707424507245</v>
      </c>
    </row>
    <row r="76" spans="1:18">
      <c r="A76" s="61" t="s">
        <v>310</v>
      </c>
      <c r="B76" s="61" t="s">
        <v>5</v>
      </c>
      <c r="C76" s="62" t="s">
        <v>33</v>
      </c>
      <c r="D76" s="61" t="s">
        <v>7</v>
      </c>
      <c r="E76" s="61" t="s">
        <v>38</v>
      </c>
      <c r="F76" s="61" t="s">
        <v>9</v>
      </c>
      <c r="G76" s="71">
        <v>52.879869999999997</v>
      </c>
      <c r="H76" s="71">
        <v>49.041420000000002</v>
      </c>
      <c r="I76" s="71">
        <v>47.695219999999999</v>
      </c>
      <c r="J76" s="71">
        <v>52.191319999999997</v>
      </c>
      <c r="K76" s="71">
        <v>69.503930348699058</v>
      </c>
      <c r="L76" s="71">
        <v>70.848267034137976</v>
      </c>
      <c r="M76" s="71">
        <v>72.237362726535821</v>
      </c>
      <c r="N76" s="71">
        <v>73.589145519217666</v>
      </c>
      <c r="O76" s="71">
        <v>75.02251672569929</v>
      </c>
      <c r="P76" s="71">
        <v>76.627758861357421</v>
      </c>
      <c r="Q76" s="71">
        <v>78.352437145593257</v>
      </c>
      <c r="R76" s="71">
        <v>80.130533628174305</v>
      </c>
    </row>
    <row r="77" spans="1:18">
      <c r="A77" s="61" t="s">
        <v>310</v>
      </c>
      <c r="B77" s="61" t="s">
        <v>5</v>
      </c>
      <c r="C77" s="62" t="s">
        <v>34</v>
      </c>
      <c r="D77" s="61" t="s">
        <v>7</v>
      </c>
      <c r="E77" s="61" t="s">
        <v>38</v>
      </c>
      <c r="F77" s="61" t="s">
        <v>9</v>
      </c>
      <c r="G77" s="71">
        <v>66.310680000000005</v>
      </c>
      <c r="H77" s="71">
        <v>64.670599999999993</v>
      </c>
      <c r="I77" s="71">
        <v>69.794089999999997</v>
      </c>
      <c r="J77" s="71">
        <v>80.862729999999999</v>
      </c>
      <c r="K77" s="71">
        <v>96.997995003166835</v>
      </c>
      <c r="L77" s="71">
        <v>98.874118589884517</v>
      </c>
      <c r="M77" s="71">
        <v>100.81270675826786</v>
      </c>
      <c r="N77" s="71">
        <v>102.69922195117989</v>
      </c>
      <c r="O77" s="71">
        <v>104.69959995032984</v>
      </c>
      <c r="P77" s="71">
        <v>106.93983683869388</v>
      </c>
      <c r="Q77" s="71">
        <v>109.34675591157345</v>
      </c>
      <c r="R77" s="71">
        <v>111.8282241230438</v>
      </c>
    </row>
    <row r="78" spans="1:18">
      <c r="A78" s="61" t="s">
        <v>310</v>
      </c>
      <c r="B78" s="61" t="s">
        <v>5</v>
      </c>
      <c r="C78" s="62" t="s">
        <v>35</v>
      </c>
      <c r="D78" s="61" t="s">
        <v>7</v>
      </c>
      <c r="E78" s="61" t="s">
        <v>38</v>
      </c>
      <c r="F78" s="61" t="s">
        <v>9</v>
      </c>
      <c r="G78" s="71">
        <v>7.3569899999999997</v>
      </c>
      <c r="H78" s="71">
        <v>7.3824100000000001</v>
      </c>
      <c r="I78" s="71">
        <v>8.5837400000000006</v>
      </c>
      <c r="J78" s="71">
        <v>6.6627200000000002</v>
      </c>
      <c r="K78" s="71">
        <v>10.327325381209645</v>
      </c>
      <c r="L78" s="71">
        <v>10.52707527021264</v>
      </c>
      <c r="M78" s="71">
        <v>10.733475730288175</v>
      </c>
      <c r="N78" s="71">
        <v>10.934332008123215</v>
      </c>
      <c r="O78" s="71">
        <v>11.14731119889886</v>
      </c>
      <c r="P78" s="71">
        <v>11.385828039132196</v>
      </c>
      <c r="Q78" s="71">
        <v>11.642091443659838</v>
      </c>
      <c r="R78" s="71">
        <v>11.906292055663684</v>
      </c>
    </row>
    <row r="79" spans="1:18">
      <c r="A79" s="61" t="s">
        <v>310</v>
      </c>
      <c r="B79" s="61" t="s">
        <v>5</v>
      </c>
      <c r="C79" s="62" t="s">
        <v>36</v>
      </c>
      <c r="D79" s="61" t="s">
        <v>7</v>
      </c>
      <c r="E79" s="61" t="s">
        <v>38</v>
      </c>
      <c r="F79" s="61" t="s">
        <v>9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71">
        <v>0</v>
      </c>
    </row>
    <row r="80" spans="1:18">
      <c r="A80" s="40" t="s">
        <v>310</v>
      </c>
      <c r="B80" s="40" t="s">
        <v>5</v>
      </c>
      <c r="C80" s="40" t="s">
        <v>6</v>
      </c>
      <c r="D80" s="40" t="s">
        <v>39</v>
      </c>
      <c r="E80" s="40" t="s">
        <v>40</v>
      </c>
      <c r="F80" s="20" t="s">
        <v>9</v>
      </c>
      <c r="G80" s="25">
        <v>193.78312</v>
      </c>
      <c r="H80" s="25">
        <v>182.49239</v>
      </c>
      <c r="I80" s="25">
        <v>193.42919000000001</v>
      </c>
      <c r="J80" s="25">
        <v>186.79766000000001</v>
      </c>
      <c r="K80" s="25">
        <v>158.65493061598477</v>
      </c>
      <c r="L80" s="25">
        <v>160.79298092484026</v>
      </c>
      <c r="M80" s="25">
        <v>162.59266565579432</v>
      </c>
      <c r="N80" s="25">
        <v>164.55311390891063</v>
      </c>
      <c r="O80" s="25">
        <v>166.57346604355166</v>
      </c>
      <c r="P80" s="25">
        <v>168.83207117087494</v>
      </c>
      <c r="Q80" s="25">
        <v>171.44396868048131</v>
      </c>
      <c r="R80" s="25">
        <v>174.28003844528047</v>
      </c>
    </row>
    <row r="81" spans="1:18">
      <c r="A81" s="40" t="s">
        <v>310</v>
      </c>
      <c r="B81" s="40" t="s">
        <v>5</v>
      </c>
      <c r="C81" s="40" t="s">
        <v>10</v>
      </c>
      <c r="D81" s="40" t="s">
        <v>39</v>
      </c>
      <c r="E81" s="40" t="s">
        <v>40</v>
      </c>
      <c r="F81" s="20" t="s">
        <v>9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</row>
    <row r="82" spans="1:18">
      <c r="A82" s="40" t="s">
        <v>310</v>
      </c>
      <c r="B82" s="40" t="s">
        <v>5</v>
      </c>
      <c r="C82" s="40" t="s">
        <v>11</v>
      </c>
      <c r="D82" s="40" t="s">
        <v>39</v>
      </c>
      <c r="E82" s="40" t="s">
        <v>40</v>
      </c>
      <c r="F82" s="20" t="s">
        <v>9</v>
      </c>
      <c r="G82" s="25">
        <v>1289.78772</v>
      </c>
      <c r="H82" s="25">
        <v>1267.6958400000001</v>
      </c>
      <c r="I82" s="25">
        <v>1454.27883</v>
      </c>
      <c r="J82" s="25">
        <v>1297.5709199999999</v>
      </c>
      <c r="K82" s="25">
        <v>1286.7239854159029</v>
      </c>
      <c r="L82" s="25">
        <v>1305.9635102206071</v>
      </c>
      <c r="M82" s="25">
        <v>1323.404124028516</v>
      </c>
      <c r="N82" s="25">
        <v>1341.839529644863</v>
      </c>
      <c r="O82" s="25">
        <v>1361.0011764479975</v>
      </c>
      <c r="P82" s="25">
        <v>1381.6630199124099</v>
      </c>
      <c r="Q82" s="25">
        <v>1404.2416378483113</v>
      </c>
      <c r="R82" s="25">
        <v>1427.9720161808459</v>
      </c>
    </row>
    <row r="83" spans="1:18">
      <c r="A83" s="40" t="s">
        <v>310</v>
      </c>
      <c r="B83" s="40" t="s">
        <v>5</v>
      </c>
      <c r="C83" s="40" t="s">
        <v>12</v>
      </c>
      <c r="D83" s="40" t="s">
        <v>39</v>
      </c>
      <c r="E83" s="40" t="s">
        <v>40</v>
      </c>
      <c r="F83" s="20" t="s">
        <v>9</v>
      </c>
      <c r="G83" s="25">
        <v>1943.81314</v>
      </c>
      <c r="H83" s="25">
        <v>1971.9867400000001</v>
      </c>
      <c r="I83" s="25">
        <v>2249.4603900000002</v>
      </c>
      <c r="J83" s="25">
        <v>2025.8384100000001</v>
      </c>
      <c r="K83" s="25">
        <v>2096.494948389769</v>
      </c>
      <c r="L83" s="25">
        <v>2158.0539323015018</v>
      </c>
      <c r="M83" s="25">
        <v>2231.4140458134357</v>
      </c>
      <c r="N83" s="25">
        <v>2302.02675218372</v>
      </c>
      <c r="O83" s="25">
        <v>2376.4885642985923</v>
      </c>
      <c r="P83" s="25">
        <v>2446.1220472306709</v>
      </c>
      <c r="Q83" s="25">
        <v>2504.276609985156</v>
      </c>
      <c r="R83" s="25">
        <v>2554.2796875957392</v>
      </c>
    </row>
    <row r="84" spans="1:18">
      <c r="A84" s="40" t="s">
        <v>310</v>
      </c>
      <c r="B84" s="40" t="s">
        <v>5</v>
      </c>
      <c r="C84" s="40" t="s">
        <v>13</v>
      </c>
      <c r="D84" s="40" t="s">
        <v>39</v>
      </c>
      <c r="E84" s="40" t="s">
        <v>40</v>
      </c>
      <c r="F84" s="20" t="s">
        <v>9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</row>
    <row r="85" spans="1:18">
      <c r="A85" s="20" t="s">
        <v>310</v>
      </c>
      <c r="B85" s="20" t="s">
        <v>5</v>
      </c>
      <c r="C85" s="20" t="s">
        <v>14</v>
      </c>
      <c r="D85" s="20" t="s">
        <v>39</v>
      </c>
      <c r="E85" s="20" t="s">
        <v>40</v>
      </c>
      <c r="F85" s="20" t="s">
        <v>9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</row>
    <row r="86" spans="1:18">
      <c r="A86" s="20" t="s">
        <v>310</v>
      </c>
      <c r="B86" s="20" t="s">
        <v>5</v>
      </c>
      <c r="C86" s="20" t="s">
        <v>15</v>
      </c>
      <c r="D86" s="20" t="s">
        <v>39</v>
      </c>
      <c r="E86" s="20" t="s">
        <v>40</v>
      </c>
      <c r="F86" s="20" t="s">
        <v>9</v>
      </c>
      <c r="G86" s="25">
        <v>64.082859999999997</v>
      </c>
      <c r="H86" s="25">
        <v>62.123370000000001</v>
      </c>
      <c r="I86" s="25">
        <v>73.090500000000006</v>
      </c>
      <c r="J86" s="25">
        <v>88.972179999999994</v>
      </c>
      <c r="K86" s="25">
        <v>74.772735315530269</v>
      </c>
      <c r="L86" s="25">
        <v>75.686187192607349</v>
      </c>
      <c r="M86" s="25">
        <v>76.407598033492746</v>
      </c>
      <c r="N86" s="25">
        <v>77.220110461094862</v>
      </c>
      <c r="O86" s="25">
        <v>78.066546790403621</v>
      </c>
      <c r="P86" s="25">
        <v>79.048115377129264</v>
      </c>
      <c r="Q86" s="25">
        <v>80.230114648604655</v>
      </c>
      <c r="R86" s="25">
        <v>81.539345336893916</v>
      </c>
    </row>
    <row r="87" spans="1:18">
      <c r="A87" s="20" t="s">
        <v>310</v>
      </c>
      <c r="B87" s="20" t="s">
        <v>5</v>
      </c>
      <c r="C87" s="20" t="s">
        <v>16</v>
      </c>
      <c r="D87" s="20" t="s">
        <v>39</v>
      </c>
      <c r="E87" s="20" t="s">
        <v>40</v>
      </c>
      <c r="F87" s="20" t="s">
        <v>9</v>
      </c>
      <c r="G87" s="25" t="s">
        <v>104</v>
      </c>
      <c r="H87" s="25" t="s">
        <v>104</v>
      </c>
      <c r="I87" s="25" t="s">
        <v>104</v>
      </c>
      <c r="J87" s="25" t="s">
        <v>104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</row>
    <row r="88" spans="1:18">
      <c r="A88" s="20" t="s">
        <v>310</v>
      </c>
      <c r="B88" s="20" t="s">
        <v>5</v>
      </c>
      <c r="C88" s="20" t="s">
        <v>17</v>
      </c>
      <c r="D88" s="20" t="s">
        <v>39</v>
      </c>
      <c r="E88" s="20" t="s">
        <v>40</v>
      </c>
      <c r="F88" s="20" t="s">
        <v>9</v>
      </c>
      <c r="G88" s="25">
        <v>2016.8076900000001</v>
      </c>
      <c r="H88" s="25">
        <v>2022.08519</v>
      </c>
      <c r="I88" s="25">
        <v>2253.1185099999998</v>
      </c>
      <c r="J88" s="25">
        <v>2131.1021999999998</v>
      </c>
      <c r="K88" s="25">
        <v>2131.8891324683382</v>
      </c>
      <c r="L88" s="25">
        <v>2157.9330924967599</v>
      </c>
      <c r="M88" s="25">
        <v>2178.5016583682427</v>
      </c>
      <c r="N88" s="25">
        <v>2201.6676747924225</v>
      </c>
      <c r="O88" s="25">
        <v>2225.8009153936246</v>
      </c>
      <c r="P88" s="25">
        <v>2219.4833120322423</v>
      </c>
      <c r="Q88" s="25">
        <v>2201.3683395081339</v>
      </c>
      <c r="R88" s="25">
        <v>2192.0124069077297</v>
      </c>
    </row>
    <row r="89" spans="1:18">
      <c r="A89" s="20" t="s">
        <v>310</v>
      </c>
      <c r="B89" s="20" t="s">
        <v>5</v>
      </c>
      <c r="C89" s="20" t="s">
        <v>18</v>
      </c>
      <c r="D89" s="20" t="s">
        <v>39</v>
      </c>
      <c r="E89" s="20" t="s">
        <v>40</v>
      </c>
      <c r="F89" s="20" t="s">
        <v>9</v>
      </c>
      <c r="G89" s="25">
        <v>113.80041</v>
      </c>
      <c r="H89" s="25">
        <v>114.78715</v>
      </c>
      <c r="I89" s="25">
        <v>129.49093999999999</v>
      </c>
      <c r="J89" s="25">
        <v>165.37701999999999</v>
      </c>
      <c r="K89" s="25">
        <v>140.4289044755034</v>
      </c>
      <c r="L89" s="25">
        <v>142.14443682626901</v>
      </c>
      <c r="M89" s="25">
        <v>143.49930145218897</v>
      </c>
      <c r="N89" s="25">
        <v>145.02526181192991</v>
      </c>
      <c r="O89" s="25">
        <v>146.61493384855527</v>
      </c>
      <c r="P89" s="25">
        <v>148.45839457952604</v>
      </c>
      <c r="Q89" s="25">
        <v>150.67827943573323</v>
      </c>
      <c r="R89" s="25">
        <v>153.13711460454624</v>
      </c>
    </row>
    <row r="90" spans="1:18">
      <c r="A90" s="20" t="s">
        <v>310</v>
      </c>
      <c r="B90" s="20" t="s">
        <v>5</v>
      </c>
      <c r="C90" s="20" t="s">
        <v>19</v>
      </c>
      <c r="D90" s="20" t="s">
        <v>39</v>
      </c>
      <c r="E90" s="20" t="s">
        <v>40</v>
      </c>
      <c r="F90" s="20" t="s">
        <v>9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</row>
    <row r="91" spans="1:18">
      <c r="A91" s="20" t="s">
        <v>310</v>
      </c>
      <c r="B91" s="20" t="s">
        <v>5</v>
      </c>
      <c r="C91" s="20" t="s">
        <v>20</v>
      </c>
      <c r="D91" s="20" t="s">
        <v>39</v>
      </c>
      <c r="E91" s="20" t="s">
        <v>40</v>
      </c>
      <c r="F91" s="20" t="s">
        <v>9</v>
      </c>
      <c r="G91" s="25">
        <v>463.1848</v>
      </c>
      <c r="H91" s="25">
        <v>464.89188999999999</v>
      </c>
      <c r="I91" s="25">
        <v>493.91158999999999</v>
      </c>
      <c r="J91" s="25">
        <v>510.41687000000002</v>
      </c>
      <c r="K91" s="25">
        <v>643.21078283700444</v>
      </c>
      <c r="L91" s="25">
        <v>651.06848784751844</v>
      </c>
      <c r="M91" s="25">
        <v>657.27421550687063</v>
      </c>
      <c r="N91" s="25">
        <v>664.26361816035626</v>
      </c>
      <c r="O91" s="25">
        <v>671.54484134550421</v>
      </c>
      <c r="P91" s="25">
        <v>679.98850060728955</v>
      </c>
      <c r="Q91" s="25">
        <v>690.15630674023635</v>
      </c>
      <c r="R91" s="25">
        <v>701.41858425857492</v>
      </c>
    </row>
    <row r="92" spans="1:18">
      <c r="A92" s="20" t="s">
        <v>310</v>
      </c>
      <c r="B92" s="20" t="s">
        <v>5</v>
      </c>
      <c r="C92" s="20" t="s">
        <v>21</v>
      </c>
      <c r="D92" s="20" t="s">
        <v>39</v>
      </c>
      <c r="E92" s="20" t="s">
        <v>40</v>
      </c>
      <c r="F92" s="20" t="s">
        <v>9</v>
      </c>
      <c r="G92" s="25">
        <v>90.535690000000002</v>
      </c>
      <c r="H92" s="25">
        <v>85.530739999999994</v>
      </c>
      <c r="I92" s="25">
        <v>88.451669999999993</v>
      </c>
      <c r="J92" s="25">
        <v>86.413690000000003</v>
      </c>
      <c r="K92" s="25">
        <v>64.707626704169357</v>
      </c>
      <c r="L92" s="25">
        <v>65.49811942621173</v>
      </c>
      <c r="M92" s="25">
        <v>66.122421629352573</v>
      </c>
      <c r="N92" s="25">
        <v>66.825562294675493</v>
      </c>
      <c r="O92" s="25">
        <v>67.558060387658614</v>
      </c>
      <c r="P92" s="25">
        <v>68.4075006739656</v>
      </c>
      <c r="Q92" s="25">
        <v>69.430391802670172</v>
      </c>
      <c r="R92" s="25">
        <v>70.563387811040997</v>
      </c>
    </row>
    <row r="93" spans="1:18">
      <c r="A93" s="20" t="s">
        <v>310</v>
      </c>
      <c r="B93" s="20" t="s">
        <v>5</v>
      </c>
      <c r="C93" s="20" t="s">
        <v>22</v>
      </c>
      <c r="D93" s="20" t="s">
        <v>39</v>
      </c>
      <c r="E93" s="20" t="s">
        <v>40</v>
      </c>
      <c r="F93" s="20" t="s">
        <v>9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</row>
    <row r="94" spans="1:18">
      <c r="A94" s="20" t="s">
        <v>310</v>
      </c>
      <c r="B94" s="20" t="s">
        <v>5</v>
      </c>
      <c r="C94" s="20" t="s">
        <v>23</v>
      </c>
      <c r="D94" s="20" t="s">
        <v>39</v>
      </c>
      <c r="E94" s="20" t="s">
        <v>40</v>
      </c>
      <c r="F94" s="20" t="s">
        <v>9</v>
      </c>
      <c r="G94" s="25">
        <v>827.62176999999997</v>
      </c>
      <c r="H94" s="25">
        <v>823.67602999999997</v>
      </c>
      <c r="I94" s="25">
        <v>906.48815000000002</v>
      </c>
      <c r="J94" s="25">
        <v>810.23517000000004</v>
      </c>
      <c r="K94" s="25">
        <v>1163.3405468897563</v>
      </c>
      <c r="L94" s="25">
        <v>1177.5523528609044</v>
      </c>
      <c r="M94" s="25">
        <v>1188.7763167646765</v>
      </c>
      <c r="N94" s="25">
        <v>1201.4176712355629</v>
      </c>
      <c r="O94" s="25">
        <v>1214.5868257153359</v>
      </c>
      <c r="P94" s="25">
        <v>1211.139402471073</v>
      </c>
      <c r="Q94" s="25">
        <v>1201.2543283731111</v>
      </c>
      <c r="R94" s="25">
        <v>1196.1489335464032</v>
      </c>
    </row>
    <row r="95" spans="1:18">
      <c r="A95" s="20" t="s">
        <v>310</v>
      </c>
      <c r="B95" s="20" t="s">
        <v>5</v>
      </c>
      <c r="C95" s="20" t="s">
        <v>24</v>
      </c>
      <c r="D95" s="20" t="s">
        <v>39</v>
      </c>
      <c r="E95" s="20" t="s">
        <v>40</v>
      </c>
      <c r="F95" s="20" t="s">
        <v>9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</row>
    <row r="96" spans="1:18">
      <c r="A96" s="20" t="s">
        <v>310</v>
      </c>
      <c r="B96" s="20" t="s">
        <v>5</v>
      </c>
      <c r="C96" s="20" t="s">
        <v>25</v>
      </c>
      <c r="D96" s="20" t="s">
        <v>39</v>
      </c>
      <c r="E96" s="20" t="s">
        <v>40</v>
      </c>
      <c r="F96" s="20" t="s">
        <v>9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</row>
    <row r="97" spans="1:18">
      <c r="A97" s="20" t="s">
        <v>310</v>
      </c>
      <c r="B97" s="20" t="s">
        <v>5</v>
      </c>
      <c r="C97" s="20" t="s">
        <v>26</v>
      </c>
      <c r="D97" s="20" t="s">
        <v>39</v>
      </c>
      <c r="E97" s="20" t="s">
        <v>40</v>
      </c>
      <c r="F97" s="20" t="s">
        <v>9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</row>
    <row r="98" spans="1:18">
      <c r="A98" s="20" t="s">
        <v>310</v>
      </c>
      <c r="B98" s="20" t="s">
        <v>5</v>
      </c>
      <c r="C98" s="20" t="s">
        <v>27</v>
      </c>
      <c r="D98" s="20" t="s">
        <v>39</v>
      </c>
      <c r="E98" s="20" t="s">
        <v>40</v>
      </c>
      <c r="F98" s="20" t="s">
        <v>9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</row>
    <row r="99" spans="1:18">
      <c r="A99" s="20" t="s">
        <v>310</v>
      </c>
      <c r="B99" s="20" t="s">
        <v>5</v>
      </c>
      <c r="C99" s="20" t="s">
        <v>28</v>
      </c>
      <c r="D99" s="20" t="s">
        <v>39</v>
      </c>
      <c r="E99" s="20" t="s">
        <v>40</v>
      </c>
      <c r="F99" s="20" t="s">
        <v>9</v>
      </c>
      <c r="G99" s="25">
        <v>34.593440000000001</v>
      </c>
      <c r="H99" s="25">
        <v>34.74888</v>
      </c>
      <c r="I99" s="25">
        <v>30.02422</v>
      </c>
      <c r="J99" s="25">
        <v>39.13091</v>
      </c>
      <c r="K99" s="25">
        <v>55.298590605926755</v>
      </c>
      <c r="L99" s="25">
        <v>55.974139001682836</v>
      </c>
      <c r="M99" s="25">
        <v>56.507662385312649</v>
      </c>
      <c r="N99" s="25">
        <v>57.108560452055798</v>
      </c>
      <c r="O99" s="25">
        <v>57.734547128227383</v>
      </c>
      <c r="P99" s="25">
        <v>58.460471613936349</v>
      </c>
      <c r="Q99" s="25">
        <v>59.334625722837131</v>
      </c>
      <c r="R99" s="25">
        <v>60.302874530840633</v>
      </c>
    </row>
    <row r="100" spans="1:18">
      <c r="A100" s="20" t="s">
        <v>310</v>
      </c>
      <c r="B100" s="20" t="s">
        <v>5</v>
      </c>
      <c r="C100" s="20" t="s">
        <v>29</v>
      </c>
      <c r="D100" s="20" t="s">
        <v>39</v>
      </c>
      <c r="E100" s="20" t="s">
        <v>40</v>
      </c>
      <c r="F100" s="20" t="s">
        <v>9</v>
      </c>
      <c r="G100" s="25">
        <v>1086</v>
      </c>
      <c r="H100" s="25">
        <v>1083</v>
      </c>
      <c r="I100" s="25">
        <v>1353</v>
      </c>
      <c r="J100" s="25">
        <v>1071</v>
      </c>
      <c r="K100" s="25">
        <v>1810.2392303019587</v>
      </c>
      <c r="L100" s="25">
        <v>1851.89705519517</v>
      </c>
      <c r="M100" s="25">
        <v>1889.9313661387746</v>
      </c>
      <c r="N100" s="25">
        <v>1926.3623467248874</v>
      </c>
      <c r="O100" s="25">
        <v>1956.2688203104758</v>
      </c>
      <c r="P100" s="25">
        <v>1984.5596292857567</v>
      </c>
      <c r="Q100" s="25">
        <v>2015.6816571902345</v>
      </c>
      <c r="R100" s="25">
        <v>2049.6269472857875</v>
      </c>
    </row>
    <row r="101" spans="1:18">
      <c r="A101" s="20" t="s">
        <v>310</v>
      </c>
      <c r="B101" s="20" t="s">
        <v>5</v>
      </c>
      <c r="C101" s="20" t="s">
        <v>30</v>
      </c>
      <c r="D101" s="20" t="s">
        <v>39</v>
      </c>
      <c r="E101" s="20" t="s">
        <v>40</v>
      </c>
      <c r="F101" s="20" t="s">
        <v>9</v>
      </c>
      <c r="G101" s="25">
        <v>528</v>
      </c>
      <c r="H101" s="25">
        <v>641</v>
      </c>
      <c r="I101" s="25">
        <v>616</v>
      </c>
      <c r="J101" s="25">
        <v>498</v>
      </c>
      <c r="K101" s="25">
        <v>650.95834549441861</v>
      </c>
      <c r="L101" s="25">
        <v>658.91069764633141</v>
      </c>
      <c r="M101" s="25">
        <v>665.19117415187611</v>
      </c>
      <c r="N101" s="25">
        <v>672.26476512502438</v>
      </c>
      <c r="O101" s="25">
        <v>679.6336916484164</v>
      </c>
      <c r="P101" s="25">
        <v>688.17905595143259</v>
      </c>
      <c r="Q101" s="25">
        <v>698.46933471264617</v>
      </c>
      <c r="R101" s="25">
        <v>709.86726791815079</v>
      </c>
    </row>
    <row r="102" spans="1:18">
      <c r="A102" s="72" t="s">
        <v>310</v>
      </c>
      <c r="B102" s="72" t="s">
        <v>5</v>
      </c>
      <c r="C102" s="73" t="s">
        <v>31</v>
      </c>
      <c r="D102" s="72" t="s">
        <v>39</v>
      </c>
      <c r="E102" s="72" t="s">
        <v>40</v>
      </c>
      <c r="F102" s="72" t="s">
        <v>9</v>
      </c>
      <c r="G102" s="74">
        <v>78.212109999999996</v>
      </c>
      <c r="H102" s="74">
        <v>91.066630000000004</v>
      </c>
      <c r="I102" s="74">
        <v>135.46114</v>
      </c>
      <c r="J102" s="74">
        <v>133.43803</v>
      </c>
      <c r="K102" s="74">
        <v>80.794768209209877</v>
      </c>
      <c r="L102" s="74">
        <v>81.781787506648669</v>
      </c>
      <c r="M102" s="74">
        <v>82.561299202014453</v>
      </c>
      <c r="N102" s="74">
        <v>83.439249607041063</v>
      </c>
      <c r="O102" s="74">
        <v>84.35385607077103</v>
      </c>
      <c r="P102" s="74">
        <v>85.414478048973095</v>
      </c>
      <c r="Q102" s="74">
        <v>86.691672961788811</v>
      </c>
      <c r="R102" s="74">
        <v>88.106346232016833</v>
      </c>
    </row>
    <row r="103" spans="1:18">
      <c r="A103" s="72" t="s">
        <v>310</v>
      </c>
      <c r="B103" s="72" t="s">
        <v>5</v>
      </c>
      <c r="C103" s="73" t="s">
        <v>32</v>
      </c>
      <c r="D103" s="72" t="s">
        <v>39</v>
      </c>
      <c r="E103" s="72" t="s">
        <v>40</v>
      </c>
      <c r="F103" s="72" t="s">
        <v>9</v>
      </c>
      <c r="G103" s="74">
        <v>89.210899999999995</v>
      </c>
      <c r="H103" s="74">
        <v>64.019419999999997</v>
      </c>
      <c r="I103" s="74">
        <v>88.133529999999993</v>
      </c>
      <c r="J103" s="74">
        <v>73.778289999999998</v>
      </c>
      <c r="K103" s="74">
        <v>58.108443107628069</v>
      </c>
      <c r="L103" s="74">
        <v>58.818317719098452</v>
      </c>
      <c r="M103" s="74">
        <v>59.378950690834984</v>
      </c>
      <c r="N103" s="74">
        <v>60.010381813079256</v>
      </c>
      <c r="O103" s="74">
        <v>60.668176356482178</v>
      </c>
      <c r="P103" s="74">
        <v>61.430986786477689</v>
      </c>
      <c r="Q103" s="74">
        <v>62.349558738272002</v>
      </c>
      <c r="R103" s="74">
        <v>63.367006563929074</v>
      </c>
    </row>
    <row r="104" spans="1:18">
      <c r="A104" s="72" t="s">
        <v>310</v>
      </c>
      <c r="B104" s="72" t="s">
        <v>5</v>
      </c>
      <c r="C104" s="73" t="s">
        <v>33</v>
      </c>
      <c r="D104" s="72" t="s">
        <v>39</v>
      </c>
      <c r="E104" s="72" t="s">
        <v>40</v>
      </c>
      <c r="F104" s="72" t="s">
        <v>9</v>
      </c>
      <c r="G104" s="74">
        <v>32.676560000000002</v>
      </c>
      <c r="H104" s="74">
        <v>36.578969999999998</v>
      </c>
      <c r="I104" s="74">
        <v>31.911529999999999</v>
      </c>
      <c r="J104" s="74">
        <v>34.475000000000001</v>
      </c>
      <c r="K104" s="74">
        <v>54.158504325419358</v>
      </c>
      <c r="L104" s="74">
        <v>54.820124998074704</v>
      </c>
      <c r="M104" s="74">
        <v>55.342648776048364</v>
      </c>
      <c r="N104" s="74">
        <v>55.931158179095554</v>
      </c>
      <c r="O104" s="74">
        <v>56.544238941871093</v>
      </c>
      <c r="P104" s="74">
        <v>57.255197104970883</v>
      </c>
      <c r="Q104" s="74">
        <v>58.111328853885873</v>
      </c>
      <c r="R104" s="74">
        <v>59.059615359595107</v>
      </c>
    </row>
    <row r="105" spans="1:18">
      <c r="A105" s="72" t="s">
        <v>310</v>
      </c>
      <c r="B105" s="72" t="s">
        <v>5</v>
      </c>
      <c r="C105" s="73" t="s">
        <v>34</v>
      </c>
      <c r="D105" s="72" t="s">
        <v>39</v>
      </c>
      <c r="E105" s="72" t="s">
        <v>40</v>
      </c>
      <c r="F105" s="72" t="s">
        <v>9</v>
      </c>
      <c r="G105" s="74">
        <v>34.481909999999999</v>
      </c>
      <c r="H105" s="74">
        <v>38.17559</v>
      </c>
      <c r="I105" s="74">
        <v>39.197760000000002</v>
      </c>
      <c r="J105" s="74">
        <v>48.321689999999997</v>
      </c>
      <c r="K105" s="74">
        <v>63.954676295888468</v>
      </c>
      <c r="L105" s="74">
        <v>64.735970692352822</v>
      </c>
      <c r="M105" s="74">
        <v>65.35300839480513</v>
      </c>
      <c r="N105" s="74">
        <v>66.047967179907772</v>
      </c>
      <c r="O105" s="74">
        <v>66.771941783987501</v>
      </c>
      <c r="P105" s="74">
        <v>67.611497819504265</v>
      </c>
      <c r="Q105" s="74">
        <v>68.622486390006429</v>
      </c>
      <c r="R105" s="74">
        <v>69.742298638586732</v>
      </c>
    </row>
    <row r="106" spans="1:18">
      <c r="A106" s="72" t="s">
        <v>310</v>
      </c>
      <c r="B106" s="72" t="s">
        <v>5</v>
      </c>
      <c r="C106" s="73" t="s">
        <v>35</v>
      </c>
      <c r="D106" s="72" t="s">
        <v>39</v>
      </c>
      <c r="E106" s="72" t="s">
        <v>40</v>
      </c>
      <c r="F106" s="72" t="s">
        <v>9</v>
      </c>
      <c r="G106" s="74">
        <v>3.3964599999999998</v>
      </c>
      <c r="H106" s="74">
        <v>4.0523800000000003</v>
      </c>
      <c r="I106" s="74">
        <v>4.3035199999999998</v>
      </c>
      <c r="J106" s="74">
        <v>3.8397199999999998</v>
      </c>
      <c r="K106" s="74">
        <v>6.2255301351386496</v>
      </c>
      <c r="L106" s="74">
        <v>6.301583554392943</v>
      </c>
      <c r="M106" s="74">
        <v>6.3616477597586494</v>
      </c>
      <c r="N106" s="74">
        <v>6.4292970249870312</v>
      </c>
      <c r="O106" s="74">
        <v>6.4997707725816722</v>
      </c>
      <c r="P106" s="74">
        <v>6.5814955455297168</v>
      </c>
      <c r="Q106" s="74">
        <v>6.6799080491412246</v>
      </c>
      <c r="R106" s="74">
        <v>6.7889137591690645</v>
      </c>
    </row>
    <row r="107" spans="1:18">
      <c r="A107" s="41" t="s">
        <v>310</v>
      </c>
      <c r="B107" s="41" t="s">
        <v>5</v>
      </c>
      <c r="C107" s="41" t="s">
        <v>6</v>
      </c>
      <c r="D107" s="41" t="s">
        <v>41</v>
      </c>
      <c r="E107" s="41" t="s">
        <v>42</v>
      </c>
      <c r="F107" s="22" t="s">
        <v>9</v>
      </c>
      <c r="G107" s="26">
        <v>1355.4932699999999</v>
      </c>
      <c r="H107" s="26">
        <v>1193.7204200000001</v>
      </c>
      <c r="I107" s="26">
        <v>1374.7185400000001</v>
      </c>
      <c r="J107" s="26">
        <v>1021.47198</v>
      </c>
      <c r="K107" s="26">
        <v>1002.4367381546384</v>
      </c>
      <c r="L107" s="26">
        <v>1017.2465239291375</v>
      </c>
      <c r="M107" s="26">
        <v>1032.2199320446869</v>
      </c>
      <c r="N107" s="26">
        <v>1047.138813858503</v>
      </c>
      <c r="O107" s="26">
        <v>1062.0826609217804</v>
      </c>
      <c r="P107" s="26">
        <v>1076.9405211322396</v>
      </c>
      <c r="Q107" s="26">
        <v>1091.632477460555</v>
      </c>
      <c r="R107" s="26">
        <v>1106.2116416034521</v>
      </c>
    </row>
    <row r="108" spans="1:18">
      <c r="A108" s="41" t="s">
        <v>310</v>
      </c>
      <c r="B108" s="41" t="s">
        <v>5</v>
      </c>
      <c r="C108" s="41" t="s">
        <v>10</v>
      </c>
      <c r="D108" s="41" t="s">
        <v>41</v>
      </c>
      <c r="E108" s="41" t="s">
        <v>42</v>
      </c>
      <c r="F108" s="22" t="s">
        <v>9</v>
      </c>
      <c r="G108" s="26">
        <v>1913.3004100000001</v>
      </c>
      <c r="H108" s="26">
        <v>1868.2290800000001</v>
      </c>
      <c r="I108" s="26">
        <v>1973.01603</v>
      </c>
      <c r="J108" s="26">
        <v>1905.0269900000001</v>
      </c>
      <c r="K108" s="26">
        <v>1909.2563510686548</v>
      </c>
      <c r="L108" s="26">
        <v>1933.305168644732</v>
      </c>
      <c r="M108" s="26">
        <v>1955.7005436064355</v>
      </c>
      <c r="N108" s="26">
        <v>1978.6469197963991</v>
      </c>
      <c r="O108" s="26">
        <v>2001.3410162116559</v>
      </c>
      <c r="P108" s="26">
        <v>2024.9040301953346</v>
      </c>
      <c r="Q108" s="26">
        <v>2050.1435423079843</v>
      </c>
      <c r="R108" s="26">
        <v>2076.5228462408872</v>
      </c>
    </row>
    <row r="109" spans="1:18">
      <c r="A109" s="41" t="s">
        <v>310</v>
      </c>
      <c r="B109" s="41" t="s">
        <v>5</v>
      </c>
      <c r="C109" s="41" t="s">
        <v>11</v>
      </c>
      <c r="D109" s="41" t="s">
        <v>41</v>
      </c>
      <c r="E109" s="41" t="s">
        <v>42</v>
      </c>
      <c r="F109" s="22" t="s">
        <v>9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</row>
    <row r="110" spans="1:18">
      <c r="A110" s="41" t="s">
        <v>310</v>
      </c>
      <c r="B110" s="41" t="s">
        <v>5</v>
      </c>
      <c r="C110" s="41" t="s">
        <v>12</v>
      </c>
      <c r="D110" s="41" t="s">
        <v>41</v>
      </c>
      <c r="E110" s="41" t="s">
        <v>42</v>
      </c>
      <c r="F110" s="22" t="s">
        <v>9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</row>
    <row r="111" spans="1:18">
      <c r="A111" s="41" t="s">
        <v>310</v>
      </c>
      <c r="B111" s="41" t="s">
        <v>5</v>
      </c>
      <c r="C111" s="41" t="s">
        <v>13</v>
      </c>
      <c r="D111" s="41" t="s">
        <v>41</v>
      </c>
      <c r="E111" s="41" t="s">
        <v>42</v>
      </c>
      <c r="F111" s="22" t="s">
        <v>9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</row>
    <row r="112" spans="1:18">
      <c r="A112" s="22" t="s">
        <v>310</v>
      </c>
      <c r="B112" s="22" t="s">
        <v>5</v>
      </c>
      <c r="C112" s="22" t="s">
        <v>14</v>
      </c>
      <c r="D112" s="22" t="s">
        <v>41</v>
      </c>
      <c r="E112" s="22" t="s">
        <v>42</v>
      </c>
      <c r="F112" s="22" t="s">
        <v>9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</row>
    <row r="113" spans="1:18">
      <c r="A113" s="22" t="s">
        <v>310</v>
      </c>
      <c r="B113" s="22" t="s">
        <v>5</v>
      </c>
      <c r="C113" s="22" t="s">
        <v>15</v>
      </c>
      <c r="D113" s="22" t="s">
        <v>41</v>
      </c>
      <c r="E113" s="22" t="s">
        <v>42</v>
      </c>
      <c r="F113" s="22" t="s">
        <v>9</v>
      </c>
      <c r="G113" s="26">
        <v>630.90504999999996</v>
      </c>
      <c r="H113" s="26">
        <v>577.65157999999997</v>
      </c>
      <c r="I113" s="26">
        <v>628.26247000000001</v>
      </c>
      <c r="J113" s="26">
        <v>724.41155000000003</v>
      </c>
      <c r="K113" s="26">
        <v>722.88690337781179</v>
      </c>
      <c r="L113" s="26">
        <v>733.57099427359447</v>
      </c>
      <c r="M113" s="26">
        <v>744.37511709620094</v>
      </c>
      <c r="N113" s="26">
        <v>755.13923989792033</v>
      </c>
      <c r="O113" s="26">
        <v>765.92167698959076</v>
      </c>
      <c r="P113" s="26">
        <v>776.64103487362354</v>
      </c>
      <c r="Q113" s="26">
        <v>787.23868711212219</v>
      </c>
      <c r="R113" s="26">
        <v>797.75359598403907</v>
      </c>
    </row>
    <row r="114" spans="1:18">
      <c r="A114" s="22" t="s">
        <v>310</v>
      </c>
      <c r="B114" s="22" t="s">
        <v>5</v>
      </c>
      <c r="C114" s="22" t="s">
        <v>16</v>
      </c>
      <c r="D114" s="22" t="s">
        <v>41</v>
      </c>
      <c r="E114" s="22" t="s">
        <v>42</v>
      </c>
      <c r="F114" s="22" t="s">
        <v>9</v>
      </c>
      <c r="G114" s="26">
        <v>697.07655999999997</v>
      </c>
      <c r="H114" s="26">
        <v>678.96934999999996</v>
      </c>
      <c r="I114" s="26">
        <v>768.35096999999996</v>
      </c>
      <c r="J114" s="26">
        <v>699.16222000000005</v>
      </c>
      <c r="K114" s="26">
        <v>631.93594735451722</v>
      </c>
      <c r="L114" s="26">
        <v>641.27580545721628</v>
      </c>
      <c r="M114" s="26">
        <v>650.7205935137373</v>
      </c>
      <c r="N114" s="26">
        <v>660.1304142040284</v>
      </c>
      <c r="O114" s="26">
        <v>669.55624494805829</v>
      </c>
      <c r="P114" s="26">
        <v>678.9269328770082</v>
      </c>
      <c r="Q114" s="26">
        <v>688.19122771452192</v>
      </c>
      <c r="R114" s="26">
        <v>697.38318964974656</v>
      </c>
    </row>
    <row r="115" spans="1:18">
      <c r="A115" s="22" t="s">
        <v>310</v>
      </c>
      <c r="B115" s="22" t="s">
        <v>5</v>
      </c>
      <c r="C115" s="22" t="s">
        <v>17</v>
      </c>
      <c r="D115" s="22" t="s">
        <v>41</v>
      </c>
      <c r="E115" s="22" t="s">
        <v>42</v>
      </c>
      <c r="F115" s="22" t="s">
        <v>9</v>
      </c>
      <c r="G115" s="26">
        <v>965.58982000000003</v>
      </c>
      <c r="H115" s="26">
        <v>974.69079999999997</v>
      </c>
      <c r="I115" s="26">
        <v>1142.9079999999999</v>
      </c>
      <c r="J115" s="26">
        <v>1075.2516800000001</v>
      </c>
      <c r="K115" s="26">
        <v>1437.7148123118</v>
      </c>
      <c r="L115" s="26">
        <v>1458.9638841447199</v>
      </c>
      <c r="M115" s="26">
        <v>1480.4516816736495</v>
      </c>
      <c r="N115" s="26">
        <v>1501.8599250949401</v>
      </c>
      <c r="O115" s="26">
        <v>1523.3045929220632</v>
      </c>
      <c r="P115" s="26">
        <v>1544.6238055628412</v>
      </c>
      <c r="Q115" s="26">
        <v>1565.7009637293872</v>
      </c>
      <c r="R115" s="26">
        <v>1586.6135576145784</v>
      </c>
    </row>
    <row r="116" spans="1:18">
      <c r="A116" s="22" t="s">
        <v>310</v>
      </c>
      <c r="B116" s="22" t="s">
        <v>5</v>
      </c>
      <c r="C116" s="22" t="s">
        <v>18</v>
      </c>
      <c r="D116" s="22" t="s">
        <v>41</v>
      </c>
      <c r="E116" s="22" t="s">
        <v>42</v>
      </c>
      <c r="F116" s="22" t="s">
        <v>9</v>
      </c>
      <c r="G116" s="26">
        <v>1084.52592</v>
      </c>
      <c r="H116" s="26">
        <v>999.29848000000004</v>
      </c>
      <c r="I116" s="26">
        <v>991.22861999999998</v>
      </c>
      <c r="J116" s="26">
        <v>1204.2966300000001</v>
      </c>
      <c r="K116" s="26">
        <v>1483.8623011752379</v>
      </c>
      <c r="L116" s="26">
        <v>1505.793421560048</v>
      </c>
      <c r="M116" s="26">
        <v>1527.9709302115691</v>
      </c>
      <c r="N116" s="26">
        <v>1550.0663312432632</v>
      </c>
      <c r="O116" s="26">
        <v>1572.1993258242444</v>
      </c>
      <c r="P116" s="26">
        <v>1594.2028383828451</v>
      </c>
      <c r="Q116" s="26">
        <v>1615.95652705004</v>
      </c>
      <c r="R116" s="26">
        <v>1637.5403692837622</v>
      </c>
    </row>
    <row r="117" spans="1:18">
      <c r="A117" s="22" t="s">
        <v>310</v>
      </c>
      <c r="B117" s="22" t="s">
        <v>5</v>
      </c>
      <c r="C117" s="22" t="s">
        <v>19</v>
      </c>
      <c r="D117" s="22" t="s">
        <v>41</v>
      </c>
      <c r="E117" s="22" t="s">
        <v>42</v>
      </c>
      <c r="F117" s="22" t="s">
        <v>9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</row>
    <row r="118" spans="1:18">
      <c r="A118" s="22" t="s">
        <v>310</v>
      </c>
      <c r="B118" s="22" t="s">
        <v>5</v>
      </c>
      <c r="C118" s="22" t="s">
        <v>20</v>
      </c>
      <c r="D118" s="22" t="s">
        <v>41</v>
      </c>
      <c r="E118" s="22" t="s">
        <v>42</v>
      </c>
      <c r="F118" s="22" t="s">
        <v>9</v>
      </c>
      <c r="G118" s="26">
        <v>3367.30735</v>
      </c>
      <c r="H118" s="26">
        <v>3053.17733</v>
      </c>
      <c r="I118" s="26">
        <v>3492.0029500000001</v>
      </c>
      <c r="J118" s="26">
        <v>3555.82861</v>
      </c>
      <c r="K118" s="26">
        <v>4182.2143982161715</v>
      </c>
      <c r="L118" s="26">
        <v>4244.0264998981947</v>
      </c>
      <c r="M118" s="26">
        <v>4306.5330383590044</v>
      </c>
      <c r="N118" s="26">
        <v>4368.8081593428878</v>
      </c>
      <c r="O118" s="26">
        <v>4431.1892364407477</v>
      </c>
      <c r="P118" s="26">
        <v>4493.2053729522195</v>
      </c>
      <c r="Q118" s="26">
        <v>4554.5173894959371</v>
      </c>
      <c r="R118" s="26">
        <v>4615.3506997614541</v>
      </c>
    </row>
    <row r="119" spans="1:18">
      <c r="A119" s="22" t="s">
        <v>310</v>
      </c>
      <c r="B119" s="22" t="s">
        <v>5</v>
      </c>
      <c r="C119" s="23" t="s">
        <v>21</v>
      </c>
      <c r="D119" s="22" t="s">
        <v>41</v>
      </c>
      <c r="E119" s="22" t="s">
        <v>42</v>
      </c>
      <c r="F119" s="22" t="s">
        <v>9</v>
      </c>
      <c r="G119" s="26">
        <v>572.22325999999998</v>
      </c>
      <c r="H119" s="26">
        <v>557.58033</v>
      </c>
      <c r="I119" s="26">
        <v>685.10608000000002</v>
      </c>
      <c r="J119" s="26">
        <v>557.12177999999994</v>
      </c>
      <c r="K119" s="26">
        <v>400.31277714627953</v>
      </c>
      <c r="L119" s="26">
        <v>406.229301678387</v>
      </c>
      <c r="M119" s="26">
        <v>412.21229624024403</v>
      </c>
      <c r="N119" s="26">
        <v>418.1731400073192</v>
      </c>
      <c r="O119" s="26">
        <v>424.14412567105552</v>
      </c>
      <c r="P119" s="26">
        <v>430.08017998844753</v>
      </c>
      <c r="Q119" s="26">
        <v>435.94883742158203</v>
      </c>
      <c r="R119" s="26">
        <v>441.77167409532552</v>
      </c>
    </row>
    <row r="120" spans="1:18">
      <c r="A120" s="22" t="s">
        <v>310</v>
      </c>
      <c r="B120" s="22" t="s">
        <v>5</v>
      </c>
      <c r="C120" s="23" t="s">
        <v>22</v>
      </c>
      <c r="D120" s="22" t="s">
        <v>41</v>
      </c>
      <c r="E120" s="22" t="s">
        <v>42</v>
      </c>
      <c r="F120" s="22" t="s">
        <v>9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</row>
    <row r="121" spans="1:18">
      <c r="A121" s="22" t="s">
        <v>310</v>
      </c>
      <c r="B121" s="22" t="s">
        <v>5</v>
      </c>
      <c r="C121" s="23" t="s">
        <v>23</v>
      </c>
      <c r="D121" s="22" t="s">
        <v>41</v>
      </c>
      <c r="E121" s="22" t="s">
        <v>42</v>
      </c>
      <c r="F121" s="22" t="s">
        <v>9</v>
      </c>
      <c r="G121" s="26">
        <v>130.27209999999999</v>
      </c>
      <c r="H121" s="26">
        <v>128.09457</v>
      </c>
      <c r="I121" s="26">
        <v>146.46754000000001</v>
      </c>
      <c r="J121" s="26">
        <v>141.97466</v>
      </c>
      <c r="K121" s="26">
        <v>272.70117215254373</v>
      </c>
      <c r="L121" s="26">
        <v>276.73162850339219</v>
      </c>
      <c r="M121" s="26">
        <v>280.80736558486063</v>
      </c>
      <c r="N121" s="26">
        <v>284.86801309625793</v>
      </c>
      <c r="O121" s="26">
        <v>288.93556947308548</v>
      </c>
      <c r="P121" s="26">
        <v>292.97932990924681</v>
      </c>
      <c r="Q121" s="26">
        <v>296.97717822272381</v>
      </c>
      <c r="R121" s="26">
        <v>300.94381250680112</v>
      </c>
    </row>
    <row r="122" spans="1:18">
      <c r="A122" s="22" t="s">
        <v>310</v>
      </c>
      <c r="B122" s="22" t="s">
        <v>5</v>
      </c>
      <c r="C122" s="22" t="s">
        <v>24</v>
      </c>
      <c r="D122" s="22" t="s">
        <v>41</v>
      </c>
      <c r="E122" s="22" t="s">
        <v>42</v>
      </c>
      <c r="F122" s="22" t="s">
        <v>9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</row>
    <row r="123" spans="1:18">
      <c r="A123" s="22" t="s">
        <v>310</v>
      </c>
      <c r="B123" s="22" t="s">
        <v>5</v>
      </c>
      <c r="C123" s="22" t="s">
        <v>25</v>
      </c>
      <c r="D123" s="22" t="s">
        <v>41</v>
      </c>
      <c r="E123" s="22" t="s">
        <v>42</v>
      </c>
      <c r="F123" s="22" t="s">
        <v>9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</row>
    <row r="124" spans="1:18">
      <c r="A124" s="22" t="s">
        <v>310</v>
      </c>
      <c r="B124" s="22" t="s">
        <v>5</v>
      </c>
      <c r="C124" s="22" t="s">
        <v>26</v>
      </c>
      <c r="D124" s="22" t="s">
        <v>41</v>
      </c>
      <c r="E124" s="22" t="s">
        <v>42</v>
      </c>
      <c r="F124" s="22" t="s">
        <v>9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</row>
    <row r="125" spans="1:18">
      <c r="A125" s="22" t="s">
        <v>310</v>
      </c>
      <c r="B125" s="22" t="s">
        <v>5</v>
      </c>
      <c r="C125" s="22" t="s">
        <v>27</v>
      </c>
      <c r="D125" s="22" t="s">
        <v>41</v>
      </c>
      <c r="E125" s="22" t="s">
        <v>42</v>
      </c>
      <c r="F125" s="22" t="s">
        <v>9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</row>
    <row r="126" spans="1:18">
      <c r="A126" s="22" t="s">
        <v>310</v>
      </c>
      <c r="B126" s="22" t="s">
        <v>5</v>
      </c>
      <c r="C126" s="22" t="s">
        <v>28</v>
      </c>
      <c r="D126" s="22" t="s">
        <v>41</v>
      </c>
      <c r="E126" s="22" t="s">
        <v>42</v>
      </c>
      <c r="F126" s="22" t="s">
        <v>9</v>
      </c>
      <c r="G126" s="26">
        <v>276.90510999999998</v>
      </c>
      <c r="H126" s="26">
        <v>260.31365</v>
      </c>
      <c r="I126" s="26">
        <v>245.20244</v>
      </c>
      <c r="J126" s="26">
        <v>301.01262000000003</v>
      </c>
      <c r="K126" s="26">
        <v>345.31961090708251</v>
      </c>
      <c r="L126" s="26">
        <v>350.42334994812484</v>
      </c>
      <c r="M126" s="26">
        <v>355.58442766562348</v>
      </c>
      <c r="N126" s="26">
        <v>360.7263975647561</v>
      </c>
      <c r="O126" s="26">
        <v>365.87711611246732</v>
      </c>
      <c r="P126" s="26">
        <v>370.99770202485769</v>
      </c>
      <c r="Q126" s="26">
        <v>376.06014973338165</v>
      </c>
      <c r="R126" s="26">
        <v>381.08307133205392</v>
      </c>
    </row>
    <row r="127" spans="1:18">
      <c r="A127" s="22" t="s">
        <v>310</v>
      </c>
      <c r="B127" s="22" t="s">
        <v>5</v>
      </c>
      <c r="C127" s="22" t="s">
        <v>29</v>
      </c>
      <c r="D127" s="22" t="s">
        <v>41</v>
      </c>
      <c r="E127" s="22" t="s">
        <v>42</v>
      </c>
      <c r="F127" s="22" t="s">
        <v>9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</row>
    <row r="128" spans="1:18">
      <c r="A128" s="22" t="s">
        <v>310</v>
      </c>
      <c r="B128" s="22" t="s">
        <v>5</v>
      </c>
      <c r="C128" s="22" t="s">
        <v>30</v>
      </c>
      <c r="D128" s="22" t="s">
        <v>41</v>
      </c>
      <c r="E128" s="22" t="s">
        <v>42</v>
      </c>
      <c r="F128" s="22" t="s">
        <v>9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</row>
    <row r="129" spans="1:18">
      <c r="A129" s="22" t="str">
        <f>A128</f>
        <v>IMS-2023-NU</v>
      </c>
      <c r="B129" s="22" t="str">
        <f t="shared" ref="B129:E134" si="0">B128</f>
        <v>AU</v>
      </c>
      <c r="C129" s="22" t="s">
        <v>36</v>
      </c>
      <c r="D129" s="22" t="str">
        <f t="shared" si="0"/>
        <v>Rheumatology</v>
      </c>
      <c r="E129" s="22" t="str">
        <f t="shared" si="0"/>
        <v>Ankylosing Spondylitis</v>
      </c>
      <c r="F129" s="22" t="s">
        <v>9</v>
      </c>
      <c r="G129" s="26">
        <v>467.06772999999998</v>
      </c>
      <c r="H129" s="26">
        <v>472.74236000000002</v>
      </c>
      <c r="I129" s="26">
        <v>545.54512999999997</v>
      </c>
      <c r="J129" s="26">
        <v>562.09469999999999</v>
      </c>
      <c r="K129" s="26">
        <v>610.56507041883435</v>
      </c>
      <c r="L129" s="26">
        <v>619.58907220896685</v>
      </c>
      <c r="M129" s="26">
        <v>628.71445542060701</v>
      </c>
      <c r="N129" s="26">
        <v>637.80605379611939</v>
      </c>
      <c r="O129" s="26">
        <v>646.9131207956741</v>
      </c>
      <c r="P129" s="26">
        <v>655.96690980572134</v>
      </c>
      <c r="Q129" s="26">
        <v>664.91790373719039</v>
      </c>
      <c r="R129" s="26">
        <v>673.79901092813668</v>
      </c>
    </row>
    <row r="130" spans="1:18">
      <c r="A130" s="75" t="s">
        <v>310</v>
      </c>
      <c r="B130" s="75" t="s">
        <v>5</v>
      </c>
      <c r="C130" s="76" t="s">
        <v>31</v>
      </c>
      <c r="D130" s="75" t="str">
        <f t="shared" si="0"/>
        <v>Rheumatology</v>
      </c>
      <c r="E130" s="75" t="str">
        <f t="shared" si="0"/>
        <v>Ankylosing Spondylitis</v>
      </c>
      <c r="F130" s="75" t="s">
        <v>9</v>
      </c>
      <c r="G130" s="77">
        <v>48.05865</v>
      </c>
      <c r="H130" s="77">
        <v>56.74483</v>
      </c>
      <c r="I130" s="77">
        <v>90.176929999999999</v>
      </c>
      <c r="J130" s="77">
        <v>93.256749999999997</v>
      </c>
      <c r="K130" s="77">
        <v>48.643966333733275</v>
      </c>
      <c r="L130" s="77">
        <v>49.362912209516239</v>
      </c>
      <c r="M130" s="77">
        <v>50.089935184192697</v>
      </c>
      <c r="N130" s="77">
        <v>50.814266507297816</v>
      </c>
      <c r="O130" s="77">
        <v>51.539830221942516</v>
      </c>
      <c r="P130" s="77">
        <v>52.261149257594766</v>
      </c>
      <c r="Q130" s="77">
        <v>52.974278567722422</v>
      </c>
      <c r="R130" s="77">
        <v>53.68183997294058</v>
      </c>
    </row>
    <row r="131" spans="1:18">
      <c r="A131" s="75" t="s">
        <v>310</v>
      </c>
      <c r="B131" s="75" t="s">
        <v>5</v>
      </c>
      <c r="C131" s="76" t="s">
        <v>32</v>
      </c>
      <c r="D131" s="75" t="str">
        <f t="shared" si="0"/>
        <v>Rheumatology</v>
      </c>
      <c r="E131" s="75" t="str">
        <f t="shared" si="0"/>
        <v>Ankylosing Spondylitis</v>
      </c>
      <c r="F131" s="75" t="s">
        <v>9</v>
      </c>
      <c r="G131" s="77">
        <v>580.74838</v>
      </c>
      <c r="H131" s="77">
        <v>531.97429</v>
      </c>
      <c r="I131" s="77">
        <v>613.56491000000005</v>
      </c>
      <c r="J131" s="77">
        <v>495.60016000000002</v>
      </c>
      <c r="K131" s="77">
        <v>374.97397081588895</v>
      </c>
      <c r="L131" s="77">
        <v>380.51599401347295</v>
      </c>
      <c r="M131" s="77">
        <v>386.12027985271709</v>
      </c>
      <c r="N131" s="77">
        <v>391.70381698757245</v>
      </c>
      <c r="O131" s="77">
        <v>397.29685406217425</v>
      </c>
      <c r="P131" s="77">
        <v>402.85717085805288</v>
      </c>
      <c r="Q131" s="77">
        <v>408.35435682535592</v>
      </c>
      <c r="R131" s="77">
        <v>413.80862237373765</v>
      </c>
    </row>
    <row r="132" spans="1:18">
      <c r="A132" s="75" t="s">
        <v>310</v>
      </c>
      <c r="B132" s="75" t="s">
        <v>5</v>
      </c>
      <c r="C132" s="76" t="s">
        <v>33</v>
      </c>
      <c r="D132" s="75" t="str">
        <f t="shared" si="0"/>
        <v>Rheumatology</v>
      </c>
      <c r="E132" s="75" t="str">
        <f t="shared" si="0"/>
        <v>Ankylosing Spondylitis</v>
      </c>
      <c r="F132" s="75" t="s">
        <v>9</v>
      </c>
      <c r="G132" s="77">
        <v>263.28122000000002</v>
      </c>
      <c r="H132" s="77">
        <v>250.60736</v>
      </c>
      <c r="I132" s="77">
        <v>242.59841</v>
      </c>
      <c r="J132" s="77">
        <v>275.69691999999998</v>
      </c>
      <c r="K132" s="77">
        <v>328.98488085386805</v>
      </c>
      <c r="L132" s="77">
        <v>333.84719659642326</v>
      </c>
      <c r="M132" s="77">
        <v>338.76413871132013</v>
      </c>
      <c r="N132" s="77">
        <v>343.66287686921612</v>
      </c>
      <c r="O132" s="77">
        <v>348.56994983642898</v>
      </c>
      <c r="P132" s="77">
        <v>353.44831553904476</v>
      </c>
      <c r="Q132" s="77">
        <v>358.27129316213092</v>
      </c>
      <c r="R132" s="77">
        <v>363.05661438769596</v>
      </c>
    </row>
    <row r="133" spans="1:18">
      <c r="A133" s="75" t="s">
        <v>310</v>
      </c>
      <c r="B133" s="75" t="s">
        <v>5</v>
      </c>
      <c r="C133" s="76" t="s">
        <v>34</v>
      </c>
      <c r="D133" s="75" t="str">
        <f t="shared" si="0"/>
        <v>Rheumatology</v>
      </c>
      <c r="E133" s="75" t="str">
        <f t="shared" si="0"/>
        <v>Ankylosing Spondylitis</v>
      </c>
      <c r="F133" s="75" t="s">
        <v>9</v>
      </c>
      <c r="G133" s="77">
        <v>277.14573999999999</v>
      </c>
      <c r="H133" s="77">
        <v>274.82990000000001</v>
      </c>
      <c r="I133" s="77">
        <v>292.22611999999998</v>
      </c>
      <c r="J133" s="77">
        <v>356.54908</v>
      </c>
      <c r="K133" s="77">
        <v>382.71171271462839</v>
      </c>
      <c r="L133" s="77">
        <v>388.36809783713858</v>
      </c>
      <c r="M133" s="77">
        <v>394.08803041649242</v>
      </c>
      <c r="N133" s="77">
        <v>399.78678613342043</v>
      </c>
      <c r="O133" s="77">
        <v>405.49523782525324</v>
      </c>
      <c r="P133" s="77">
        <v>411.17029404197251</v>
      </c>
      <c r="Q133" s="77">
        <v>416.78091669953932</v>
      </c>
      <c r="R133" s="77">
        <v>422.3477332577117</v>
      </c>
    </row>
    <row r="134" spans="1:18">
      <c r="A134" s="75" t="s">
        <v>310</v>
      </c>
      <c r="B134" s="75" t="s">
        <v>5</v>
      </c>
      <c r="C134" s="76" t="s">
        <v>35</v>
      </c>
      <c r="D134" s="75" t="str">
        <f t="shared" si="0"/>
        <v>Rheumatology</v>
      </c>
      <c r="E134" s="75" t="str">
        <f t="shared" si="0"/>
        <v>Ankylosing Spondylitis</v>
      </c>
      <c r="F134" s="75" t="s">
        <v>9</v>
      </c>
      <c r="G134" s="77">
        <v>28.156839999999999</v>
      </c>
      <c r="H134" s="77">
        <v>29.285699999999999</v>
      </c>
      <c r="I134" s="77">
        <v>34.902619999999999</v>
      </c>
      <c r="J134" s="77">
        <v>27.68657</v>
      </c>
      <c r="K134" s="77">
        <v>38.257353181114446</v>
      </c>
      <c r="L134" s="77">
        <v>38.822787465383747</v>
      </c>
      <c r="M134" s="77">
        <v>39.394574200909325</v>
      </c>
      <c r="N134" s="77">
        <v>39.964244014798666</v>
      </c>
      <c r="O134" s="77">
        <v>40.534883076098104</v>
      </c>
      <c r="P134" s="77">
        <v>41.102183795654604</v>
      </c>
      <c r="Q134" s="77">
        <v>41.663043485717317</v>
      </c>
      <c r="R134" s="77">
        <v>42.219524147492308</v>
      </c>
    </row>
    <row r="135" spans="1:18">
      <c r="A135" s="41" t="s">
        <v>310</v>
      </c>
      <c r="B135" s="41" t="s">
        <v>5</v>
      </c>
      <c r="C135" s="41" t="s">
        <v>6</v>
      </c>
      <c r="D135" s="41" t="s">
        <v>41</v>
      </c>
      <c r="E135" s="41" t="s">
        <v>43</v>
      </c>
      <c r="F135" s="22" t="s">
        <v>9</v>
      </c>
      <c r="G135" s="26">
        <v>492.74457000000001</v>
      </c>
      <c r="H135" s="26">
        <v>446.91088999999999</v>
      </c>
      <c r="I135" s="26">
        <v>476.98484999999999</v>
      </c>
      <c r="J135" s="26">
        <v>383.43434000000002</v>
      </c>
      <c r="K135" s="26">
        <v>329.64585633628235</v>
      </c>
      <c r="L135" s="26">
        <v>335.69397121861641</v>
      </c>
      <c r="M135" s="26">
        <v>341.26174900650631</v>
      </c>
      <c r="N135" s="26">
        <v>346.98084166469408</v>
      </c>
      <c r="O135" s="26">
        <v>352.62303587348282</v>
      </c>
      <c r="P135" s="26">
        <v>358.49905920435651</v>
      </c>
      <c r="Q135" s="26">
        <v>364.8399823874604</v>
      </c>
      <c r="R135" s="26">
        <v>371.50030895034433</v>
      </c>
    </row>
    <row r="136" spans="1:18">
      <c r="A136" s="41" t="s">
        <v>310</v>
      </c>
      <c r="B136" s="41" t="s">
        <v>5</v>
      </c>
      <c r="C136" s="41" t="s">
        <v>10</v>
      </c>
      <c r="D136" s="41" t="s">
        <v>41</v>
      </c>
      <c r="E136" s="41" t="s">
        <v>43</v>
      </c>
      <c r="F136" s="22" t="s">
        <v>9</v>
      </c>
      <c r="G136" s="26">
        <v>1337.13723</v>
      </c>
      <c r="H136" s="26">
        <v>1302.02871</v>
      </c>
      <c r="I136" s="26">
        <v>1421.0184400000001</v>
      </c>
      <c r="J136" s="26">
        <v>1331.23369</v>
      </c>
      <c r="K136" s="26">
        <v>1202.9276873335361</v>
      </c>
      <c r="L136" s="26">
        <v>1227.304649168258</v>
      </c>
      <c r="M136" s="26">
        <v>1251.0482928497267</v>
      </c>
      <c r="N136" s="26">
        <v>1274.9744390794126</v>
      </c>
      <c r="O136" s="26">
        <v>1298.7847328838088</v>
      </c>
      <c r="P136" s="26">
        <v>1322.9039569275312</v>
      </c>
      <c r="Q136" s="26">
        <v>1347.6469834039674</v>
      </c>
      <c r="R136" s="26">
        <v>1372.8190782701463</v>
      </c>
    </row>
    <row r="137" spans="1:18">
      <c r="A137" s="41" t="s">
        <v>310</v>
      </c>
      <c r="B137" s="41" t="s">
        <v>5</v>
      </c>
      <c r="C137" s="41" t="s">
        <v>11</v>
      </c>
      <c r="D137" s="41" t="s">
        <v>41</v>
      </c>
      <c r="E137" s="41" t="s">
        <v>43</v>
      </c>
      <c r="F137" s="22" t="s">
        <v>9</v>
      </c>
      <c r="G137" s="26">
        <v>204.80909</v>
      </c>
      <c r="H137" s="26">
        <v>208.26775000000001</v>
      </c>
      <c r="I137" s="26">
        <v>238.74207000000001</v>
      </c>
      <c r="J137" s="26">
        <v>202.57688999999999</v>
      </c>
      <c r="K137" s="26">
        <v>230.45855151968772</v>
      </c>
      <c r="L137" s="26">
        <v>235.82076517446791</v>
      </c>
      <c r="M137" s="26">
        <v>241.34914761956085</v>
      </c>
      <c r="N137" s="26">
        <v>246.53174204670856</v>
      </c>
      <c r="O137" s="26">
        <v>251.49135237741973</v>
      </c>
      <c r="P137" s="26">
        <v>256.38093665603196</v>
      </c>
      <c r="Q137" s="26">
        <v>261.2967263855773</v>
      </c>
      <c r="R137" s="26">
        <v>266.23902909404109</v>
      </c>
    </row>
    <row r="138" spans="1:18">
      <c r="A138" s="41" t="s">
        <v>310</v>
      </c>
      <c r="B138" s="41" t="s">
        <v>5</v>
      </c>
      <c r="C138" s="41" t="s">
        <v>12</v>
      </c>
      <c r="D138" s="41" t="s">
        <v>41</v>
      </c>
      <c r="E138" s="41" t="s">
        <v>43</v>
      </c>
      <c r="F138" s="22" t="s">
        <v>9</v>
      </c>
      <c r="G138" s="26">
        <v>697.18686000000002</v>
      </c>
      <c r="H138" s="26">
        <v>684.01325999999995</v>
      </c>
      <c r="I138" s="26">
        <v>827.53961000000004</v>
      </c>
      <c r="J138" s="26">
        <v>682.16159000000005</v>
      </c>
      <c r="K138" s="26">
        <v>792.46818334267198</v>
      </c>
      <c r="L138" s="26">
        <v>833.37319757387786</v>
      </c>
      <c r="M138" s="26">
        <v>886.00702645253659</v>
      </c>
      <c r="N138" s="26">
        <v>935.260976592936</v>
      </c>
      <c r="O138" s="26">
        <v>986.66047019471443</v>
      </c>
      <c r="P138" s="26">
        <v>1032.3386916405782</v>
      </c>
      <c r="Q138" s="26">
        <v>1066.4643260141233</v>
      </c>
      <c r="R138" s="26">
        <v>1092.6437747485597</v>
      </c>
    </row>
    <row r="139" spans="1:18">
      <c r="A139" s="41" t="s">
        <v>310</v>
      </c>
      <c r="B139" s="41" t="s">
        <v>5</v>
      </c>
      <c r="C139" s="41" t="s">
        <v>13</v>
      </c>
      <c r="D139" s="41" t="s">
        <v>41</v>
      </c>
      <c r="E139" s="41" t="s">
        <v>43</v>
      </c>
      <c r="F139" s="22" t="s">
        <v>9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</row>
    <row r="140" spans="1:18">
      <c r="A140" s="22" t="s">
        <v>310</v>
      </c>
      <c r="B140" s="22" t="s">
        <v>5</v>
      </c>
      <c r="C140" s="22" t="s">
        <v>14</v>
      </c>
      <c r="D140" s="22" t="s">
        <v>41</v>
      </c>
      <c r="E140" s="22" t="s">
        <v>43</v>
      </c>
      <c r="F140" s="22" t="s">
        <v>9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</row>
    <row r="141" spans="1:18">
      <c r="A141" s="22" t="s">
        <v>310</v>
      </c>
      <c r="B141" s="22" t="s">
        <v>5</v>
      </c>
      <c r="C141" s="22" t="s">
        <v>15</v>
      </c>
      <c r="D141" s="22" t="s">
        <v>41</v>
      </c>
      <c r="E141" s="22" t="s">
        <v>43</v>
      </c>
      <c r="F141" s="22" t="s">
        <v>9</v>
      </c>
      <c r="G141" s="26">
        <v>532.54028000000005</v>
      </c>
      <c r="H141" s="26">
        <v>492.37495999999999</v>
      </c>
      <c r="I141" s="26">
        <v>542.71578999999997</v>
      </c>
      <c r="J141" s="26">
        <v>649.86721999999997</v>
      </c>
      <c r="K141" s="26">
        <v>555.0982529503442</v>
      </c>
      <c r="L141" s="26">
        <v>565.09378346806579</v>
      </c>
      <c r="M141" s="26">
        <v>574.18847651588953</v>
      </c>
      <c r="N141" s="26">
        <v>583.56694965584791</v>
      </c>
      <c r="O141" s="26">
        <v>592.80120531729585</v>
      </c>
      <c r="P141" s="26">
        <v>602.4739905804837</v>
      </c>
      <c r="Q141" s="26">
        <v>613.01866188262852</v>
      </c>
      <c r="R141" s="26">
        <v>624.1623511158175</v>
      </c>
    </row>
    <row r="142" spans="1:18">
      <c r="A142" s="22" t="s">
        <v>310</v>
      </c>
      <c r="B142" s="22" t="s">
        <v>5</v>
      </c>
      <c r="C142" s="22" t="s">
        <v>16</v>
      </c>
      <c r="D142" s="22" t="s">
        <v>41</v>
      </c>
      <c r="E142" s="22" t="s">
        <v>43</v>
      </c>
      <c r="F142" s="22" t="s">
        <v>9</v>
      </c>
      <c r="G142" s="26">
        <v>801.88711000000001</v>
      </c>
      <c r="H142" s="26">
        <v>792.03201000000001</v>
      </c>
      <c r="I142" s="26">
        <v>905.78174999999999</v>
      </c>
      <c r="J142" s="26">
        <v>834.03447000000006</v>
      </c>
      <c r="K142" s="26">
        <v>711.97477586484797</v>
      </c>
      <c r="L142" s="26">
        <v>724.79514696524427</v>
      </c>
      <c r="M142" s="26">
        <v>736.46009458463993</v>
      </c>
      <c r="N142" s="26">
        <v>748.48902149314097</v>
      </c>
      <c r="O142" s="26">
        <v>760.33297356810147</v>
      </c>
      <c r="P142" s="26">
        <v>772.73938825801224</v>
      </c>
      <c r="Q142" s="26">
        <v>786.26409302335867</v>
      </c>
      <c r="R142" s="26">
        <v>800.55710439916129</v>
      </c>
    </row>
    <row r="143" spans="1:18">
      <c r="A143" s="22" t="s">
        <v>310</v>
      </c>
      <c r="B143" s="22" t="s">
        <v>5</v>
      </c>
      <c r="C143" s="22" t="s">
        <v>17</v>
      </c>
      <c r="D143" s="22" t="s">
        <v>41</v>
      </c>
      <c r="E143" s="22" t="s">
        <v>43</v>
      </c>
      <c r="F143" s="22" t="s">
        <v>9</v>
      </c>
      <c r="G143" s="26">
        <v>3269.6621599999999</v>
      </c>
      <c r="H143" s="26">
        <v>3238.3152399999999</v>
      </c>
      <c r="I143" s="26">
        <v>3668.3784500000002</v>
      </c>
      <c r="J143" s="26">
        <v>3418.6897300000001</v>
      </c>
      <c r="K143" s="26">
        <v>3802.4677187540115</v>
      </c>
      <c r="L143" s="26">
        <v>3870.9379074520421</v>
      </c>
      <c r="M143" s="26">
        <v>3933.2372869628243</v>
      </c>
      <c r="N143" s="26">
        <v>3997.4805829493512</v>
      </c>
      <c r="O143" s="26">
        <v>4060.7359775984114</v>
      </c>
      <c r="P143" s="26">
        <v>4126.9953353215233</v>
      </c>
      <c r="Q143" s="26">
        <v>4199.227182599313</v>
      </c>
      <c r="R143" s="26">
        <v>4275.562350926386</v>
      </c>
    </row>
    <row r="144" spans="1:18">
      <c r="A144" s="22" t="s">
        <v>310</v>
      </c>
      <c r="B144" s="22" t="s">
        <v>5</v>
      </c>
      <c r="C144" s="22" t="s">
        <v>18</v>
      </c>
      <c r="D144" s="22" t="s">
        <v>41</v>
      </c>
      <c r="E144" s="22" t="s">
        <v>43</v>
      </c>
      <c r="F144" s="22" t="s">
        <v>9</v>
      </c>
      <c r="G144" s="26">
        <v>973.53138000000001</v>
      </c>
      <c r="H144" s="26">
        <v>923.05868999999996</v>
      </c>
      <c r="I144" s="26">
        <v>917.63196000000005</v>
      </c>
      <c r="J144" s="26">
        <v>1134.70994</v>
      </c>
      <c r="K144" s="26">
        <v>1197.9739969535183</v>
      </c>
      <c r="L144" s="26">
        <v>1219.5456477060509</v>
      </c>
      <c r="M144" s="26">
        <v>1239.1731744072408</v>
      </c>
      <c r="N144" s="26">
        <v>1259.4131353386297</v>
      </c>
      <c r="O144" s="26">
        <v>1279.3418562539612</v>
      </c>
      <c r="P144" s="26">
        <v>1300.2169809041027</v>
      </c>
      <c r="Q144" s="26">
        <v>1322.9737486641361</v>
      </c>
      <c r="R144" s="26">
        <v>1347.0232747805258</v>
      </c>
    </row>
    <row r="145" spans="1:18">
      <c r="A145" s="22" t="s">
        <v>310</v>
      </c>
      <c r="B145" s="22" t="s">
        <v>5</v>
      </c>
      <c r="C145" s="22" t="s">
        <v>19</v>
      </c>
      <c r="D145" s="22" t="s">
        <v>41</v>
      </c>
      <c r="E145" s="22" t="s">
        <v>43</v>
      </c>
      <c r="F145" s="22" t="s">
        <v>9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</row>
    <row r="146" spans="1:18">
      <c r="A146" s="22" t="s">
        <v>310</v>
      </c>
      <c r="B146" s="22" t="s">
        <v>5</v>
      </c>
      <c r="C146" s="22" t="s">
        <v>20</v>
      </c>
      <c r="D146" s="22" t="s">
        <v>41</v>
      </c>
      <c r="E146" s="22" t="s">
        <v>43</v>
      </c>
      <c r="F146" s="22" t="s">
        <v>9</v>
      </c>
      <c r="G146" s="26">
        <v>3638.4036599999999</v>
      </c>
      <c r="H146" s="26">
        <v>3403.4989</v>
      </c>
      <c r="I146" s="26">
        <v>3913.9714100000001</v>
      </c>
      <c r="J146" s="26">
        <v>4058.6014700000001</v>
      </c>
      <c r="K146" s="26">
        <v>4692.5194712380071</v>
      </c>
      <c r="L146" s="26">
        <v>4777.0166234637018</v>
      </c>
      <c r="M146" s="26">
        <v>4853.8985519962034</v>
      </c>
      <c r="N146" s="26">
        <v>4933.1794136920062</v>
      </c>
      <c r="O146" s="26">
        <v>5011.2411338711372</v>
      </c>
      <c r="P146" s="26">
        <v>5093.0099611866026</v>
      </c>
      <c r="Q146" s="26">
        <v>5182.1492714620836</v>
      </c>
      <c r="R146" s="26">
        <v>5276.3523759219406</v>
      </c>
    </row>
    <row r="147" spans="1:18">
      <c r="A147" s="22" t="s">
        <v>310</v>
      </c>
      <c r="B147" s="22" t="s">
        <v>5</v>
      </c>
      <c r="C147" s="23" t="s">
        <v>21</v>
      </c>
      <c r="D147" s="22" t="s">
        <v>41</v>
      </c>
      <c r="E147" s="22" t="s">
        <v>43</v>
      </c>
      <c r="F147" s="22" t="s">
        <v>9</v>
      </c>
      <c r="G147" s="26">
        <v>308.49268000000001</v>
      </c>
      <c r="H147" s="26">
        <v>307.33596</v>
      </c>
      <c r="I147" s="26">
        <v>388.36306999999999</v>
      </c>
      <c r="J147" s="26">
        <v>342.54593</v>
      </c>
      <c r="K147" s="26">
        <v>248.92400006316109</v>
      </c>
      <c r="L147" s="26">
        <v>253.40631905083626</v>
      </c>
      <c r="M147" s="26">
        <v>257.48467339761788</v>
      </c>
      <c r="N147" s="26">
        <v>261.69028391084748</v>
      </c>
      <c r="O147" s="26">
        <v>265.83122264491175</v>
      </c>
      <c r="P147" s="26">
        <v>270.16881222777812</v>
      </c>
      <c r="Q147" s="26">
        <v>274.89738369405489</v>
      </c>
      <c r="R147" s="26">
        <v>279.89457416374705</v>
      </c>
    </row>
    <row r="148" spans="1:18">
      <c r="A148" s="22" t="s">
        <v>310</v>
      </c>
      <c r="B148" s="22" t="s">
        <v>5</v>
      </c>
      <c r="C148" s="23" t="s">
        <v>22</v>
      </c>
      <c r="D148" s="22" t="s">
        <v>41</v>
      </c>
      <c r="E148" s="22" t="s">
        <v>43</v>
      </c>
      <c r="F148" s="22" t="s">
        <v>9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</row>
    <row r="149" spans="1:18">
      <c r="A149" s="22" t="s">
        <v>310</v>
      </c>
      <c r="B149" s="22" t="s">
        <v>5</v>
      </c>
      <c r="C149" s="23" t="s">
        <v>23</v>
      </c>
      <c r="D149" s="22" t="s">
        <v>41</v>
      </c>
      <c r="E149" s="22" t="s">
        <v>43</v>
      </c>
      <c r="F149" s="22" t="s">
        <v>9</v>
      </c>
      <c r="G149" s="26">
        <v>433.10636</v>
      </c>
      <c r="H149" s="26">
        <v>425.22845999999998</v>
      </c>
      <c r="I149" s="26">
        <v>508.04408000000001</v>
      </c>
      <c r="J149" s="26">
        <v>453.79090000000002</v>
      </c>
      <c r="K149" s="26">
        <v>862.48614585573432</v>
      </c>
      <c r="L149" s="26">
        <v>878.01674164880785</v>
      </c>
      <c r="M149" s="26">
        <v>892.14765759543025</v>
      </c>
      <c r="N149" s="26">
        <v>906.71949800296591</v>
      </c>
      <c r="O149" s="26">
        <v>921.06725992251427</v>
      </c>
      <c r="P149" s="26">
        <v>936.09638897668799</v>
      </c>
      <c r="Q149" s="26">
        <v>952.48021447490271</v>
      </c>
      <c r="R149" s="26">
        <v>969.79476649567289</v>
      </c>
    </row>
    <row r="150" spans="1:18">
      <c r="A150" s="22" t="s">
        <v>310</v>
      </c>
      <c r="B150" s="22" t="s">
        <v>5</v>
      </c>
      <c r="C150" s="22" t="s">
        <v>24</v>
      </c>
      <c r="D150" s="22" t="s">
        <v>41</v>
      </c>
      <c r="E150" s="22" t="s">
        <v>43</v>
      </c>
      <c r="F150" s="22" t="s">
        <v>9</v>
      </c>
      <c r="G150" s="26">
        <v>719.81809999999996</v>
      </c>
      <c r="H150" s="26">
        <v>680.56952999999999</v>
      </c>
      <c r="I150" s="26">
        <v>736.82190000000003</v>
      </c>
      <c r="J150" s="26">
        <v>714.61518999999998</v>
      </c>
      <c r="K150" s="26">
        <v>670.18521206856053</v>
      </c>
      <c r="L150" s="26">
        <v>682.25308780795012</v>
      </c>
      <c r="M150" s="26">
        <v>693.23335797914706</v>
      </c>
      <c r="N150" s="26">
        <v>704.55624357061822</v>
      </c>
      <c r="O150" s="26">
        <v>715.7050114794888</v>
      </c>
      <c r="P150" s="26">
        <v>727.3832280987059</v>
      </c>
      <c r="Q150" s="26">
        <v>740.11409643644743</v>
      </c>
      <c r="R150" s="26">
        <v>753.56817540765087</v>
      </c>
    </row>
    <row r="151" spans="1:18">
      <c r="A151" s="22" t="s">
        <v>310</v>
      </c>
      <c r="B151" s="22" t="s">
        <v>5</v>
      </c>
      <c r="C151" s="22" t="s">
        <v>25</v>
      </c>
      <c r="D151" s="22" t="s">
        <v>41</v>
      </c>
      <c r="E151" s="22" t="s">
        <v>43</v>
      </c>
      <c r="F151" s="22" t="s">
        <v>9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</row>
    <row r="152" spans="1:18">
      <c r="A152" s="22" t="s">
        <v>310</v>
      </c>
      <c r="B152" s="22" t="s">
        <v>5</v>
      </c>
      <c r="C152" s="22" t="s">
        <v>26</v>
      </c>
      <c r="D152" s="22" t="s">
        <v>41</v>
      </c>
      <c r="E152" s="22" t="s">
        <v>43</v>
      </c>
      <c r="F152" s="22" t="s">
        <v>9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</row>
    <row r="153" spans="1:18">
      <c r="A153" s="22" t="s">
        <v>310</v>
      </c>
      <c r="B153" s="22" t="s">
        <v>5</v>
      </c>
      <c r="C153" s="22" t="s">
        <v>27</v>
      </c>
      <c r="D153" s="22" t="s">
        <v>41</v>
      </c>
      <c r="E153" s="22" t="s">
        <v>43</v>
      </c>
      <c r="F153" s="22" t="s">
        <v>9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</row>
    <row r="154" spans="1:18">
      <c r="A154" s="22" t="s">
        <v>310</v>
      </c>
      <c r="B154" s="22" t="s">
        <v>5</v>
      </c>
      <c r="C154" s="23" t="s">
        <v>28</v>
      </c>
      <c r="D154" s="22" t="s">
        <v>41</v>
      </c>
      <c r="E154" s="22" t="s">
        <v>43</v>
      </c>
      <c r="F154" s="22" t="s">
        <v>9</v>
      </c>
      <c r="G154" s="26">
        <v>295.21888000000001</v>
      </c>
      <c r="H154" s="26">
        <v>287.75130000000001</v>
      </c>
      <c r="I154" s="26">
        <v>270.20967000000002</v>
      </c>
      <c r="J154" s="26">
        <v>338.98487</v>
      </c>
      <c r="K154" s="26">
        <v>379.76471505935365</v>
      </c>
      <c r="L154" s="26">
        <v>386.60305363951346</v>
      </c>
      <c r="M154" s="26">
        <v>392.82509360361325</v>
      </c>
      <c r="N154" s="26">
        <v>399.24127877580247</v>
      </c>
      <c r="O154" s="26">
        <v>405.55879905516946</v>
      </c>
      <c r="P154" s="26">
        <v>412.17633481533591</v>
      </c>
      <c r="Q154" s="26">
        <v>419.39036237022316</v>
      </c>
      <c r="R154" s="26">
        <v>427.01420183262297</v>
      </c>
    </row>
    <row r="155" spans="1:18">
      <c r="A155" s="22" t="s">
        <v>310</v>
      </c>
      <c r="B155" s="22" t="s">
        <v>5</v>
      </c>
      <c r="C155" s="23" t="s">
        <v>29</v>
      </c>
      <c r="D155" s="22" t="s">
        <v>41</v>
      </c>
      <c r="E155" s="22" t="s">
        <v>43</v>
      </c>
      <c r="F155" s="22" t="s">
        <v>9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</row>
    <row r="156" spans="1:18">
      <c r="A156" s="22" t="s">
        <v>310</v>
      </c>
      <c r="B156" s="22" t="s">
        <v>5</v>
      </c>
      <c r="C156" s="22" t="s">
        <v>30</v>
      </c>
      <c r="D156" s="22" t="s">
        <v>41</v>
      </c>
      <c r="E156" s="22" t="s">
        <v>43</v>
      </c>
      <c r="F156" s="22" t="s">
        <v>9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</row>
    <row r="157" spans="1:18">
      <c r="A157" s="22" t="str">
        <f>A156</f>
        <v>IMS-2023-NU</v>
      </c>
      <c r="B157" s="22" t="str">
        <f t="shared" ref="B157:E162" si="1">B156</f>
        <v>AU</v>
      </c>
      <c r="C157" s="22" t="s">
        <v>36</v>
      </c>
      <c r="D157" s="22" t="str">
        <f t="shared" si="1"/>
        <v>Rheumatology</v>
      </c>
      <c r="E157" s="22" t="str">
        <f t="shared" si="1"/>
        <v>Psoriatic Arthritis</v>
      </c>
      <c r="F157" s="22" t="s">
        <v>9</v>
      </c>
      <c r="G157" s="26">
        <v>1128.74389</v>
      </c>
      <c r="H157" s="26">
        <v>1112.6587999999999</v>
      </c>
      <c r="I157" s="26">
        <v>1279.9561200000001</v>
      </c>
      <c r="J157" s="26">
        <v>1325.6130000000001</v>
      </c>
      <c r="K157" s="26">
        <v>1765.181546702526</v>
      </c>
      <c r="L157" s="26">
        <v>1796.9667773812514</v>
      </c>
      <c r="M157" s="26">
        <v>1825.8873950477926</v>
      </c>
      <c r="N157" s="26">
        <v>1855.710417611657</v>
      </c>
      <c r="O157" s="26">
        <v>1885.0748366212399</v>
      </c>
      <c r="P157" s="26">
        <v>1915.8337553550784</v>
      </c>
      <c r="Q157" s="26">
        <v>1949.3652231621925</v>
      </c>
      <c r="R157" s="26">
        <v>1984.8015346477066</v>
      </c>
    </row>
    <row r="158" spans="1:18">
      <c r="A158" s="75" t="s">
        <v>310</v>
      </c>
      <c r="B158" s="75" t="s">
        <v>5</v>
      </c>
      <c r="C158" s="76" t="s">
        <v>31</v>
      </c>
      <c r="D158" s="75" t="str">
        <f t="shared" si="1"/>
        <v>Rheumatology</v>
      </c>
      <c r="E158" s="75" t="str">
        <f t="shared" si="1"/>
        <v>Psoriatic Arthritis</v>
      </c>
      <c r="F158" s="75" t="s">
        <v>9</v>
      </c>
      <c r="G158" s="77">
        <v>47.146059999999999</v>
      </c>
      <c r="H158" s="77">
        <v>59.451340000000002</v>
      </c>
      <c r="I158" s="77">
        <v>77.189430000000002</v>
      </c>
      <c r="J158" s="77">
        <v>86.795469999999995</v>
      </c>
      <c r="K158" s="77">
        <v>50.013028864545802</v>
      </c>
      <c r="L158" s="77">
        <v>50.913602328148421</v>
      </c>
      <c r="M158" s="77">
        <v>51.733012483913555</v>
      </c>
      <c r="N158" s="77">
        <v>52.577990549258075</v>
      </c>
      <c r="O158" s="77">
        <v>53.409974963699931</v>
      </c>
      <c r="P158" s="77">
        <v>54.281469849510074</v>
      </c>
      <c r="Q158" s="77">
        <v>55.231519588269542</v>
      </c>
      <c r="R158" s="77">
        <v>56.235539414155888</v>
      </c>
    </row>
    <row r="159" spans="1:18">
      <c r="A159" s="75" t="s">
        <v>310</v>
      </c>
      <c r="B159" s="75" t="s">
        <v>5</v>
      </c>
      <c r="C159" s="76" t="s">
        <v>32</v>
      </c>
      <c r="D159" s="75" t="str">
        <f t="shared" si="1"/>
        <v>Rheumatology</v>
      </c>
      <c r="E159" s="75" t="str">
        <f t="shared" si="1"/>
        <v>Psoriatic Arthritis</v>
      </c>
      <c r="F159" s="75" t="s">
        <v>9</v>
      </c>
      <c r="G159" s="77">
        <v>302.90949999999998</v>
      </c>
      <c r="H159" s="77">
        <v>255.93228999999999</v>
      </c>
      <c r="I159" s="77">
        <v>339.31981999999999</v>
      </c>
      <c r="J159" s="77">
        <v>287.51751999999999</v>
      </c>
      <c r="K159" s="77">
        <v>219.15478045969579</v>
      </c>
      <c r="L159" s="77">
        <v>223.10105174508823</v>
      </c>
      <c r="M159" s="77">
        <v>226.69166916759062</v>
      </c>
      <c r="N159" s="77">
        <v>230.39432398790507</v>
      </c>
      <c r="O159" s="77">
        <v>234.04004123064038</v>
      </c>
      <c r="P159" s="77">
        <v>237.85889153240373</v>
      </c>
      <c r="Q159" s="77">
        <v>242.02196556832203</v>
      </c>
      <c r="R159" s="77">
        <v>246.42153403107687</v>
      </c>
    </row>
    <row r="160" spans="1:18">
      <c r="A160" s="75" t="s">
        <v>310</v>
      </c>
      <c r="B160" s="75" t="s">
        <v>5</v>
      </c>
      <c r="C160" s="76" t="s">
        <v>33</v>
      </c>
      <c r="D160" s="75" t="str">
        <f t="shared" si="1"/>
        <v>Rheumatology</v>
      </c>
      <c r="E160" s="75" t="str">
        <f t="shared" si="1"/>
        <v>Psoriatic Arthritis</v>
      </c>
      <c r="F160" s="75" t="s">
        <v>9</v>
      </c>
      <c r="G160" s="77">
        <v>293.97424000000001</v>
      </c>
      <c r="H160" s="77">
        <v>289.01551000000001</v>
      </c>
      <c r="I160" s="77">
        <v>284.12594999999999</v>
      </c>
      <c r="J160" s="77">
        <v>327.34633000000002</v>
      </c>
      <c r="K160" s="77">
        <v>380.49652439988927</v>
      </c>
      <c r="L160" s="77">
        <v>387.34804050773465</v>
      </c>
      <c r="M160" s="77">
        <v>393.58207038764903</v>
      </c>
      <c r="N160" s="77">
        <v>400.0106195948668</v>
      </c>
      <c r="O160" s="77">
        <v>406.34031378130351</v>
      </c>
      <c r="P160" s="77">
        <v>412.97060158053142</v>
      </c>
      <c r="Q160" s="77">
        <v>420.19853061846385</v>
      </c>
      <c r="R160" s="77">
        <v>427.83706127440558</v>
      </c>
    </row>
    <row r="161" spans="1:18">
      <c r="A161" s="75" t="s">
        <v>310</v>
      </c>
      <c r="B161" s="75" t="s">
        <v>5</v>
      </c>
      <c r="C161" s="76" t="s">
        <v>34</v>
      </c>
      <c r="D161" s="75" t="str">
        <f t="shared" si="1"/>
        <v>Rheumatology</v>
      </c>
      <c r="E161" s="75" t="str">
        <f t="shared" si="1"/>
        <v>Psoriatic Arthritis</v>
      </c>
      <c r="F161" s="75" t="s">
        <v>9</v>
      </c>
      <c r="G161" s="77">
        <v>297.29493000000002</v>
      </c>
      <c r="H161" s="77">
        <v>301.08184999999997</v>
      </c>
      <c r="I161" s="77">
        <v>322.16602</v>
      </c>
      <c r="J161" s="77">
        <v>403.78304000000003</v>
      </c>
      <c r="K161" s="77">
        <v>421.86471117291512</v>
      </c>
      <c r="L161" s="77">
        <v>429.46113499962803</v>
      </c>
      <c r="M161" s="77">
        <v>436.37293851447288</v>
      </c>
      <c r="N161" s="77">
        <v>443.50040980699276</v>
      </c>
      <c r="O161" s="77">
        <v>450.51827840378343</v>
      </c>
      <c r="P161" s="77">
        <v>457.86942162861607</v>
      </c>
      <c r="Q161" s="77">
        <v>465.88318259732614</v>
      </c>
      <c r="R161" s="77">
        <v>474.35218644443529</v>
      </c>
    </row>
    <row r="162" spans="1:18">
      <c r="A162" s="75" t="s">
        <v>310</v>
      </c>
      <c r="B162" s="75" t="s">
        <v>5</v>
      </c>
      <c r="C162" s="76" t="s">
        <v>35</v>
      </c>
      <c r="D162" s="75" t="str">
        <f t="shared" si="1"/>
        <v>Rheumatology</v>
      </c>
      <c r="E162" s="75" t="str">
        <f t="shared" si="1"/>
        <v>Psoriatic Arthritis</v>
      </c>
      <c r="F162" s="75" t="s">
        <v>9</v>
      </c>
      <c r="G162" s="77">
        <v>33.081319999999998</v>
      </c>
      <c r="H162" s="77">
        <v>35.031059999999997</v>
      </c>
      <c r="I162" s="77">
        <v>42.477420000000002</v>
      </c>
      <c r="J162" s="77">
        <v>33.55603</v>
      </c>
      <c r="K162" s="77">
        <v>45.917731953134826</v>
      </c>
      <c r="L162" s="77">
        <v>46.744562318034532</v>
      </c>
      <c r="M162" s="77">
        <v>47.496875400171653</v>
      </c>
      <c r="N162" s="77">
        <v>48.272662773814872</v>
      </c>
      <c r="O162" s="77">
        <v>49.036520476474614</v>
      </c>
      <c r="P162" s="77">
        <v>49.836653351320862</v>
      </c>
      <c r="Q162" s="77">
        <v>50.708908646329164</v>
      </c>
      <c r="R162" s="77">
        <v>51.630714709416132</v>
      </c>
    </row>
    <row r="163" spans="1:18">
      <c r="A163" s="22" t="s">
        <v>310</v>
      </c>
      <c r="B163" s="22" t="s">
        <v>5</v>
      </c>
      <c r="C163" s="22" t="s">
        <v>6</v>
      </c>
      <c r="D163" s="22" t="s">
        <v>41</v>
      </c>
      <c r="E163" s="22" t="s">
        <v>44</v>
      </c>
      <c r="F163" s="22" t="s">
        <v>9</v>
      </c>
      <c r="G163" s="26">
        <v>244.45168000000001</v>
      </c>
      <c r="H163" s="26">
        <v>229.26514</v>
      </c>
      <c r="I163" s="26">
        <v>250.83443</v>
      </c>
      <c r="J163" s="26">
        <v>191.63290000000001</v>
      </c>
      <c r="K163" s="26">
        <v>299.16126248330875</v>
      </c>
      <c r="L163" s="26">
        <v>304.88742682133193</v>
      </c>
      <c r="M163" s="26">
        <v>310.63211591571854</v>
      </c>
      <c r="N163" s="26">
        <v>316.37119296833788</v>
      </c>
      <c r="O163" s="26">
        <v>322.11347439531227</v>
      </c>
      <c r="P163" s="26">
        <v>327.84649038575066</v>
      </c>
      <c r="Q163" s="26">
        <v>333.56108400384261</v>
      </c>
      <c r="R163" s="26">
        <v>339.26305524859845</v>
      </c>
    </row>
    <row r="164" spans="1:18">
      <c r="A164" s="22" t="s">
        <v>310</v>
      </c>
      <c r="B164" s="22" t="s">
        <v>5</v>
      </c>
      <c r="C164" s="22" t="s">
        <v>10</v>
      </c>
      <c r="D164" s="22" t="s">
        <v>41</v>
      </c>
      <c r="E164" s="22" t="s">
        <v>44</v>
      </c>
      <c r="F164" s="22" t="s">
        <v>9</v>
      </c>
      <c r="G164" s="26">
        <v>2186.2204000000002</v>
      </c>
      <c r="H164" s="26">
        <v>2099.4695900000002</v>
      </c>
      <c r="I164" s="26">
        <v>2256.10932</v>
      </c>
      <c r="J164" s="26">
        <v>2118.3571499999998</v>
      </c>
      <c r="K164" s="26">
        <v>2227.463404545314</v>
      </c>
      <c r="L164" s="26">
        <v>2264.4150017307607</v>
      </c>
      <c r="M164" s="26">
        <v>2298.7570448061897</v>
      </c>
      <c r="N164" s="26">
        <v>2333.8896476262116</v>
      </c>
      <c r="O164" s="26">
        <v>2368.5708551293778</v>
      </c>
      <c r="P164" s="26">
        <v>2404.5572705132486</v>
      </c>
      <c r="Q164" s="26">
        <v>2443.1388173271962</v>
      </c>
      <c r="R164" s="26">
        <v>2483.4984585771331</v>
      </c>
    </row>
    <row r="165" spans="1:18">
      <c r="A165" s="22" t="s">
        <v>310</v>
      </c>
      <c r="B165" s="22" t="s">
        <v>5</v>
      </c>
      <c r="C165" s="22" t="s">
        <v>11</v>
      </c>
      <c r="D165" s="22" t="s">
        <v>41</v>
      </c>
      <c r="E165" s="22" t="s">
        <v>44</v>
      </c>
      <c r="F165" s="22" t="s">
        <v>9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</row>
    <row r="166" spans="1:18">
      <c r="A166" s="22" t="s">
        <v>310</v>
      </c>
      <c r="B166" s="22" t="s">
        <v>5</v>
      </c>
      <c r="C166" s="22" t="s">
        <v>12</v>
      </c>
      <c r="D166" s="22" t="s">
        <v>41</v>
      </c>
      <c r="E166" s="22" t="s">
        <v>44</v>
      </c>
      <c r="F166" s="22" t="s">
        <v>9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</row>
    <row r="167" spans="1:18">
      <c r="A167" s="22" t="s">
        <v>310</v>
      </c>
      <c r="B167" s="22" t="s">
        <v>5</v>
      </c>
      <c r="C167" s="22" t="s">
        <v>13</v>
      </c>
      <c r="D167" s="22" t="s">
        <v>41</v>
      </c>
      <c r="E167" s="22" t="s">
        <v>44</v>
      </c>
      <c r="F167" s="22" t="s">
        <v>9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</row>
    <row r="168" spans="1:18">
      <c r="A168" s="22" t="s">
        <v>310</v>
      </c>
      <c r="B168" s="22" t="s">
        <v>5</v>
      </c>
      <c r="C168" s="22" t="s">
        <v>14</v>
      </c>
      <c r="D168" s="22" t="s">
        <v>41</v>
      </c>
      <c r="E168" s="22" t="s">
        <v>44</v>
      </c>
      <c r="F168" s="22" t="s">
        <v>9</v>
      </c>
      <c r="G168" s="26">
        <v>3681.3008599999998</v>
      </c>
      <c r="H168" s="26">
        <v>3527.5012400000001</v>
      </c>
      <c r="I168" s="26">
        <v>4083.2830399999998</v>
      </c>
      <c r="J168" s="26">
        <v>3868.22208</v>
      </c>
      <c r="K168" s="26">
        <v>10351.182759354555</v>
      </c>
      <c r="L168" s="26">
        <v>10549.618836808808</v>
      </c>
      <c r="M168" s="26">
        <v>10748.844240726839</v>
      </c>
      <c r="N168" s="26">
        <v>10947.830519606148</v>
      </c>
      <c r="O168" s="26">
        <v>11146.953334557978</v>
      </c>
      <c r="P168" s="26">
        <v>11345.681355963661</v>
      </c>
      <c r="Q168" s="26">
        <v>11543.624413414436</v>
      </c>
      <c r="R168" s="26">
        <v>11741.029640671146</v>
      </c>
    </row>
    <row r="169" spans="1:18">
      <c r="A169" s="22" t="s">
        <v>310</v>
      </c>
      <c r="B169" s="22" t="s">
        <v>5</v>
      </c>
      <c r="C169" s="22" t="s">
        <v>15</v>
      </c>
      <c r="D169" s="22" t="s">
        <v>41</v>
      </c>
      <c r="E169" s="22" t="s">
        <v>44</v>
      </c>
      <c r="F169" s="22" t="s">
        <v>9</v>
      </c>
      <c r="G169" s="26">
        <v>2174.4687399999998</v>
      </c>
      <c r="H169" s="26">
        <v>1988.8493900000001</v>
      </c>
      <c r="I169" s="26">
        <v>2137.9319700000001</v>
      </c>
      <c r="J169" s="26">
        <v>2416.7515800000001</v>
      </c>
      <c r="K169" s="26">
        <v>2166.6662843757917</v>
      </c>
      <c r="L169" s="26">
        <v>2208.2020942073177</v>
      </c>
      <c r="M169" s="26">
        <v>2249.9031225531121</v>
      </c>
      <c r="N169" s="26">
        <v>2291.5540982458724</v>
      </c>
      <c r="O169" s="26">
        <v>2333.2336530983112</v>
      </c>
      <c r="P169" s="26">
        <v>2374.8305714167777</v>
      </c>
      <c r="Q169" s="26">
        <v>2416.2631843630884</v>
      </c>
      <c r="R169" s="26">
        <v>2457.5832209424952</v>
      </c>
    </row>
    <row r="170" spans="1:18">
      <c r="A170" s="22" t="s">
        <v>310</v>
      </c>
      <c r="B170" s="22" t="s">
        <v>5</v>
      </c>
      <c r="C170" s="22" t="s">
        <v>16</v>
      </c>
      <c r="D170" s="22" t="s">
        <v>41</v>
      </c>
      <c r="E170" s="22" t="s">
        <v>44</v>
      </c>
      <c r="F170" s="22" t="s">
        <v>9</v>
      </c>
      <c r="G170" s="26">
        <v>1917.0011400000001</v>
      </c>
      <c r="H170" s="26">
        <v>1874.3216399999999</v>
      </c>
      <c r="I170" s="26">
        <v>2108.3485500000002</v>
      </c>
      <c r="J170" s="26">
        <v>1926.64211</v>
      </c>
      <c r="K170" s="26">
        <v>2235.5658466337313</v>
      </c>
      <c r="L170" s="26">
        <v>2278.4224870592698</v>
      </c>
      <c r="M170" s="26">
        <v>2321.4495999153792</v>
      </c>
      <c r="N170" s="26">
        <v>2364.4250684539188</v>
      </c>
      <c r="O170" s="26">
        <v>2407.4300249638009</v>
      </c>
      <c r="P170" s="26">
        <v>2450.349717114163</v>
      </c>
      <c r="Q170" s="26">
        <v>2493.0998790138074</v>
      </c>
      <c r="R170" s="26">
        <v>2535.7338846401935</v>
      </c>
    </row>
    <row r="171" spans="1:18">
      <c r="A171" s="22" t="s">
        <v>310</v>
      </c>
      <c r="B171" s="22" t="s">
        <v>5</v>
      </c>
      <c r="C171" s="22" t="s">
        <v>17</v>
      </c>
      <c r="D171" s="22" t="s">
        <v>41</v>
      </c>
      <c r="E171" s="22" t="s">
        <v>44</v>
      </c>
      <c r="F171" s="22" t="s">
        <v>9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</row>
    <row r="172" spans="1:18">
      <c r="A172" s="22" t="s">
        <v>310</v>
      </c>
      <c r="B172" s="22" t="s">
        <v>5</v>
      </c>
      <c r="C172" s="22" t="s">
        <v>18</v>
      </c>
      <c r="D172" s="22" t="s">
        <v>41</v>
      </c>
      <c r="E172" s="22" t="s">
        <v>44</v>
      </c>
      <c r="F172" s="22" t="s">
        <v>9</v>
      </c>
      <c r="G172" s="26">
        <v>2824.81648</v>
      </c>
      <c r="H172" s="26">
        <v>2650.0551500000001</v>
      </c>
      <c r="I172" s="26">
        <v>2585.6435099999999</v>
      </c>
      <c r="J172" s="26">
        <v>3154.1496699999998</v>
      </c>
      <c r="K172" s="26">
        <v>3089.4638039929687</v>
      </c>
      <c r="L172" s="26">
        <v>3148.6899903094286</v>
      </c>
      <c r="M172" s="26">
        <v>3208.1517627995718</v>
      </c>
      <c r="N172" s="26">
        <v>3267.5421648802717</v>
      </c>
      <c r="O172" s="26">
        <v>3326.9733181740266</v>
      </c>
      <c r="P172" s="26">
        <v>3386.2866394867183</v>
      </c>
      <c r="Q172" s="26">
        <v>3445.3656766811118</v>
      </c>
      <c r="R172" s="26">
        <v>3504.2841904883821</v>
      </c>
    </row>
    <row r="173" spans="1:18">
      <c r="A173" s="22" t="s">
        <v>310</v>
      </c>
      <c r="B173" s="22" t="s">
        <v>5</v>
      </c>
      <c r="C173" s="22" t="s">
        <v>19</v>
      </c>
      <c r="D173" s="22" t="s">
        <v>41</v>
      </c>
      <c r="E173" s="22" t="s">
        <v>44</v>
      </c>
      <c r="F173" s="22" t="s">
        <v>9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</row>
    <row r="174" spans="1:18">
      <c r="A174" s="22" t="s">
        <v>310</v>
      </c>
      <c r="B174" s="22" t="s">
        <v>5</v>
      </c>
      <c r="C174" s="22" t="s">
        <v>20</v>
      </c>
      <c r="D174" s="22" t="s">
        <v>41</v>
      </c>
      <c r="E174" s="22" t="s">
        <v>44</v>
      </c>
      <c r="F174" s="22" t="s">
        <v>9</v>
      </c>
      <c r="G174" s="26">
        <v>6776.8808200000003</v>
      </c>
      <c r="H174" s="26">
        <v>6195.5623400000004</v>
      </c>
      <c r="I174" s="26">
        <v>7012.9002799999998</v>
      </c>
      <c r="J174" s="26">
        <v>7316.7755999999999</v>
      </c>
      <c r="K174" s="26">
        <v>6841.1011106343758</v>
      </c>
      <c r="L174" s="26">
        <v>6972.247599052369</v>
      </c>
      <c r="M174" s="26">
        <v>7103.9157536676985</v>
      </c>
      <c r="N174" s="26">
        <v>7235.4258704427129</v>
      </c>
      <c r="O174" s="26">
        <v>7367.0262239664262</v>
      </c>
      <c r="P174" s="26">
        <v>7498.3656582667181</v>
      </c>
      <c r="Q174" s="26">
        <v>7629.1863095536546</v>
      </c>
      <c r="R174" s="26">
        <v>7759.6515086354184</v>
      </c>
    </row>
    <row r="175" spans="1:18">
      <c r="A175" s="22" t="s">
        <v>310</v>
      </c>
      <c r="B175" s="22" t="s">
        <v>5</v>
      </c>
      <c r="C175" s="23" t="s">
        <v>21</v>
      </c>
      <c r="D175" s="22" t="s">
        <v>41</v>
      </c>
      <c r="E175" s="22" t="s">
        <v>44</v>
      </c>
      <c r="F175" s="22" t="s">
        <v>9</v>
      </c>
      <c r="G175" s="26">
        <v>145.2953</v>
      </c>
      <c r="H175" s="26">
        <v>147.47545</v>
      </c>
      <c r="I175" s="26">
        <v>157.84898000000001</v>
      </c>
      <c r="J175" s="26">
        <v>141.80596</v>
      </c>
      <c r="K175" s="26">
        <v>229.32588030162268</v>
      </c>
      <c r="L175" s="26">
        <v>233.72214391745661</v>
      </c>
      <c r="M175" s="26">
        <v>238.13589471232689</v>
      </c>
      <c r="N175" s="26">
        <v>242.54434779762309</v>
      </c>
      <c r="O175" s="26">
        <v>246.95582577927681</v>
      </c>
      <c r="P175" s="26">
        <v>251.3585572843574</v>
      </c>
      <c r="Q175" s="26">
        <v>255.7438982598581</v>
      </c>
      <c r="R175" s="26">
        <v>260.11732384505274</v>
      </c>
    </row>
    <row r="176" spans="1:18">
      <c r="A176" s="22" t="s">
        <v>310</v>
      </c>
      <c r="B176" s="22" t="s">
        <v>5</v>
      </c>
      <c r="C176" s="23" t="s">
        <v>22</v>
      </c>
      <c r="D176" s="22" t="s">
        <v>41</v>
      </c>
      <c r="E176" s="22" t="s">
        <v>44</v>
      </c>
      <c r="F176" s="22" t="s">
        <v>9</v>
      </c>
      <c r="G176" s="26">
        <v>2456.904</v>
      </c>
      <c r="H176" s="26">
        <v>2354.0859999999998</v>
      </c>
      <c r="I176" s="26">
        <v>2467.1840000000002</v>
      </c>
      <c r="J176" s="26">
        <v>2328.6060000000002</v>
      </c>
      <c r="K176" s="26">
        <v>1843.1138011096764</v>
      </c>
      <c r="L176" s="26">
        <v>1878.4469878088948</v>
      </c>
      <c r="M176" s="26">
        <v>1913.9207206208414</v>
      </c>
      <c r="N176" s="26">
        <v>1949.3518752396185</v>
      </c>
      <c r="O176" s="26">
        <v>1984.8073412366668</v>
      </c>
      <c r="P176" s="26">
        <v>2020.1925109738177</v>
      </c>
      <c r="Q176" s="26">
        <v>2055.4379113790678</v>
      </c>
      <c r="R176" s="26">
        <v>2090.5875466648736</v>
      </c>
    </row>
    <row r="177" spans="1:18">
      <c r="A177" s="22" t="s">
        <v>310</v>
      </c>
      <c r="B177" s="22" t="s">
        <v>5</v>
      </c>
      <c r="C177" s="23" t="s">
        <v>23</v>
      </c>
      <c r="D177" s="22" t="s">
        <v>41</v>
      </c>
      <c r="E177" s="22" t="s">
        <v>44</v>
      </c>
      <c r="F177" s="22" t="s">
        <v>9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</row>
    <row r="178" spans="1:18">
      <c r="A178" s="22" t="s">
        <v>310</v>
      </c>
      <c r="B178" s="22" t="s">
        <v>5</v>
      </c>
      <c r="C178" s="23" t="s">
        <v>24</v>
      </c>
      <c r="D178" s="22" t="s">
        <v>41</v>
      </c>
      <c r="E178" s="22" t="s">
        <v>44</v>
      </c>
      <c r="F178" s="22" t="s">
        <v>9</v>
      </c>
      <c r="G178" s="26">
        <v>2941.07654</v>
      </c>
      <c r="H178" s="26">
        <v>2758.4508700000001</v>
      </c>
      <c r="I178" s="26">
        <v>2953.06702</v>
      </c>
      <c r="J178" s="26">
        <v>2924.6772900000001</v>
      </c>
      <c r="K178" s="26">
        <v>2778.447415386504</v>
      </c>
      <c r="L178" s="26">
        <v>2831.7113002332817</v>
      </c>
      <c r="M178" s="26">
        <v>2885.1870547884932</v>
      </c>
      <c r="N178" s="26">
        <v>2938.5986237949387</v>
      </c>
      <c r="O178" s="26">
        <v>2992.0468415889309</v>
      </c>
      <c r="P178" s="26">
        <v>3045.3890895499667</v>
      </c>
      <c r="Q178" s="26">
        <v>3098.520638780009</v>
      </c>
      <c r="R178" s="26">
        <v>3151.5078245158147</v>
      </c>
    </row>
    <row r="179" spans="1:18">
      <c r="A179" s="22" t="s">
        <v>310</v>
      </c>
      <c r="B179" s="22" t="s">
        <v>5</v>
      </c>
      <c r="C179" s="23" t="s">
        <v>25</v>
      </c>
      <c r="D179" s="22" t="s">
        <v>41</v>
      </c>
      <c r="E179" s="22" t="s">
        <v>44</v>
      </c>
      <c r="F179" s="22" t="s">
        <v>9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</row>
    <row r="180" spans="1:18">
      <c r="A180" s="22" t="s">
        <v>310</v>
      </c>
      <c r="B180" s="22" t="s">
        <v>5</v>
      </c>
      <c r="C180" s="23" t="s">
        <v>26</v>
      </c>
      <c r="D180" s="22" t="s">
        <v>41</v>
      </c>
      <c r="E180" s="22" t="s">
        <v>44</v>
      </c>
      <c r="F180" s="22" t="s">
        <v>9</v>
      </c>
      <c r="G180" s="26">
        <v>2494</v>
      </c>
      <c r="H180" s="26">
        <v>2344</v>
      </c>
      <c r="I180" s="26">
        <v>2591</v>
      </c>
      <c r="J180" s="26">
        <v>2485</v>
      </c>
      <c r="K180" s="26">
        <v>2667.9272479114684</v>
      </c>
      <c r="L180" s="26">
        <v>2719.0724194649738</v>
      </c>
      <c r="M180" s="26">
        <v>2770.4210330433339</v>
      </c>
      <c r="N180" s="26">
        <v>2821.7080142245763</v>
      </c>
      <c r="O180" s="26">
        <v>2873.0301863899485</v>
      </c>
      <c r="P180" s="26">
        <v>2924.250603955526</v>
      </c>
      <c r="Q180" s="26">
        <v>2975.2687038949343</v>
      </c>
      <c r="R180" s="26">
        <v>3026.1481827836997</v>
      </c>
    </row>
    <row r="181" spans="1:18">
      <c r="A181" s="22" t="s">
        <v>310</v>
      </c>
      <c r="B181" s="22" t="s">
        <v>5</v>
      </c>
      <c r="C181" s="23" t="s">
        <v>27</v>
      </c>
      <c r="D181" s="22" t="s">
        <v>41</v>
      </c>
      <c r="E181" s="22" t="s">
        <v>44</v>
      </c>
      <c r="F181" s="22" t="s">
        <v>9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</row>
    <row r="182" spans="1:18">
      <c r="A182" s="22" t="s">
        <v>310</v>
      </c>
      <c r="B182" s="22" t="s">
        <v>5</v>
      </c>
      <c r="C182" s="23" t="s">
        <v>28</v>
      </c>
      <c r="D182" s="22" t="s">
        <v>41</v>
      </c>
      <c r="E182" s="22" t="s">
        <v>44</v>
      </c>
      <c r="F182" s="22" t="s">
        <v>9</v>
      </c>
      <c r="G182" s="26">
        <v>561.87973</v>
      </c>
      <c r="H182" s="26">
        <v>528.68817000000001</v>
      </c>
      <c r="I182" s="26">
        <v>489.29081000000002</v>
      </c>
      <c r="J182" s="26">
        <v>621.15399000000002</v>
      </c>
      <c r="K182" s="26">
        <v>652.10165348044939</v>
      </c>
      <c r="L182" s="26">
        <v>664.60268811836568</v>
      </c>
      <c r="M182" s="26">
        <v>677.15344858028982</v>
      </c>
      <c r="N182" s="26">
        <v>689.68914469287677</v>
      </c>
      <c r="O182" s="26">
        <v>702.23344227649602</v>
      </c>
      <c r="P182" s="26">
        <v>714.75286873860023</v>
      </c>
      <c r="Q182" s="26">
        <v>727.22284420512142</v>
      </c>
      <c r="R182" s="26">
        <v>739.65893755720231</v>
      </c>
    </row>
    <row r="183" spans="1:18">
      <c r="A183" s="22" t="s">
        <v>310</v>
      </c>
      <c r="B183" s="22" t="s">
        <v>5</v>
      </c>
      <c r="C183" s="23" t="s">
        <v>29</v>
      </c>
      <c r="D183" s="22" t="s">
        <v>41</v>
      </c>
      <c r="E183" s="22" t="s">
        <v>44</v>
      </c>
      <c r="F183" s="22" t="s">
        <v>9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</row>
    <row r="184" spans="1:18">
      <c r="A184" s="22" t="s">
        <v>310</v>
      </c>
      <c r="B184" s="22" t="s">
        <v>5</v>
      </c>
      <c r="C184" s="23" t="s">
        <v>30</v>
      </c>
      <c r="D184" s="22" t="s">
        <v>41</v>
      </c>
      <c r="E184" s="22" t="s">
        <v>44</v>
      </c>
      <c r="F184" s="22" t="s">
        <v>9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</row>
    <row r="185" spans="1:18">
      <c r="A185" s="22" t="str">
        <f t="shared" ref="A185:B185" si="2">A184</f>
        <v>IMS-2023-NU</v>
      </c>
      <c r="B185" s="22" t="str">
        <f t="shared" si="2"/>
        <v>AU</v>
      </c>
      <c r="C185" s="23" t="s">
        <v>36</v>
      </c>
      <c r="D185" s="22" t="str">
        <f>D184</f>
        <v>Rheumatology</v>
      </c>
      <c r="E185" s="22" t="str">
        <f t="shared" ref="E185" si="3">E184</f>
        <v>Rheumatoid Arthritis</v>
      </c>
      <c r="F185" s="22" t="s">
        <v>9</v>
      </c>
      <c r="G185" s="26">
        <v>6165.1322700000001</v>
      </c>
      <c r="H185" s="26">
        <v>5906.9135900000001</v>
      </c>
      <c r="I185" s="26">
        <v>6578.7165500000001</v>
      </c>
      <c r="J185" s="26">
        <v>6638.1076300000004</v>
      </c>
      <c r="K185" s="26">
        <v>8511.9955144680753</v>
      </c>
      <c r="L185" s="26">
        <v>8675.173678786814</v>
      </c>
      <c r="M185" s="26">
        <v>8839.000922875015</v>
      </c>
      <c r="N185" s="26">
        <v>9002.6315294093929</v>
      </c>
      <c r="O185" s="26">
        <v>9166.3744124308032</v>
      </c>
      <c r="P185" s="26">
        <v>9329.7926484073214</v>
      </c>
      <c r="Q185" s="26">
        <v>9492.5653919972701</v>
      </c>
      <c r="R185" s="26">
        <v>9654.8958664952806</v>
      </c>
    </row>
    <row r="186" spans="1:18">
      <c r="A186" s="75" t="s">
        <v>310</v>
      </c>
      <c r="B186" s="75" t="s">
        <v>5</v>
      </c>
      <c r="C186" s="76" t="s">
        <v>31</v>
      </c>
      <c r="D186" s="75" t="s">
        <v>41</v>
      </c>
      <c r="E186" s="75" t="s">
        <v>44</v>
      </c>
      <c r="F186" s="75" t="s">
        <v>9</v>
      </c>
      <c r="G186" s="77">
        <v>307.96872999999999</v>
      </c>
      <c r="H186" s="77">
        <v>291.61873000000003</v>
      </c>
      <c r="I186" s="77">
        <v>339.72419000000002</v>
      </c>
      <c r="J186" s="77">
        <v>306.33030000000002</v>
      </c>
      <c r="K186" s="77">
        <v>482.18357432200457</v>
      </c>
      <c r="L186" s="77">
        <v>491.42721529770466</v>
      </c>
      <c r="M186" s="77">
        <v>500.70762504316366</v>
      </c>
      <c r="N186" s="77">
        <v>509.9768957556675</v>
      </c>
      <c r="O186" s="77">
        <v>519.25252665453888</v>
      </c>
      <c r="P186" s="77">
        <v>528.50976709817166</v>
      </c>
      <c r="Q186" s="77">
        <v>537.73044198844786</v>
      </c>
      <c r="R186" s="77">
        <v>546.92606342431395</v>
      </c>
    </row>
    <row r="187" spans="1:18">
      <c r="A187" s="75" t="s">
        <v>310</v>
      </c>
      <c r="B187" s="75" t="s">
        <v>5</v>
      </c>
      <c r="C187" s="76" t="s">
        <v>32</v>
      </c>
      <c r="D187" s="75" t="s">
        <v>41</v>
      </c>
      <c r="E187" s="75" t="s">
        <v>44</v>
      </c>
      <c r="F187" s="75" t="s">
        <v>9</v>
      </c>
      <c r="G187" s="77">
        <v>93.030159999999995</v>
      </c>
      <c r="H187" s="77">
        <v>87.811459999999997</v>
      </c>
      <c r="I187" s="77">
        <v>109.82827</v>
      </c>
      <c r="J187" s="77">
        <v>92.90692</v>
      </c>
      <c r="K187" s="77">
        <v>148.48122068531205</v>
      </c>
      <c r="L187" s="77">
        <v>151.3276616856688</v>
      </c>
      <c r="M187" s="77">
        <v>154.185425078798</v>
      </c>
      <c r="N187" s="77">
        <v>157.03975837331225</v>
      </c>
      <c r="O187" s="77">
        <v>159.89605019210219</v>
      </c>
      <c r="P187" s="77">
        <v>162.74667894522955</v>
      </c>
      <c r="Q187" s="77">
        <v>165.58604788303649</v>
      </c>
      <c r="R187" s="77">
        <v>168.41770198423072</v>
      </c>
    </row>
    <row r="188" spans="1:18">
      <c r="A188" s="75" t="s">
        <v>310</v>
      </c>
      <c r="B188" s="75" t="s">
        <v>5</v>
      </c>
      <c r="C188" s="76" t="s">
        <v>33</v>
      </c>
      <c r="D188" s="75" t="s">
        <v>41</v>
      </c>
      <c r="E188" s="75" t="s">
        <v>44</v>
      </c>
      <c r="F188" s="75" t="s">
        <v>9</v>
      </c>
      <c r="G188" s="77">
        <v>530.74891000000002</v>
      </c>
      <c r="H188" s="77">
        <v>509.51485000000002</v>
      </c>
      <c r="I188" s="77">
        <v>489.70929000000001</v>
      </c>
      <c r="J188" s="77">
        <v>566.33894999999995</v>
      </c>
      <c r="K188" s="77">
        <v>621.08161457264998</v>
      </c>
      <c r="L188" s="77">
        <v>632.98798336546963</v>
      </c>
      <c r="M188" s="77">
        <v>644.94171255815309</v>
      </c>
      <c r="N188" s="77">
        <v>656.88109400250789</v>
      </c>
      <c r="O188" s="77">
        <v>668.82866775167884</v>
      </c>
      <c r="P188" s="77">
        <v>680.75255348192775</v>
      </c>
      <c r="Q188" s="77">
        <v>692.62934056733354</v>
      </c>
      <c r="R188" s="77">
        <v>704.47385728779011</v>
      </c>
    </row>
    <row r="189" spans="1:18">
      <c r="A189" s="75" t="s">
        <v>310</v>
      </c>
      <c r="B189" s="75" t="s">
        <v>5</v>
      </c>
      <c r="C189" s="76" t="s">
        <v>34</v>
      </c>
      <c r="D189" s="75" t="s">
        <v>41</v>
      </c>
      <c r="E189" s="75" t="s">
        <v>44</v>
      </c>
      <c r="F189" s="75" t="s">
        <v>9</v>
      </c>
      <c r="G189" s="77">
        <v>554.45024999999998</v>
      </c>
      <c r="H189" s="77">
        <v>550.17828999999995</v>
      </c>
      <c r="I189" s="77">
        <v>578.84923000000003</v>
      </c>
      <c r="J189" s="77">
        <v>724.47883000000002</v>
      </c>
      <c r="K189" s="77">
        <v>713.41363926212739</v>
      </c>
      <c r="L189" s="77">
        <v>727.09004779134625</v>
      </c>
      <c r="M189" s="77">
        <v>740.82085747241229</v>
      </c>
      <c r="N189" s="77">
        <v>754.53518642194456</v>
      </c>
      <c r="O189" s="77">
        <v>768.25892557112797</v>
      </c>
      <c r="P189" s="77">
        <v>781.95545516300103</v>
      </c>
      <c r="Q189" s="77">
        <v>795.59788427140552</v>
      </c>
      <c r="R189" s="77">
        <v>809.20324559683502</v>
      </c>
    </row>
    <row r="190" spans="1:18">
      <c r="A190" s="75" t="s">
        <v>310</v>
      </c>
      <c r="B190" s="75" t="s">
        <v>5</v>
      </c>
      <c r="C190" s="76" t="s">
        <v>35</v>
      </c>
      <c r="D190" s="75" t="s">
        <v>41</v>
      </c>
      <c r="E190" s="75" t="s">
        <v>44</v>
      </c>
      <c r="F190" s="75" t="s">
        <v>9</v>
      </c>
      <c r="G190" s="77">
        <v>58.93609</v>
      </c>
      <c r="H190" s="77">
        <v>61.391249999999999</v>
      </c>
      <c r="I190" s="77">
        <v>72.165000000000006</v>
      </c>
      <c r="J190" s="77">
        <v>57.923400000000001</v>
      </c>
      <c r="K190" s="77">
        <v>74.191538336662177</v>
      </c>
      <c r="L190" s="77">
        <v>75.613818107978105</v>
      </c>
      <c r="M190" s="77">
        <v>77.041755333708551</v>
      </c>
      <c r="N190" s="77">
        <v>78.467978643755131</v>
      </c>
      <c r="O190" s="77">
        <v>79.895180568660976</v>
      </c>
      <c r="P190" s="77">
        <v>81.319552832339156</v>
      </c>
      <c r="Q190" s="77">
        <v>82.738298909647455</v>
      </c>
      <c r="R190" s="77">
        <v>84.153190118348974</v>
      </c>
    </row>
    <row r="191" spans="1:18">
      <c r="A191" s="22" t="s">
        <v>310</v>
      </c>
      <c r="B191" s="22" t="s">
        <v>5</v>
      </c>
      <c r="C191" s="22" t="s">
        <v>6</v>
      </c>
      <c r="D191" s="22" t="s">
        <v>41</v>
      </c>
      <c r="E191" s="22" t="s">
        <v>45</v>
      </c>
      <c r="F191" s="22" t="s">
        <v>9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</row>
    <row r="192" spans="1:18">
      <c r="A192" s="22" t="s">
        <v>310</v>
      </c>
      <c r="B192" s="22" t="s">
        <v>5</v>
      </c>
      <c r="C192" s="22" t="s">
        <v>10</v>
      </c>
      <c r="D192" s="22" t="s">
        <v>41</v>
      </c>
      <c r="E192" s="22" t="s">
        <v>45</v>
      </c>
      <c r="F192" s="22" t="s">
        <v>9</v>
      </c>
      <c r="G192" s="26">
        <v>397.34192000000002</v>
      </c>
      <c r="H192" s="26">
        <v>398.27454</v>
      </c>
      <c r="I192" s="26">
        <v>451.85493000000002</v>
      </c>
      <c r="J192" s="26">
        <v>449.38405</v>
      </c>
      <c r="K192" s="26">
        <v>410.30058303703379</v>
      </c>
      <c r="L192" s="26">
        <v>419.61637849352775</v>
      </c>
      <c r="M192" s="26">
        <v>427.38446165853435</v>
      </c>
      <c r="N192" s="26">
        <v>435.51764319519771</v>
      </c>
      <c r="O192" s="26">
        <v>443.31322818975065</v>
      </c>
      <c r="P192" s="26">
        <v>451.79607315409368</v>
      </c>
      <c r="Q192" s="26">
        <v>461.751380918601</v>
      </c>
      <c r="R192" s="26">
        <v>472.73397996716136</v>
      </c>
    </row>
    <row r="193" spans="1:18">
      <c r="A193" s="22" t="s">
        <v>310</v>
      </c>
      <c r="B193" s="22" t="s">
        <v>5</v>
      </c>
      <c r="C193" s="22" t="s">
        <v>11</v>
      </c>
      <c r="D193" s="22" t="s">
        <v>41</v>
      </c>
      <c r="E193" s="22" t="s">
        <v>45</v>
      </c>
      <c r="F193" s="22" t="s">
        <v>9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</row>
    <row r="194" spans="1:18">
      <c r="A194" s="22" t="s">
        <v>310</v>
      </c>
      <c r="B194" s="22" t="s">
        <v>5</v>
      </c>
      <c r="C194" s="22" t="s">
        <v>12</v>
      </c>
      <c r="D194" s="22" t="s">
        <v>41</v>
      </c>
      <c r="E194" s="22" t="s">
        <v>45</v>
      </c>
      <c r="F194" s="22" t="s">
        <v>9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</row>
    <row r="195" spans="1:18">
      <c r="A195" s="22" t="s">
        <v>310</v>
      </c>
      <c r="B195" s="22" t="s">
        <v>5</v>
      </c>
      <c r="C195" s="22" t="s">
        <v>13</v>
      </c>
      <c r="D195" s="22" t="s">
        <v>41</v>
      </c>
      <c r="E195" s="22" t="s">
        <v>45</v>
      </c>
      <c r="F195" s="22" t="s">
        <v>9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</row>
    <row r="196" spans="1:18">
      <c r="A196" s="22" t="s">
        <v>310</v>
      </c>
      <c r="B196" s="22" t="s">
        <v>5</v>
      </c>
      <c r="C196" s="22" t="s">
        <v>14</v>
      </c>
      <c r="D196" s="22" t="s">
        <v>41</v>
      </c>
      <c r="E196" s="22" t="s">
        <v>45</v>
      </c>
      <c r="F196" s="22" t="s">
        <v>9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</row>
    <row r="197" spans="1:18">
      <c r="A197" s="22" t="s">
        <v>310</v>
      </c>
      <c r="B197" s="22" t="s">
        <v>5</v>
      </c>
      <c r="C197" s="22" t="s">
        <v>15</v>
      </c>
      <c r="D197" s="22" t="s">
        <v>41</v>
      </c>
      <c r="E197" s="22" t="s">
        <v>45</v>
      </c>
      <c r="F197" s="22" t="s">
        <v>9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</row>
    <row r="198" spans="1:18">
      <c r="A198" s="22" t="s">
        <v>310</v>
      </c>
      <c r="B198" s="22" t="s">
        <v>5</v>
      </c>
      <c r="C198" s="22" t="s">
        <v>16</v>
      </c>
      <c r="D198" s="22" t="s">
        <v>41</v>
      </c>
      <c r="E198" s="22" t="s">
        <v>45</v>
      </c>
      <c r="F198" s="22" t="s">
        <v>9</v>
      </c>
      <c r="G198" s="26">
        <v>262.03395999999998</v>
      </c>
      <c r="H198" s="26">
        <v>260.67754000000002</v>
      </c>
      <c r="I198" s="26">
        <v>305.52044999999998</v>
      </c>
      <c r="J198" s="26">
        <v>271.16090000000003</v>
      </c>
      <c r="K198" s="26">
        <v>283.34839223791181</v>
      </c>
      <c r="L198" s="26">
        <v>294.02475908223272</v>
      </c>
      <c r="M198" s="26">
        <v>305.79274401545905</v>
      </c>
      <c r="N198" s="26">
        <v>317.30322114899764</v>
      </c>
      <c r="O198" s="26">
        <v>329.05180874670106</v>
      </c>
      <c r="P198" s="26">
        <v>340.31566451218362</v>
      </c>
      <c r="Q198" s="26">
        <v>350.54097646255258</v>
      </c>
      <c r="R198" s="26">
        <v>360.04172884560711</v>
      </c>
    </row>
    <row r="199" spans="1:18">
      <c r="A199" s="22" t="s">
        <v>310</v>
      </c>
      <c r="B199" s="22" t="s">
        <v>5</v>
      </c>
      <c r="C199" s="22" t="s">
        <v>17</v>
      </c>
      <c r="D199" s="22" t="s">
        <v>41</v>
      </c>
      <c r="E199" s="22" t="s">
        <v>45</v>
      </c>
      <c r="F199" s="22" t="s">
        <v>9</v>
      </c>
      <c r="G199" s="26">
        <v>102.94056</v>
      </c>
      <c r="H199" s="26">
        <v>102.91203</v>
      </c>
      <c r="I199" s="26">
        <v>116.59394</v>
      </c>
      <c r="J199" s="26">
        <v>111.95696</v>
      </c>
      <c r="K199" s="26">
        <v>116.65763073068393</v>
      </c>
      <c r="L199" s="26">
        <v>121.05320767761204</v>
      </c>
      <c r="M199" s="26">
        <v>125.89821572562623</v>
      </c>
      <c r="N199" s="26">
        <v>130.6372049973595</v>
      </c>
      <c r="O199" s="26">
        <v>135.47422695028166</v>
      </c>
      <c r="P199" s="26">
        <v>140.1116795086503</v>
      </c>
      <c r="Q199" s="26">
        <v>144.3215522246762</v>
      </c>
      <c r="R199" s="26">
        <v>148.23311584574463</v>
      </c>
    </row>
    <row r="200" spans="1:18">
      <c r="A200" s="22" t="s">
        <v>310</v>
      </c>
      <c r="B200" s="22" t="s">
        <v>5</v>
      </c>
      <c r="C200" s="22" t="s">
        <v>18</v>
      </c>
      <c r="D200" s="22" t="s">
        <v>41</v>
      </c>
      <c r="E200" s="22" t="s">
        <v>45</v>
      </c>
      <c r="F200" s="22" t="s">
        <v>9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</row>
    <row r="201" spans="1:18">
      <c r="A201" s="22" t="s">
        <v>310</v>
      </c>
      <c r="B201" s="22" t="s">
        <v>5</v>
      </c>
      <c r="C201" s="22" t="s">
        <v>19</v>
      </c>
      <c r="D201" s="22" t="s">
        <v>41</v>
      </c>
      <c r="E201" s="22" t="s">
        <v>45</v>
      </c>
      <c r="F201" s="22" t="s">
        <v>9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</row>
    <row r="202" spans="1:18">
      <c r="A202" s="22" t="s">
        <v>310</v>
      </c>
      <c r="B202" s="22" t="s">
        <v>5</v>
      </c>
      <c r="C202" s="22" t="s">
        <v>20</v>
      </c>
      <c r="D202" s="22" t="s">
        <v>41</v>
      </c>
      <c r="E202" s="22" t="s">
        <v>45</v>
      </c>
      <c r="F202" s="22" t="s">
        <v>9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</row>
    <row r="203" spans="1:18">
      <c r="A203" s="22" t="s">
        <v>310</v>
      </c>
      <c r="B203" s="22" t="s">
        <v>5</v>
      </c>
      <c r="C203" s="23" t="s">
        <v>21</v>
      </c>
      <c r="D203" s="22" t="s">
        <v>41</v>
      </c>
      <c r="E203" s="22" t="s">
        <v>45</v>
      </c>
      <c r="F203" s="22" t="s">
        <v>9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</row>
    <row r="204" spans="1:18">
      <c r="A204" s="22" t="s">
        <v>310</v>
      </c>
      <c r="B204" s="22" t="s">
        <v>5</v>
      </c>
      <c r="C204" s="23" t="s">
        <v>22</v>
      </c>
      <c r="D204" s="22" t="s">
        <v>41</v>
      </c>
      <c r="E204" s="22" t="s">
        <v>45</v>
      </c>
      <c r="F204" s="22" t="s">
        <v>9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</row>
    <row r="205" spans="1:18">
      <c r="A205" s="22" t="s">
        <v>310</v>
      </c>
      <c r="B205" s="22" t="s">
        <v>5</v>
      </c>
      <c r="C205" s="23" t="s">
        <v>23</v>
      </c>
      <c r="D205" s="22" t="s">
        <v>41</v>
      </c>
      <c r="E205" s="22" t="s">
        <v>45</v>
      </c>
      <c r="F205" s="22" t="s">
        <v>9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</row>
    <row r="206" spans="1:18">
      <c r="A206" s="22" t="s">
        <v>310</v>
      </c>
      <c r="B206" s="22" t="s">
        <v>5</v>
      </c>
      <c r="C206" s="23" t="s">
        <v>24</v>
      </c>
      <c r="D206" s="22" t="s">
        <v>41</v>
      </c>
      <c r="E206" s="22" t="s">
        <v>45</v>
      </c>
      <c r="F206" s="22" t="s">
        <v>9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</row>
    <row r="207" spans="1:18">
      <c r="A207" s="22" t="s">
        <v>310</v>
      </c>
      <c r="B207" s="22" t="s">
        <v>5</v>
      </c>
      <c r="C207" s="23" t="s">
        <v>25</v>
      </c>
      <c r="D207" s="22" t="s">
        <v>41</v>
      </c>
      <c r="E207" s="22" t="s">
        <v>45</v>
      </c>
      <c r="F207" s="22" t="s">
        <v>9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</row>
    <row r="208" spans="1:18">
      <c r="A208" s="22" t="s">
        <v>310</v>
      </c>
      <c r="B208" s="22" t="s">
        <v>5</v>
      </c>
      <c r="C208" s="23" t="s">
        <v>26</v>
      </c>
      <c r="D208" s="22" t="s">
        <v>41</v>
      </c>
      <c r="E208" s="22" t="s">
        <v>45</v>
      </c>
      <c r="F208" s="22" t="s">
        <v>9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</row>
    <row r="209" spans="1:30">
      <c r="A209" s="22" t="s">
        <v>310</v>
      </c>
      <c r="B209" s="22" t="s">
        <v>5</v>
      </c>
      <c r="C209" s="23" t="s">
        <v>27</v>
      </c>
      <c r="D209" s="22" t="s">
        <v>41</v>
      </c>
      <c r="E209" s="22" t="s">
        <v>45</v>
      </c>
      <c r="F209" s="22" t="s">
        <v>9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</row>
    <row r="210" spans="1:30">
      <c r="A210" s="22" t="s">
        <v>310</v>
      </c>
      <c r="B210" s="22" t="s">
        <v>5</v>
      </c>
      <c r="C210" s="23" t="s">
        <v>28</v>
      </c>
      <c r="D210" s="22" t="s">
        <v>41</v>
      </c>
      <c r="E210" s="22" t="s">
        <v>45</v>
      </c>
      <c r="F210" s="22" t="s">
        <v>9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</row>
    <row r="211" spans="1:30">
      <c r="A211" s="22" t="s">
        <v>310</v>
      </c>
      <c r="B211" s="22" t="s">
        <v>5</v>
      </c>
      <c r="C211" s="23" t="s">
        <v>29</v>
      </c>
      <c r="D211" s="22" t="s">
        <v>41</v>
      </c>
      <c r="E211" s="22" t="s">
        <v>45</v>
      </c>
      <c r="F211" s="22" t="s">
        <v>9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</row>
    <row r="212" spans="1:30">
      <c r="A212" s="22" t="s">
        <v>310</v>
      </c>
      <c r="B212" s="22" t="s">
        <v>5</v>
      </c>
      <c r="C212" s="23" t="s">
        <v>30</v>
      </c>
      <c r="D212" s="22" t="s">
        <v>41</v>
      </c>
      <c r="E212" s="22" t="s">
        <v>45</v>
      </c>
      <c r="F212" s="22" t="s">
        <v>9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</row>
    <row r="213" spans="1:30">
      <c r="A213" s="75" t="s">
        <v>310</v>
      </c>
      <c r="B213" s="75" t="s">
        <v>5</v>
      </c>
      <c r="C213" s="76" t="s">
        <v>31</v>
      </c>
      <c r="D213" s="75" t="str">
        <f t="shared" ref="D213:E217" si="4">D212</f>
        <v>Rheumatology</v>
      </c>
      <c r="E213" s="75" t="str">
        <f t="shared" si="4"/>
        <v>NR Axial SpA</v>
      </c>
      <c r="F213" s="75" t="s">
        <v>9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77">
        <v>0</v>
      </c>
      <c r="Q213" s="77">
        <v>0</v>
      </c>
      <c r="R213" s="77">
        <v>0</v>
      </c>
    </row>
    <row r="214" spans="1:30">
      <c r="A214" s="75" t="s">
        <v>310</v>
      </c>
      <c r="B214" s="75" t="s">
        <v>5</v>
      </c>
      <c r="C214" s="76" t="s">
        <v>32</v>
      </c>
      <c r="D214" s="75" t="str">
        <f t="shared" si="4"/>
        <v>Rheumatology</v>
      </c>
      <c r="E214" s="75" t="str">
        <f t="shared" si="4"/>
        <v>NR Axial SpA</v>
      </c>
      <c r="F214" s="75" t="s">
        <v>9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  <c r="M214" s="77">
        <v>0</v>
      </c>
      <c r="N214" s="77">
        <v>0</v>
      </c>
      <c r="O214" s="77">
        <v>0</v>
      </c>
      <c r="P214" s="77">
        <v>0</v>
      </c>
      <c r="Q214" s="77">
        <v>0</v>
      </c>
      <c r="R214" s="77">
        <v>0</v>
      </c>
    </row>
    <row r="215" spans="1:30">
      <c r="A215" s="75" t="s">
        <v>310</v>
      </c>
      <c r="B215" s="75" t="s">
        <v>5</v>
      </c>
      <c r="C215" s="76" t="s">
        <v>33</v>
      </c>
      <c r="D215" s="75" t="str">
        <f t="shared" si="4"/>
        <v>Rheumatology</v>
      </c>
      <c r="E215" s="75" t="str">
        <f t="shared" si="4"/>
        <v>NR Axial SpA</v>
      </c>
      <c r="F215" s="75" t="s">
        <v>9</v>
      </c>
      <c r="G215" s="77">
        <v>0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  <c r="R215" s="77">
        <v>0</v>
      </c>
    </row>
    <row r="216" spans="1:30">
      <c r="A216" s="75" t="s">
        <v>310</v>
      </c>
      <c r="B216" s="75" t="s">
        <v>5</v>
      </c>
      <c r="C216" s="76" t="s">
        <v>34</v>
      </c>
      <c r="D216" s="75" t="str">
        <f t="shared" si="4"/>
        <v>Rheumatology</v>
      </c>
      <c r="E216" s="75" t="str">
        <f t="shared" si="4"/>
        <v>NR Axial SpA</v>
      </c>
      <c r="F216" s="75" t="s">
        <v>9</v>
      </c>
      <c r="G216" s="77">
        <v>0</v>
      </c>
      <c r="H216" s="77">
        <v>0</v>
      </c>
      <c r="I216" s="77">
        <v>0</v>
      </c>
      <c r="J216" s="77">
        <v>0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  <c r="R216" s="77">
        <v>0</v>
      </c>
    </row>
    <row r="217" spans="1:30">
      <c r="A217" s="75" t="s">
        <v>310</v>
      </c>
      <c r="B217" s="75" t="s">
        <v>5</v>
      </c>
      <c r="C217" s="76" t="s">
        <v>35</v>
      </c>
      <c r="D217" s="75" t="str">
        <f t="shared" si="4"/>
        <v>Rheumatology</v>
      </c>
      <c r="E217" s="75" t="str">
        <f t="shared" si="4"/>
        <v>NR Axial SpA</v>
      </c>
      <c r="F217" s="75" t="s">
        <v>9</v>
      </c>
      <c r="G217" s="77">
        <v>0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  <c r="R217" s="77">
        <v>0</v>
      </c>
    </row>
    <row r="218" spans="1:30">
      <c r="A218" s="27" t="s">
        <v>310</v>
      </c>
      <c r="B218" s="27" t="s">
        <v>5</v>
      </c>
      <c r="C218" s="27" t="s">
        <v>46</v>
      </c>
      <c r="D218" s="28" t="s">
        <v>47</v>
      </c>
      <c r="E218" s="29" t="s">
        <v>47</v>
      </c>
      <c r="F218" s="27" t="s">
        <v>9</v>
      </c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>
      <c r="A219" s="27" t="s">
        <v>310</v>
      </c>
      <c r="B219" s="27" t="s">
        <v>5</v>
      </c>
      <c r="C219" s="27" t="s">
        <v>48</v>
      </c>
      <c r="D219" s="28" t="s">
        <v>47</v>
      </c>
      <c r="E219" s="29" t="s">
        <v>47</v>
      </c>
      <c r="F219" s="27" t="s">
        <v>9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>
      <c r="A220" s="27" t="s">
        <v>310</v>
      </c>
      <c r="B220" s="27" t="s">
        <v>5</v>
      </c>
      <c r="C220" s="27" t="s">
        <v>49</v>
      </c>
      <c r="D220" s="28" t="s">
        <v>47</v>
      </c>
      <c r="E220" s="29" t="s">
        <v>47</v>
      </c>
      <c r="F220" s="27" t="s">
        <v>9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>
      <c r="A221" s="27" t="s">
        <v>310</v>
      </c>
      <c r="B221" s="27" t="s">
        <v>5</v>
      </c>
      <c r="C221" s="27" t="s">
        <v>50</v>
      </c>
      <c r="D221" s="28" t="s">
        <v>47</v>
      </c>
      <c r="E221" s="29" t="s">
        <v>47</v>
      </c>
      <c r="F221" s="27" t="s">
        <v>9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>
      <c r="A222" s="27" t="s">
        <v>310</v>
      </c>
      <c r="B222" s="27" t="s">
        <v>5</v>
      </c>
      <c r="C222" s="27" t="s">
        <v>51</v>
      </c>
      <c r="D222" s="28" t="s">
        <v>47</v>
      </c>
      <c r="E222" s="29" t="s">
        <v>47</v>
      </c>
      <c r="F222" s="27" t="s">
        <v>9</v>
      </c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>
      <c r="A223" s="27" t="s">
        <v>310</v>
      </c>
      <c r="B223" s="27" t="s">
        <v>5</v>
      </c>
      <c r="C223" s="27" t="s">
        <v>52</v>
      </c>
      <c r="D223" s="28" t="s">
        <v>47</v>
      </c>
      <c r="E223" s="29" t="s">
        <v>47</v>
      </c>
      <c r="F223" s="27" t="s">
        <v>9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>
      <c r="A224" s="27" t="s">
        <v>310</v>
      </c>
      <c r="B224" s="27" t="s">
        <v>5</v>
      </c>
      <c r="C224" s="27" t="s">
        <v>53</v>
      </c>
      <c r="D224" s="28" t="s">
        <v>47</v>
      </c>
      <c r="E224" s="29" t="s">
        <v>47</v>
      </c>
      <c r="F224" s="27" t="s">
        <v>9</v>
      </c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>
      <c r="A225" s="27" t="s">
        <v>310</v>
      </c>
      <c r="B225" s="27" t="s">
        <v>5</v>
      </c>
      <c r="C225" s="27" t="s">
        <v>54</v>
      </c>
      <c r="D225" s="28" t="s">
        <v>47</v>
      </c>
      <c r="E225" s="29" t="s">
        <v>47</v>
      </c>
      <c r="F225" s="27" t="s">
        <v>9</v>
      </c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>
      <c r="A226" s="27" t="s">
        <v>310</v>
      </c>
      <c r="B226" s="27" t="s">
        <v>5</v>
      </c>
      <c r="C226" s="27" t="s">
        <v>55</v>
      </c>
      <c r="D226" s="28" t="s">
        <v>47</v>
      </c>
      <c r="E226" s="29" t="s">
        <v>47</v>
      </c>
      <c r="F226" s="27" t="s">
        <v>9</v>
      </c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>
      <c r="A227" s="27" t="s">
        <v>310</v>
      </c>
      <c r="B227" s="27" t="s">
        <v>5</v>
      </c>
      <c r="C227" s="27" t="s">
        <v>56</v>
      </c>
      <c r="D227" s="28" t="s">
        <v>47</v>
      </c>
      <c r="E227" s="29" t="s">
        <v>47</v>
      </c>
      <c r="F227" s="27" t="s">
        <v>9</v>
      </c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>
      <c r="A228" s="27" t="s">
        <v>310</v>
      </c>
      <c r="B228" s="27" t="s">
        <v>5</v>
      </c>
      <c r="C228" s="27" t="s">
        <v>57</v>
      </c>
      <c r="D228" s="28" t="s">
        <v>47</v>
      </c>
      <c r="E228" s="29" t="s">
        <v>47</v>
      </c>
      <c r="F228" s="27" t="s">
        <v>9</v>
      </c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>
      <c r="A229" s="27" t="s">
        <v>310</v>
      </c>
      <c r="B229" s="27" t="s">
        <v>5</v>
      </c>
      <c r="C229" s="27" t="s">
        <v>58</v>
      </c>
      <c r="D229" s="28" t="s">
        <v>47</v>
      </c>
      <c r="E229" s="29" t="s">
        <v>47</v>
      </c>
      <c r="F229" s="27" t="s">
        <v>9</v>
      </c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>
      <c r="A230" s="27" t="s">
        <v>310</v>
      </c>
      <c r="B230" s="27" t="s">
        <v>5</v>
      </c>
      <c r="C230" s="27" t="s">
        <v>59</v>
      </c>
      <c r="D230" s="28" t="s">
        <v>47</v>
      </c>
      <c r="E230" s="29" t="s">
        <v>47</v>
      </c>
      <c r="F230" s="27" t="s">
        <v>9</v>
      </c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>
      <c r="A231" s="27" t="s">
        <v>310</v>
      </c>
      <c r="B231" s="27" t="s">
        <v>5</v>
      </c>
      <c r="C231" s="27" t="s">
        <v>60</v>
      </c>
      <c r="D231" s="28" t="s">
        <v>47</v>
      </c>
      <c r="E231" s="29" t="s">
        <v>47</v>
      </c>
      <c r="F231" s="27" t="s">
        <v>9</v>
      </c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>
      <c r="A232" s="27" t="s">
        <v>310</v>
      </c>
      <c r="B232" s="27" t="s">
        <v>5</v>
      </c>
      <c r="C232" s="27" t="s">
        <v>61</v>
      </c>
      <c r="D232" s="28" t="s">
        <v>47</v>
      </c>
      <c r="E232" s="29" t="s">
        <v>47</v>
      </c>
      <c r="F232" s="27" t="s">
        <v>9</v>
      </c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>
      <c r="A233" s="27" t="s">
        <v>310</v>
      </c>
      <c r="B233" s="27" t="s">
        <v>5</v>
      </c>
      <c r="C233" s="27" t="s">
        <v>62</v>
      </c>
      <c r="D233" s="28" t="s">
        <v>47</v>
      </c>
      <c r="E233" s="29" t="s">
        <v>47</v>
      </c>
      <c r="F233" s="27" t="s">
        <v>9</v>
      </c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>
      <c r="A234" s="27" t="s">
        <v>310</v>
      </c>
      <c r="B234" s="27" t="s">
        <v>5</v>
      </c>
      <c r="C234" s="27" t="s">
        <v>63</v>
      </c>
      <c r="D234" s="28" t="s">
        <v>47</v>
      </c>
      <c r="E234" s="29" t="s">
        <v>47</v>
      </c>
      <c r="F234" s="27" t="s">
        <v>9</v>
      </c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>
      <c r="A235" s="27" t="s">
        <v>310</v>
      </c>
      <c r="B235" s="27" t="s">
        <v>5</v>
      </c>
      <c r="C235" s="27" t="s">
        <v>64</v>
      </c>
      <c r="D235" s="28" t="s">
        <v>47</v>
      </c>
      <c r="E235" s="29" t="s">
        <v>47</v>
      </c>
      <c r="F235" s="27" t="s">
        <v>9</v>
      </c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>
      <c r="A236" s="66" t="s">
        <v>310</v>
      </c>
      <c r="B236" s="66" t="s">
        <v>5</v>
      </c>
      <c r="C236" s="66" t="s">
        <v>65</v>
      </c>
      <c r="D236" s="67" t="s">
        <v>47</v>
      </c>
      <c r="E236" s="68" t="s">
        <v>47</v>
      </c>
      <c r="F236" s="66" t="s">
        <v>9</v>
      </c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>
      <c r="A237" s="66" t="s">
        <v>310</v>
      </c>
      <c r="B237" s="66" t="s">
        <v>5</v>
      </c>
      <c r="C237" s="66" t="s">
        <v>66</v>
      </c>
      <c r="D237" s="67" t="s">
        <v>47</v>
      </c>
      <c r="E237" s="68" t="s">
        <v>47</v>
      </c>
      <c r="F237" s="66" t="s">
        <v>9</v>
      </c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>
      <c r="A238" s="27" t="s">
        <v>310</v>
      </c>
      <c r="B238" s="27" t="s">
        <v>5</v>
      </c>
      <c r="C238" s="27" t="s">
        <v>67</v>
      </c>
      <c r="D238" s="28" t="s">
        <v>47</v>
      </c>
      <c r="E238" s="29" t="s">
        <v>47</v>
      </c>
      <c r="F238" s="27" t="s">
        <v>9</v>
      </c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>
      <c r="A239" s="30" t="s">
        <v>310</v>
      </c>
      <c r="B239" s="30" t="s">
        <v>5</v>
      </c>
      <c r="C239" s="30" t="s">
        <v>68</v>
      </c>
      <c r="D239" s="31" t="s">
        <v>69</v>
      </c>
      <c r="E239" s="32" t="s">
        <v>69</v>
      </c>
      <c r="F239" s="30" t="s">
        <v>9</v>
      </c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</row>
    <row r="240" spans="1:30">
      <c r="A240" s="30" t="s">
        <v>310</v>
      </c>
      <c r="B240" s="30" t="s">
        <v>5</v>
      </c>
      <c r="C240" s="30" t="s">
        <v>70</v>
      </c>
      <c r="D240" s="31" t="s">
        <v>69</v>
      </c>
      <c r="E240" s="32" t="s">
        <v>69</v>
      </c>
      <c r="F240" s="30" t="s">
        <v>9</v>
      </c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 spans="1:18">
      <c r="A241" s="30" t="s">
        <v>310</v>
      </c>
      <c r="B241" s="30" t="s">
        <v>5</v>
      </c>
      <c r="C241" s="30" t="s">
        <v>71</v>
      </c>
      <c r="D241" s="31" t="s">
        <v>69</v>
      </c>
      <c r="E241" s="32" t="s">
        <v>69</v>
      </c>
      <c r="F241" s="30" t="s">
        <v>9</v>
      </c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</row>
    <row r="242" spans="1:18">
      <c r="A242" s="30" t="s">
        <v>310</v>
      </c>
      <c r="B242" s="30" t="s">
        <v>5</v>
      </c>
      <c r="C242" s="30" t="s">
        <v>72</v>
      </c>
      <c r="D242" s="31" t="s">
        <v>69</v>
      </c>
      <c r="E242" s="32" t="s">
        <v>69</v>
      </c>
      <c r="F242" s="30" t="s">
        <v>9</v>
      </c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</row>
    <row r="243" spans="1:18">
      <c r="A243" s="30" t="s">
        <v>310</v>
      </c>
      <c r="B243" s="30" t="s">
        <v>5</v>
      </c>
      <c r="C243" s="30" t="s">
        <v>73</v>
      </c>
      <c r="D243" s="31" t="s">
        <v>69</v>
      </c>
      <c r="E243" s="32" t="s">
        <v>69</v>
      </c>
      <c r="F243" s="30" t="s">
        <v>9</v>
      </c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</row>
    <row r="244" spans="1:18">
      <c r="A244" s="30" t="s">
        <v>310</v>
      </c>
      <c r="B244" s="30" t="s">
        <v>5</v>
      </c>
      <c r="C244" s="30" t="s">
        <v>74</v>
      </c>
      <c r="D244" s="31" t="s">
        <v>69</v>
      </c>
      <c r="E244" s="32" t="s">
        <v>69</v>
      </c>
      <c r="F244" s="30" t="s">
        <v>9</v>
      </c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</row>
    <row r="245" spans="1:18">
      <c r="A245" s="30" t="s">
        <v>310</v>
      </c>
      <c r="B245" s="30" t="s">
        <v>5</v>
      </c>
      <c r="C245" s="30" t="s">
        <v>75</v>
      </c>
      <c r="D245" s="31" t="s">
        <v>76</v>
      </c>
      <c r="E245" s="32" t="s">
        <v>76</v>
      </c>
      <c r="F245" s="30" t="s">
        <v>9</v>
      </c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</row>
    <row r="246" spans="1:18">
      <c r="A246" s="30" t="s">
        <v>310</v>
      </c>
      <c r="B246" s="30" t="s">
        <v>5</v>
      </c>
      <c r="C246" s="30" t="s">
        <v>77</v>
      </c>
      <c r="D246" s="31" t="s">
        <v>76</v>
      </c>
      <c r="E246" s="32" t="s">
        <v>76</v>
      </c>
      <c r="F246" s="30" t="s">
        <v>9</v>
      </c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</row>
    <row r="247" spans="1:18">
      <c r="A247" s="30" t="s">
        <v>310</v>
      </c>
      <c r="B247" s="30" t="s">
        <v>5</v>
      </c>
      <c r="C247" s="30" t="s">
        <v>78</v>
      </c>
      <c r="D247" s="31" t="s">
        <v>76</v>
      </c>
      <c r="E247" s="32" t="s">
        <v>76</v>
      </c>
      <c r="F247" s="30" t="s">
        <v>9</v>
      </c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</row>
    <row r="248" spans="1:18">
      <c r="A248" s="30" t="s">
        <v>310</v>
      </c>
      <c r="B248" s="30" t="s">
        <v>5</v>
      </c>
      <c r="C248" s="30" t="s">
        <v>84</v>
      </c>
      <c r="D248" s="31" t="s">
        <v>85</v>
      </c>
      <c r="E248" s="32" t="s">
        <v>86</v>
      </c>
      <c r="F248" s="30" t="s">
        <v>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 spans="1:18">
      <c r="A249" s="30" t="s">
        <v>310</v>
      </c>
      <c r="B249" s="30" t="s">
        <v>5</v>
      </c>
      <c r="C249" s="30" t="s">
        <v>79</v>
      </c>
      <c r="D249" s="31" t="s">
        <v>85</v>
      </c>
      <c r="E249" s="32" t="s">
        <v>86</v>
      </c>
      <c r="F249" s="30" t="s">
        <v>9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1:18">
      <c r="A250" s="30" t="s">
        <v>310</v>
      </c>
      <c r="B250" s="30" t="s">
        <v>5</v>
      </c>
      <c r="C250" s="30" t="s">
        <v>87</v>
      </c>
      <c r="D250" s="31" t="s">
        <v>85</v>
      </c>
      <c r="E250" s="32" t="s">
        <v>86</v>
      </c>
      <c r="F250" s="30" t="s">
        <v>9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1:18">
      <c r="A251" s="30" t="s">
        <v>310</v>
      </c>
      <c r="B251" s="30" t="s">
        <v>5</v>
      </c>
      <c r="C251" s="30" t="s">
        <v>88</v>
      </c>
      <c r="D251" s="31" t="s">
        <v>85</v>
      </c>
      <c r="E251" s="32" t="s">
        <v>86</v>
      </c>
      <c r="F251" s="30" t="s">
        <v>9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1:18">
      <c r="A252" s="30" t="s">
        <v>310</v>
      </c>
      <c r="B252" s="30" t="s">
        <v>5</v>
      </c>
      <c r="C252" s="30" t="s">
        <v>89</v>
      </c>
      <c r="D252" s="31" t="s">
        <v>85</v>
      </c>
      <c r="E252" s="32" t="s">
        <v>86</v>
      </c>
      <c r="F252" s="30" t="s">
        <v>9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1:18">
      <c r="A253" s="30" t="s">
        <v>310</v>
      </c>
      <c r="B253" s="30" t="s">
        <v>5</v>
      </c>
      <c r="C253" s="30" t="s">
        <v>90</v>
      </c>
      <c r="D253" s="31" t="s">
        <v>85</v>
      </c>
      <c r="E253" s="32" t="s">
        <v>86</v>
      </c>
      <c r="F253" s="30" t="s">
        <v>9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1:18">
      <c r="A254" s="30" t="s">
        <v>310</v>
      </c>
      <c r="B254" s="30" t="s">
        <v>5</v>
      </c>
      <c r="C254" s="30" t="s">
        <v>81</v>
      </c>
      <c r="D254" s="31" t="s">
        <v>91</v>
      </c>
      <c r="E254" s="32" t="s">
        <v>92</v>
      </c>
      <c r="F254" s="30" t="s">
        <v>9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</row>
    <row r="255" spans="1:18">
      <c r="A255" s="30" t="s">
        <v>310</v>
      </c>
      <c r="B255" s="30" t="s">
        <v>5</v>
      </c>
      <c r="C255" s="30" t="s">
        <v>93</v>
      </c>
      <c r="D255" s="31" t="s">
        <v>91</v>
      </c>
      <c r="E255" s="32" t="s">
        <v>92</v>
      </c>
      <c r="F255" s="30" t="s">
        <v>9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</row>
    <row r="256" spans="1:18">
      <c r="A256" s="30" t="s">
        <v>310</v>
      </c>
      <c r="B256" s="30" t="s">
        <v>5</v>
      </c>
      <c r="C256" s="30" t="s">
        <v>88</v>
      </c>
      <c r="D256" s="31" t="s">
        <v>91</v>
      </c>
      <c r="E256" s="32" t="s">
        <v>92</v>
      </c>
      <c r="F256" s="30" t="s">
        <v>9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</row>
  </sheetData>
  <sortState xmlns:xlrd2="http://schemas.microsoft.com/office/spreadsheetml/2017/richdata2" ref="A245:AD247">
    <sortCondition ref="C245:C247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61"/>
  <sheetViews>
    <sheetView showGridLines="0" zoomScaleNormal="100" workbookViewId="0">
      <selection activeCell="S1" sqref="S1:S1048576"/>
    </sheetView>
  </sheetViews>
  <sheetFormatPr baseColWidth="10" defaultColWidth="8.83203125" defaultRowHeight="17"/>
  <cols>
    <col min="1" max="1" width="15.5" bestFit="1" customWidth="1"/>
    <col min="2" max="2" width="10.5" bestFit="1" customWidth="1"/>
    <col min="3" max="3" width="16.6640625" bestFit="1" customWidth="1"/>
    <col min="4" max="4" width="16.33203125" bestFit="1" customWidth="1"/>
    <col min="5" max="5" width="30" bestFit="1" customWidth="1"/>
    <col min="6" max="6" width="5.33203125" bestFit="1" customWidth="1"/>
    <col min="7" max="7" width="12.5" bestFit="1" customWidth="1"/>
    <col min="8" max="8" width="12.6640625" bestFit="1" customWidth="1"/>
    <col min="9" max="9" width="13.33203125" bestFit="1" customWidth="1"/>
    <col min="10" max="10" width="12.6640625" bestFit="1" customWidth="1"/>
    <col min="11" max="11" width="13.5" bestFit="1" customWidth="1"/>
    <col min="12" max="12" width="12.5" bestFit="1" customWidth="1"/>
    <col min="13" max="13" width="12" bestFit="1" customWidth="1"/>
    <col min="14" max="15" width="12.6640625" bestFit="1" customWidth="1"/>
    <col min="16" max="16" width="12.5" bestFit="1" customWidth="1"/>
    <col min="17" max="17" width="13.33203125" bestFit="1" customWidth="1"/>
    <col min="18" max="18" width="12.6640625" bestFit="1" customWidth="1"/>
    <col min="19" max="19" width="10.5" customWidth="1"/>
    <col min="20" max="20" width="10.5" bestFit="1" customWidth="1"/>
    <col min="21" max="30" width="10.5" customWidth="1"/>
  </cols>
  <sheetData>
    <row r="1" spans="1: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8">
        <v>44927</v>
      </c>
      <c r="H1" s="48">
        <v>44958</v>
      </c>
      <c r="I1" s="48">
        <v>44986</v>
      </c>
      <c r="J1" s="48">
        <v>45017</v>
      </c>
      <c r="K1" s="48">
        <v>45047</v>
      </c>
      <c r="L1" s="48">
        <v>45078</v>
      </c>
      <c r="M1" s="48">
        <v>45108</v>
      </c>
      <c r="N1" s="48">
        <v>45139</v>
      </c>
      <c r="O1" s="48">
        <v>45170</v>
      </c>
      <c r="P1" s="48">
        <v>45200</v>
      </c>
      <c r="Q1" s="48">
        <v>45231</v>
      </c>
      <c r="R1" s="48">
        <v>45261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</row>
    <row r="2" spans="1:30">
      <c r="A2" s="39" t="s">
        <v>310</v>
      </c>
      <c r="B2" s="39" t="s">
        <v>5</v>
      </c>
      <c r="C2" s="39" t="s">
        <v>6</v>
      </c>
      <c r="D2" s="39" t="s">
        <v>7</v>
      </c>
      <c r="E2" s="39" t="s">
        <v>8</v>
      </c>
      <c r="F2" s="18" t="s">
        <v>94</v>
      </c>
      <c r="G2" s="24">
        <v>277036.47288000002</v>
      </c>
      <c r="H2" s="24">
        <v>248795.26665000001</v>
      </c>
      <c r="I2" s="24">
        <v>281936.28886999999</v>
      </c>
      <c r="J2" s="24">
        <v>244189.18719999999</v>
      </c>
      <c r="K2" s="24">
        <v>252152.78494000001</v>
      </c>
      <c r="L2" s="24">
        <v>244722.06940000001</v>
      </c>
      <c r="M2" s="24">
        <v>263404.84678746585</v>
      </c>
      <c r="N2" s="24">
        <v>264315.19150417217</v>
      </c>
      <c r="O2" s="24">
        <v>264105.7453300198</v>
      </c>
      <c r="P2" s="24">
        <v>264527.93748605705</v>
      </c>
      <c r="Q2" s="24">
        <v>265852.92846343911</v>
      </c>
      <c r="R2" s="24">
        <v>267028.154463396</v>
      </c>
    </row>
    <row r="3" spans="1:30">
      <c r="A3" s="39" t="s">
        <v>310</v>
      </c>
      <c r="B3" s="39" t="s">
        <v>5</v>
      </c>
      <c r="C3" s="39" t="s">
        <v>10</v>
      </c>
      <c r="D3" s="39" t="s">
        <v>7</v>
      </c>
      <c r="E3" s="39" t="s">
        <v>8</v>
      </c>
      <c r="F3" s="18" t="s">
        <v>94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</row>
    <row r="4" spans="1:30">
      <c r="A4" s="39" t="s">
        <v>310</v>
      </c>
      <c r="B4" s="39" t="s">
        <v>5</v>
      </c>
      <c r="C4" s="39" t="s">
        <v>11</v>
      </c>
      <c r="D4" s="39" t="s">
        <v>7</v>
      </c>
      <c r="E4" s="39" t="s">
        <v>8</v>
      </c>
      <c r="F4" s="18" t="s">
        <v>94</v>
      </c>
      <c r="G4" s="24">
        <v>6834.9611299999997</v>
      </c>
      <c r="H4" s="24">
        <v>8987.3032800000001</v>
      </c>
      <c r="I4" s="24">
        <v>9007.6271300000008</v>
      </c>
      <c r="J4" s="24">
        <v>8470.38796</v>
      </c>
      <c r="K4" s="24">
        <v>12295.92697</v>
      </c>
      <c r="L4" s="24">
        <v>10341.73582</v>
      </c>
      <c r="M4" s="24">
        <v>10470.526434161713</v>
      </c>
      <c r="N4" s="24">
        <v>10824.477137948084</v>
      </c>
      <c r="O4" s="24">
        <v>11147.43295280818</v>
      </c>
      <c r="P4" s="24">
        <v>11436.396412202463</v>
      </c>
      <c r="Q4" s="24">
        <v>11651.483395692794</v>
      </c>
      <c r="R4" s="24">
        <v>11901.22379432106</v>
      </c>
    </row>
    <row r="5" spans="1:30">
      <c r="A5" s="39" t="s">
        <v>310</v>
      </c>
      <c r="B5" s="39" t="s">
        <v>5</v>
      </c>
      <c r="C5" s="39" t="s">
        <v>12</v>
      </c>
      <c r="D5" s="39" t="s">
        <v>7</v>
      </c>
      <c r="E5" s="39" t="s">
        <v>8</v>
      </c>
      <c r="F5" s="18" t="s">
        <v>94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</row>
    <row r="6" spans="1:30">
      <c r="A6" s="39" t="s">
        <v>310</v>
      </c>
      <c r="B6" s="39" t="s">
        <v>5</v>
      </c>
      <c r="C6" s="39" t="s">
        <v>13</v>
      </c>
      <c r="D6" s="39" t="s">
        <v>7</v>
      </c>
      <c r="E6" s="39" t="s">
        <v>8</v>
      </c>
      <c r="F6" s="18" t="s">
        <v>94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</row>
    <row r="7" spans="1:30">
      <c r="A7" s="18" t="s">
        <v>310</v>
      </c>
      <c r="B7" s="18" t="s">
        <v>5</v>
      </c>
      <c r="C7" s="18" t="s">
        <v>14</v>
      </c>
      <c r="D7" s="18" t="s">
        <v>7</v>
      </c>
      <c r="E7" s="18" t="s">
        <v>8</v>
      </c>
      <c r="F7" s="18" t="s">
        <v>94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</row>
    <row r="8" spans="1:30">
      <c r="A8" s="18" t="s">
        <v>310</v>
      </c>
      <c r="B8" s="18" t="s">
        <v>5</v>
      </c>
      <c r="C8" s="18" t="s">
        <v>15</v>
      </c>
      <c r="D8" s="18" t="s">
        <v>7</v>
      </c>
      <c r="E8" s="18" t="s">
        <v>8</v>
      </c>
      <c r="F8" s="18" t="s">
        <v>94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</row>
    <row r="9" spans="1:30">
      <c r="A9" s="18" t="s">
        <v>310</v>
      </c>
      <c r="B9" s="18" t="s">
        <v>5</v>
      </c>
      <c r="C9" s="18" t="s">
        <v>16</v>
      </c>
      <c r="D9" s="18" t="s">
        <v>7</v>
      </c>
      <c r="E9" s="18" t="s">
        <v>8</v>
      </c>
      <c r="F9" s="18" t="s">
        <v>94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</row>
    <row r="10" spans="1:30">
      <c r="A10" s="18" t="s">
        <v>310</v>
      </c>
      <c r="B10" s="18" t="s">
        <v>5</v>
      </c>
      <c r="C10" s="18" t="s">
        <v>17</v>
      </c>
      <c r="D10" s="18" t="s">
        <v>7</v>
      </c>
      <c r="E10" s="18" t="s">
        <v>8</v>
      </c>
      <c r="F10" s="18" t="s">
        <v>94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</row>
    <row r="11" spans="1:30">
      <c r="A11" s="18" t="s">
        <v>310</v>
      </c>
      <c r="B11" s="18" t="s">
        <v>5</v>
      </c>
      <c r="C11" s="18" t="s">
        <v>18</v>
      </c>
      <c r="D11" s="18" t="s">
        <v>7</v>
      </c>
      <c r="E11" s="18" t="s">
        <v>8</v>
      </c>
      <c r="F11" s="18" t="s">
        <v>94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30">
      <c r="A12" s="18" t="s">
        <v>310</v>
      </c>
      <c r="B12" s="18" t="s">
        <v>5</v>
      </c>
      <c r="C12" s="18" t="s">
        <v>19</v>
      </c>
      <c r="D12" s="18" t="s">
        <v>7</v>
      </c>
      <c r="E12" s="18" t="s">
        <v>8</v>
      </c>
      <c r="F12" s="18" t="s">
        <v>94</v>
      </c>
      <c r="G12" s="24">
        <v>39889.326849999998</v>
      </c>
      <c r="H12" s="24">
        <v>42406.638270000003</v>
      </c>
      <c r="I12" s="24">
        <v>49462.870860000003</v>
      </c>
      <c r="J12" s="24">
        <v>48137.815369999997</v>
      </c>
      <c r="K12" s="24">
        <v>52003.705040000001</v>
      </c>
      <c r="L12" s="24">
        <v>49022.773300000001</v>
      </c>
      <c r="M12" s="24">
        <v>45936.955064301685</v>
      </c>
      <c r="N12" s="24">
        <v>46030.272714469553</v>
      </c>
      <c r="O12" s="24">
        <v>45912.235545834032</v>
      </c>
      <c r="P12" s="24">
        <v>45913.416890151551</v>
      </c>
      <c r="Q12" s="24">
        <v>46084.996906988061</v>
      </c>
      <c r="R12" s="24">
        <v>46372.461277704395</v>
      </c>
    </row>
    <row r="13" spans="1:30">
      <c r="A13" s="18" t="s">
        <v>310</v>
      </c>
      <c r="B13" s="18" t="s">
        <v>5</v>
      </c>
      <c r="C13" s="18" t="s">
        <v>20</v>
      </c>
      <c r="D13" s="18" t="s">
        <v>7</v>
      </c>
      <c r="E13" s="18" t="s">
        <v>8</v>
      </c>
      <c r="F13" s="18" t="s">
        <v>94</v>
      </c>
      <c r="G13" s="24">
        <v>5254.9519899999996</v>
      </c>
      <c r="H13" s="24">
        <v>4958.5090899999996</v>
      </c>
      <c r="I13" s="24">
        <v>5717.4969000000001</v>
      </c>
      <c r="J13" s="24">
        <v>5799.0466500000002</v>
      </c>
      <c r="K13" s="24">
        <v>5840.4008100000001</v>
      </c>
      <c r="L13" s="24">
        <v>5409.0030999999999</v>
      </c>
      <c r="M13" s="24">
        <v>6307.5319423745004</v>
      </c>
      <c r="N13" s="24">
        <v>6320.3452439613638</v>
      </c>
      <c r="O13" s="24">
        <v>6304.1377436924886</v>
      </c>
      <c r="P13" s="24">
        <v>6304.2999522456512</v>
      </c>
      <c r="Q13" s="24">
        <v>6327.859337828666</v>
      </c>
      <c r="R13" s="24">
        <v>6347.5373739827237</v>
      </c>
    </row>
    <row r="14" spans="1:30">
      <c r="A14" s="18" t="s">
        <v>310</v>
      </c>
      <c r="B14" s="18" t="s">
        <v>5</v>
      </c>
      <c r="C14" s="18" t="s">
        <v>21</v>
      </c>
      <c r="D14" s="18" t="s">
        <v>7</v>
      </c>
      <c r="E14" s="18" t="s">
        <v>8</v>
      </c>
      <c r="F14" s="18" t="s">
        <v>94</v>
      </c>
      <c r="G14" s="24">
        <v>66607.016789999994</v>
      </c>
      <c r="H14" s="24">
        <v>81778.811579999994</v>
      </c>
      <c r="I14" s="24">
        <v>91738.864199999996</v>
      </c>
      <c r="J14" s="24">
        <v>82564.117530000003</v>
      </c>
      <c r="K14" s="24">
        <v>88596.374429999996</v>
      </c>
      <c r="L14" s="24">
        <v>82419.258430000002</v>
      </c>
      <c r="M14" s="24">
        <v>90612.421143524538</v>
      </c>
      <c r="N14" s="24">
        <v>90796.493818896663</v>
      </c>
      <c r="O14" s="24">
        <v>90563.660936960543</v>
      </c>
      <c r="P14" s="24">
        <v>90565.991184332495</v>
      </c>
      <c r="Q14" s="24">
        <v>90904.43940589267</v>
      </c>
      <c r="R14" s="24">
        <v>91187.12913549837</v>
      </c>
    </row>
    <row r="15" spans="1:30">
      <c r="A15" s="18" t="s">
        <v>310</v>
      </c>
      <c r="B15" s="18" t="s">
        <v>5</v>
      </c>
      <c r="C15" s="18" t="s">
        <v>22</v>
      </c>
      <c r="D15" s="18" t="s">
        <v>7</v>
      </c>
      <c r="E15" s="18" t="s">
        <v>8</v>
      </c>
      <c r="F15" s="18" t="s">
        <v>94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</row>
    <row r="16" spans="1:30">
      <c r="A16" s="18" t="s">
        <v>310</v>
      </c>
      <c r="B16" s="18" t="s">
        <v>5</v>
      </c>
      <c r="C16" s="18" t="s">
        <v>23</v>
      </c>
      <c r="D16" s="18" t="s">
        <v>7</v>
      </c>
      <c r="E16" s="18" t="s">
        <v>8</v>
      </c>
      <c r="F16" s="18" t="s">
        <v>94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</row>
    <row r="17" spans="1:18">
      <c r="A17" s="18" t="s">
        <v>310</v>
      </c>
      <c r="B17" s="18" t="s">
        <v>5</v>
      </c>
      <c r="C17" s="18" t="s">
        <v>24</v>
      </c>
      <c r="D17" s="18" t="s">
        <v>7</v>
      </c>
      <c r="E17" s="18" t="s">
        <v>8</v>
      </c>
      <c r="F17" s="18" t="s">
        <v>94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</row>
    <row r="18" spans="1:18">
      <c r="A18" s="18" t="s">
        <v>310</v>
      </c>
      <c r="B18" s="18" t="s">
        <v>5</v>
      </c>
      <c r="C18" s="19" t="s">
        <v>25</v>
      </c>
      <c r="D18" s="18" t="s">
        <v>7</v>
      </c>
      <c r="E18" s="18" t="s">
        <v>8</v>
      </c>
      <c r="F18" s="18" t="s">
        <v>94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</row>
    <row r="19" spans="1:18">
      <c r="A19" s="18" t="s">
        <v>310</v>
      </c>
      <c r="B19" s="18" t="s">
        <v>5</v>
      </c>
      <c r="C19" s="19" t="s">
        <v>26</v>
      </c>
      <c r="D19" s="18" t="s">
        <v>7</v>
      </c>
      <c r="E19" s="18" t="s">
        <v>8</v>
      </c>
      <c r="F19" s="18" t="s">
        <v>94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</row>
    <row r="20" spans="1:18">
      <c r="A20" s="18" t="s">
        <v>310</v>
      </c>
      <c r="B20" s="18" t="s">
        <v>5</v>
      </c>
      <c r="C20" s="19" t="s">
        <v>27</v>
      </c>
      <c r="D20" s="18" t="s">
        <v>7</v>
      </c>
      <c r="E20" s="18" t="s">
        <v>8</v>
      </c>
      <c r="F20" s="18" t="s">
        <v>94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</row>
    <row r="21" spans="1:18">
      <c r="A21" s="18" t="s">
        <v>310</v>
      </c>
      <c r="B21" s="18" t="s">
        <v>5</v>
      </c>
      <c r="C21" s="19" t="s">
        <v>28</v>
      </c>
      <c r="D21" s="18" t="s">
        <v>7</v>
      </c>
      <c r="E21" s="18" t="s">
        <v>8</v>
      </c>
      <c r="F21" s="18" t="s">
        <v>94</v>
      </c>
      <c r="G21" s="24">
        <v>415.91120000000001</v>
      </c>
      <c r="H21" s="24">
        <v>406.75904000000003</v>
      </c>
      <c r="I21" s="24">
        <v>379.17482000000001</v>
      </c>
      <c r="J21" s="24">
        <v>461.10962000000001</v>
      </c>
      <c r="K21" s="24">
        <v>473.32659000000001</v>
      </c>
      <c r="L21" s="24">
        <v>412.54232999999999</v>
      </c>
      <c r="M21" s="24">
        <v>425.98425516609342</v>
      </c>
      <c r="N21" s="24">
        <v>426.84961181946676</v>
      </c>
      <c r="O21" s="24">
        <v>425.75502522153641</v>
      </c>
      <c r="P21" s="24">
        <v>425.76598010695466</v>
      </c>
      <c r="Q21" s="24">
        <v>427.35708220702145</v>
      </c>
      <c r="R21" s="24">
        <v>428.68605424407178</v>
      </c>
    </row>
    <row r="22" spans="1:18">
      <c r="A22" s="18" t="s">
        <v>310</v>
      </c>
      <c r="B22" s="18" t="s">
        <v>5</v>
      </c>
      <c r="C22" s="19" t="s">
        <v>29</v>
      </c>
      <c r="D22" s="18" t="s">
        <v>7</v>
      </c>
      <c r="E22" s="18" t="s">
        <v>8</v>
      </c>
      <c r="F22" s="18" t="s">
        <v>94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35.702117105140154</v>
      </c>
      <c r="O22" s="24">
        <v>77.629551069799248</v>
      </c>
      <c r="P22" s="24">
        <v>118.26503401320755</v>
      </c>
      <c r="Q22" s="24">
        <v>157.78474869780356</v>
      </c>
      <c r="R22" s="24">
        <v>195.71286190687675</v>
      </c>
    </row>
    <row r="23" spans="1:18">
      <c r="A23" s="18" t="s">
        <v>310</v>
      </c>
      <c r="B23" s="18" t="s">
        <v>5</v>
      </c>
      <c r="C23" s="19" t="s">
        <v>30</v>
      </c>
      <c r="D23" s="18" t="s">
        <v>7</v>
      </c>
      <c r="E23" s="18" t="s">
        <v>8</v>
      </c>
      <c r="F23" s="18" t="s">
        <v>94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</row>
    <row r="24" spans="1:18">
      <c r="A24" s="61" t="s">
        <v>310</v>
      </c>
      <c r="B24" s="61" t="s">
        <v>5</v>
      </c>
      <c r="C24" s="62" t="s">
        <v>31</v>
      </c>
      <c r="D24" s="61" t="s">
        <v>7</v>
      </c>
      <c r="E24" s="61" t="s">
        <v>8</v>
      </c>
      <c r="F24" s="61" t="s">
        <v>94</v>
      </c>
      <c r="G24" s="71">
        <v>1893.1857600000001</v>
      </c>
      <c r="H24" s="71">
        <v>1765.5961199999999</v>
      </c>
      <c r="I24" s="71">
        <v>2064.6927799999999</v>
      </c>
      <c r="J24" s="71">
        <v>1936.78087</v>
      </c>
      <c r="K24" s="71">
        <v>2189.6436199999998</v>
      </c>
      <c r="L24" s="71">
        <v>2261.0068999999999</v>
      </c>
      <c r="M24" s="71">
        <v>2222.784370448072</v>
      </c>
      <c r="N24" s="71">
        <v>2227.2997984730623</v>
      </c>
      <c r="O24" s="71">
        <v>2221.5882493900262</v>
      </c>
      <c r="P24" s="71">
        <v>2221.6454119442578</v>
      </c>
      <c r="Q24" s="71">
        <v>2229.947777200543</v>
      </c>
      <c r="R24" s="71">
        <v>2236.882348694427</v>
      </c>
    </row>
    <row r="25" spans="1:18">
      <c r="A25" s="61" t="s">
        <v>310</v>
      </c>
      <c r="B25" s="61" t="s">
        <v>5</v>
      </c>
      <c r="C25" s="62" t="s">
        <v>32</v>
      </c>
      <c r="D25" s="61" t="s">
        <v>7</v>
      </c>
      <c r="E25" s="61" t="s">
        <v>8</v>
      </c>
      <c r="F25" s="61" t="s">
        <v>94</v>
      </c>
      <c r="G25" s="71">
        <v>84363.070120000004</v>
      </c>
      <c r="H25" s="71">
        <v>74451.518039999995</v>
      </c>
      <c r="I25" s="71">
        <v>91529.063420000006</v>
      </c>
      <c r="J25" s="71">
        <v>86576.751430000004</v>
      </c>
      <c r="K25" s="71">
        <v>97573.417610000004</v>
      </c>
      <c r="L25" s="71">
        <v>108050.149</v>
      </c>
      <c r="M25" s="71">
        <v>99576.220884992275</v>
      </c>
      <c r="N25" s="71">
        <v>99778.502880666056</v>
      </c>
      <c r="O25" s="71">
        <v>99522.6370933008</v>
      </c>
      <c r="P25" s="71">
        <v>99525.197859519147</v>
      </c>
      <c r="Q25" s="71">
        <v>99897.126944327829</v>
      </c>
      <c r="R25" s="71">
        <v>100207.78164929977</v>
      </c>
    </row>
    <row r="26" spans="1:18">
      <c r="A26" s="61" t="s">
        <v>310</v>
      </c>
      <c r="B26" s="61" t="s">
        <v>5</v>
      </c>
      <c r="C26" s="62" t="s">
        <v>33</v>
      </c>
      <c r="D26" s="61" t="s">
        <v>7</v>
      </c>
      <c r="E26" s="61" t="s">
        <v>8</v>
      </c>
      <c r="F26" s="61" t="s">
        <v>94</v>
      </c>
      <c r="G26" s="71">
        <v>393.67660000000001</v>
      </c>
      <c r="H26" s="71">
        <v>396.25515999999999</v>
      </c>
      <c r="I26" s="71">
        <v>388.68038000000001</v>
      </c>
      <c r="J26" s="71">
        <v>435.33900999999997</v>
      </c>
      <c r="K26" s="71">
        <v>456.39841999999999</v>
      </c>
      <c r="L26" s="71">
        <v>434.42210999999998</v>
      </c>
      <c r="M26" s="71">
        <v>418.62186871854328</v>
      </c>
      <c r="N26" s="71">
        <v>419.47226920858469</v>
      </c>
      <c r="O26" s="71">
        <v>418.39660060923416</v>
      </c>
      <c r="P26" s="71">
        <v>418.40736615878149</v>
      </c>
      <c r="Q26" s="71">
        <v>419.97096886562866</v>
      </c>
      <c r="R26" s="71">
        <v>421.27697196522161</v>
      </c>
    </row>
    <row r="27" spans="1:18">
      <c r="A27" s="61" t="s">
        <v>310</v>
      </c>
      <c r="B27" s="61" t="s">
        <v>5</v>
      </c>
      <c r="C27" s="62" t="s">
        <v>34</v>
      </c>
      <c r="D27" s="61" t="s">
        <v>7</v>
      </c>
      <c r="E27" s="61" t="s">
        <v>8</v>
      </c>
      <c r="F27" s="61" t="s">
        <v>94</v>
      </c>
      <c r="G27" s="71">
        <v>423.13461999999998</v>
      </c>
      <c r="H27" s="71">
        <v>434.55712999999997</v>
      </c>
      <c r="I27" s="71">
        <v>469.40816999999998</v>
      </c>
      <c r="J27" s="71">
        <v>569.25244999999995</v>
      </c>
      <c r="K27" s="71">
        <v>575.94752000000005</v>
      </c>
      <c r="L27" s="71">
        <v>546.68997000000002</v>
      </c>
      <c r="M27" s="71">
        <v>504.56302541536758</v>
      </c>
      <c r="N27" s="71">
        <v>505.5880092399907</v>
      </c>
      <c r="O27" s="71">
        <v>504.2915107926114</v>
      </c>
      <c r="P27" s="71">
        <v>504.30448646028611</v>
      </c>
      <c r="Q27" s="71">
        <v>506.18908965774807</v>
      </c>
      <c r="R27" s="71">
        <v>507.76320922572393</v>
      </c>
    </row>
    <row r="28" spans="1:18">
      <c r="A28" s="61" t="s">
        <v>310</v>
      </c>
      <c r="B28" s="61" t="s">
        <v>5</v>
      </c>
      <c r="C28" s="62" t="s">
        <v>35</v>
      </c>
      <c r="D28" s="61" t="s">
        <v>7</v>
      </c>
      <c r="E28" s="61" t="s">
        <v>8</v>
      </c>
      <c r="F28" s="61" t="s">
        <v>94</v>
      </c>
      <c r="G28" s="71">
        <v>46.237090000000002</v>
      </c>
      <c r="H28" s="71">
        <v>49.97974</v>
      </c>
      <c r="I28" s="71">
        <v>59.543309999999998</v>
      </c>
      <c r="J28" s="71">
        <v>46.549500000000002</v>
      </c>
      <c r="K28" s="71">
        <v>60.85962</v>
      </c>
      <c r="L28" s="71">
        <v>35.074640000000002</v>
      </c>
      <c r="M28" s="71">
        <v>49.845428926243031</v>
      </c>
      <c r="N28" s="71">
        <v>49.946686362494411</v>
      </c>
      <c r="O28" s="71">
        <v>49.818606186269392</v>
      </c>
      <c r="P28" s="71">
        <v>49.819888043417599</v>
      </c>
      <c r="Q28" s="71">
        <v>50.006066677208544</v>
      </c>
      <c r="R28" s="71">
        <v>50.161572850064466</v>
      </c>
    </row>
    <row r="29" spans="1:18">
      <c r="A29" s="61" t="s">
        <v>310</v>
      </c>
      <c r="B29" s="61" t="s">
        <v>5</v>
      </c>
      <c r="C29" s="62" t="s">
        <v>36</v>
      </c>
      <c r="D29" s="61" t="s">
        <v>7</v>
      </c>
      <c r="E29" s="61" t="s">
        <v>8</v>
      </c>
      <c r="F29" s="61" t="s">
        <v>94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189.68107456898423</v>
      </c>
      <c r="O29" s="71">
        <v>473.37266517318517</v>
      </c>
      <c r="P29" s="71">
        <v>734.12102024661453</v>
      </c>
      <c r="Q29" s="71">
        <v>977.51724113118803</v>
      </c>
      <c r="R29" s="71">
        <v>1205.410872658689</v>
      </c>
    </row>
    <row r="30" spans="1:18">
      <c r="A30" s="39" t="s">
        <v>310</v>
      </c>
      <c r="B30" s="39" t="s">
        <v>5</v>
      </c>
      <c r="C30" s="39" t="s">
        <v>6</v>
      </c>
      <c r="D30" s="39" t="s">
        <v>7</v>
      </c>
      <c r="E30" s="39" t="s">
        <v>37</v>
      </c>
      <c r="F30" s="18" t="s">
        <v>94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>
      <c r="A31" s="39" t="s">
        <v>310</v>
      </c>
      <c r="B31" s="39" t="s">
        <v>5</v>
      </c>
      <c r="C31" s="39" t="s">
        <v>10</v>
      </c>
      <c r="D31" s="39" t="s">
        <v>7</v>
      </c>
      <c r="E31" s="39" t="s">
        <v>37</v>
      </c>
      <c r="F31" s="18" t="s">
        <v>94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>
      <c r="A32" s="39" t="s">
        <v>310</v>
      </c>
      <c r="B32" s="39" t="s">
        <v>5</v>
      </c>
      <c r="C32" s="39" t="s">
        <v>11</v>
      </c>
      <c r="D32" s="39" t="s">
        <v>7</v>
      </c>
      <c r="E32" s="39" t="s">
        <v>37</v>
      </c>
      <c r="F32" s="18" t="s">
        <v>94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39" t="s">
        <v>310</v>
      </c>
      <c r="B33" s="39" t="s">
        <v>5</v>
      </c>
      <c r="C33" s="39" t="s">
        <v>12</v>
      </c>
      <c r="D33" s="39" t="s">
        <v>7</v>
      </c>
      <c r="E33" s="39" t="s">
        <v>37</v>
      </c>
      <c r="F33" s="18" t="s">
        <v>94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39" t="s">
        <v>310</v>
      </c>
      <c r="B34" s="39" t="s">
        <v>5</v>
      </c>
      <c r="C34" s="39" t="s">
        <v>13</v>
      </c>
      <c r="D34" s="39" t="s">
        <v>7</v>
      </c>
      <c r="E34" s="39" t="s">
        <v>37</v>
      </c>
      <c r="F34" s="18" t="s">
        <v>94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18" t="s">
        <v>310</v>
      </c>
      <c r="B35" s="18" t="s">
        <v>5</v>
      </c>
      <c r="C35" s="18" t="s">
        <v>14</v>
      </c>
      <c r="D35" s="18" t="s">
        <v>7</v>
      </c>
      <c r="E35" s="18" t="s">
        <v>37</v>
      </c>
      <c r="F35" s="18" t="s">
        <v>94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18" t="s">
        <v>310</v>
      </c>
      <c r="B36" s="18" t="s">
        <v>5</v>
      </c>
      <c r="C36" s="18" t="s">
        <v>15</v>
      </c>
      <c r="D36" s="18" t="s">
        <v>7</v>
      </c>
      <c r="E36" s="18" t="s">
        <v>37</v>
      </c>
      <c r="F36" s="18" t="s">
        <v>94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18" t="s">
        <v>310</v>
      </c>
      <c r="B37" s="18" t="s">
        <v>5</v>
      </c>
      <c r="C37" s="18" t="s">
        <v>16</v>
      </c>
      <c r="D37" s="18" t="s">
        <v>7</v>
      </c>
      <c r="E37" s="18" t="s">
        <v>37</v>
      </c>
      <c r="F37" s="18" t="s">
        <v>94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18" t="s">
        <v>310</v>
      </c>
      <c r="B38" s="18" t="s">
        <v>5</v>
      </c>
      <c r="C38" s="18" t="s">
        <v>17</v>
      </c>
      <c r="D38" s="18" t="s">
        <v>7</v>
      </c>
      <c r="E38" s="18" t="s">
        <v>37</v>
      </c>
      <c r="F38" s="18" t="s">
        <v>94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18" t="s">
        <v>310</v>
      </c>
      <c r="B39" s="18" t="s">
        <v>5</v>
      </c>
      <c r="C39" s="18" t="s">
        <v>18</v>
      </c>
      <c r="D39" s="18" t="s">
        <v>7</v>
      </c>
      <c r="E39" s="18" t="s">
        <v>37</v>
      </c>
      <c r="F39" s="18" t="s">
        <v>94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18" t="s">
        <v>310</v>
      </c>
      <c r="B40" s="18" t="s">
        <v>5</v>
      </c>
      <c r="C40" s="18" t="s">
        <v>19</v>
      </c>
      <c r="D40" s="18" t="s">
        <v>7</v>
      </c>
      <c r="E40" s="18" t="s">
        <v>37</v>
      </c>
      <c r="F40" s="18" t="s">
        <v>94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18" t="s">
        <v>310</v>
      </c>
      <c r="B41" s="18" t="s">
        <v>5</v>
      </c>
      <c r="C41" s="18" t="s">
        <v>20</v>
      </c>
      <c r="D41" s="18" t="s">
        <v>7</v>
      </c>
      <c r="E41" s="18" t="s">
        <v>37</v>
      </c>
      <c r="F41" s="18" t="s">
        <v>94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18" t="s">
        <v>310</v>
      </c>
      <c r="B42" s="18" t="s">
        <v>5</v>
      </c>
      <c r="C42" s="18" t="s">
        <v>21</v>
      </c>
      <c r="D42" s="18" t="s">
        <v>7</v>
      </c>
      <c r="E42" s="18" t="s">
        <v>37</v>
      </c>
      <c r="F42" s="18" t="s">
        <v>94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18" t="s">
        <v>310</v>
      </c>
      <c r="B43" s="18" t="s">
        <v>5</v>
      </c>
      <c r="C43" s="18" t="s">
        <v>22</v>
      </c>
      <c r="D43" s="18" t="s">
        <v>7</v>
      </c>
      <c r="E43" s="18" t="s">
        <v>37</v>
      </c>
      <c r="F43" s="18" t="s">
        <v>94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18" t="s">
        <v>310</v>
      </c>
      <c r="B44" s="18" t="s">
        <v>5</v>
      </c>
      <c r="C44" s="18" t="s">
        <v>23</v>
      </c>
      <c r="D44" s="18" t="s">
        <v>7</v>
      </c>
      <c r="E44" s="18" t="s">
        <v>37</v>
      </c>
      <c r="F44" s="18" t="s">
        <v>94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18" t="s">
        <v>310</v>
      </c>
      <c r="B45" s="18" t="s">
        <v>5</v>
      </c>
      <c r="C45" s="18" t="s">
        <v>24</v>
      </c>
      <c r="D45" s="18" t="s">
        <v>7</v>
      </c>
      <c r="E45" s="18" t="s">
        <v>37</v>
      </c>
      <c r="F45" s="18" t="s">
        <v>94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18" t="s">
        <v>310</v>
      </c>
      <c r="B46" s="18" t="s">
        <v>5</v>
      </c>
      <c r="C46" s="19" t="s">
        <v>25</v>
      </c>
      <c r="D46" s="18" t="s">
        <v>7</v>
      </c>
      <c r="E46" s="18" t="s">
        <v>37</v>
      </c>
      <c r="F46" s="18" t="s">
        <v>94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18" t="s">
        <v>310</v>
      </c>
      <c r="B47" s="18" t="s">
        <v>5</v>
      </c>
      <c r="C47" s="19" t="s">
        <v>26</v>
      </c>
      <c r="D47" s="18" t="s">
        <v>7</v>
      </c>
      <c r="E47" s="18" t="s">
        <v>37</v>
      </c>
      <c r="F47" s="18" t="s">
        <v>94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18" t="s">
        <v>310</v>
      </c>
      <c r="B48" s="18" t="s">
        <v>5</v>
      </c>
      <c r="C48" s="19" t="s">
        <v>27</v>
      </c>
      <c r="D48" s="18" t="s">
        <v>7</v>
      </c>
      <c r="E48" s="18" t="s">
        <v>37</v>
      </c>
      <c r="F48" s="18" t="s">
        <v>94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18" t="s">
        <v>310</v>
      </c>
      <c r="B49" s="18" t="s">
        <v>5</v>
      </c>
      <c r="C49" s="19" t="s">
        <v>28</v>
      </c>
      <c r="D49" s="18" t="s">
        <v>7</v>
      </c>
      <c r="E49" s="18" t="s">
        <v>37</v>
      </c>
      <c r="F49" s="18" t="s">
        <v>94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18" t="s">
        <v>310</v>
      </c>
      <c r="B50" s="18" t="s">
        <v>5</v>
      </c>
      <c r="C50" s="19" t="s">
        <v>29</v>
      </c>
      <c r="D50" s="18" t="s">
        <v>7</v>
      </c>
      <c r="E50" s="18" t="s">
        <v>37</v>
      </c>
      <c r="F50" s="18" t="s">
        <v>94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18" t="s">
        <v>310</v>
      </c>
      <c r="B51" s="18" t="s">
        <v>5</v>
      </c>
      <c r="C51" s="19" t="s">
        <v>30</v>
      </c>
      <c r="D51" s="18" t="s">
        <v>7</v>
      </c>
      <c r="E51" s="18" t="s">
        <v>37</v>
      </c>
      <c r="F51" s="18" t="s">
        <v>94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39" t="s">
        <v>310</v>
      </c>
      <c r="B52" s="39" t="s">
        <v>5</v>
      </c>
      <c r="C52" s="39" t="s">
        <v>6</v>
      </c>
      <c r="D52" s="39" t="s">
        <v>7</v>
      </c>
      <c r="E52" s="39" t="s">
        <v>38</v>
      </c>
      <c r="F52" s="18" t="s">
        <v>94</v>
      </c>
      <c r="G52" s="24">
        <v>119642.62779</v>
      </c>
      <c r="H52" s="24">
        <v>102891.61919</v>
      </c>
      <c r="I52" s="24">
        <v>119593.54368</v>
      </c>
      <c r="J52" s="24">
        <v>104537.33636</v>
      </c>
      <c r="K52" s="24">
        <v>110770.50896000001</v>
      </c>
      <c r="L52" s="24">
        <v>104903.39958</v>
      </c>
      <c r="M52" s="24">
        <v>121614.76722608267</v>
      </c>
      <c r="N52" s="24">
        <v>124044.04435797599</v>
      </c>
      <c r="O52" s="24">
        <v>126585.20917038986</v>
      </c>
      <c r="P52" s="24">
        <v>129362.07215021315</v>
      </c>
      <c r="Q52" s="24">
        <v>132302.7259553789</v>
      </c>
      <c r="R52" s="24">
        <v>135316.63572952451</v>
      </c>
    </row>
    <row r="53" spans="1:18">
      <c r="A53" s="39" t="s">
        <v>310</v>
      </c>
      <c r="B53" s="39" t="s">
        <v>5</v>
      </c>
      <c r="C53" s="39" t="s">
        <v>10</v>
      </c>
      <c r="D53" s="39" t="s">
        <v>7</v>
      </c>
      <c r="E53" s="39" t="s">
        <v>38</v>
      </c>
      <c r="F53" s="18" t="s">
        <v>94</v>
      </c>
      <c r="G53" s="24">
        <v>286</v>
      </c>
      <c r="H53" s="24">
        <v>274</v>
      </c>
      <c r="I53" s="24">
        <v>305</v>
      </c>
      <c r="J53" s="24">
        <v>282</v>
      </c>
      <c r="K53" s="24">
        <v>317</v>
      </c>
      <c r="L53" s="24">
        <v>278</v>
      </c>
      <c r="M53" s="24">
        <v>304.22300263064545</v>
      </c>
      <c r="N53" s="24">
        <v>310.15595930986535</v>
      </c>
      <c r="O53" s="24">
        <v>316.39269361970202</v>
      </c>
      <c r="P53" s="24">
        <v>323.26935388477631</v>
      </c>
      <c r="Q53" s="24">
        <v>330.59071001455948</v>
      </c>
      <c r="R53" s="24">
        <v>338.11095778801359</v>
      </c>
    </row>
    <row r="54" spans="1:18">
      <c r="A54" s="39" t="s">
        <v>310</v>
      </c>
      <c r="B54" s="39" t="s">
        <v>5</v>
      </c>
      <c r="C54" s="39" t="s">
        <v>11</v>
      </c>
      <c r="D54" s="39" t="s">
        <v>7</v>
      </c>
      <c r="E54" s="39" t="s">
        <v>38</v>
      </c>
      <c r="F54" s="18" t="s">
        <v>94</v>
      </c>
      <c r="G54" s="24">
        <v>0</v>
      </c>
      <c r="H54" s="24">
        <v>0</v>
      </c>
      <c r="I54" s="24">
        <v>0</v>
      </c>
      <c r="J54" s="24">
        <v>0</v>
      </c>
      <c r="K54" s="24">
        <v>47.772539999999999</v>
      </c>
      <c r="L54" s="24">
        <v>165.65260000000001</v>
      </c>
      <c r="M54" s="24">
        <v>140.74848123873889</v>
      </c>
      <c r="N54" s="24">
        <v>184.4542153083425</v>
      </c>
      <c r="O54" s="24">
        <v>205.2360121968081</v>
      </c>
      <c r="P54" s="24">
        <v>229.57529293591543</v>
      </c>
      <c r="Q54" s="24">
        <v>238.75181889957369</v>
      </c>
      <c r="R54" s="24">
        <v>249.3633281401325</v>
      </c>
    </row>
    <row r="55" spans="1:18">
      <c r="A55" s="39" t="s">
        <v>310</v>
      </c>
      <c r="B55" s="39" t="s">
        <v>5</v>
      </c>
      <c r="C55" s="39" t="s">
        <v>12</v>
      </c>
      <c r="D55" s="39" t="s">
        <v>7</v>
      </c>
      <c r="E55" s="39" t="s">
        <v>38</v>
      </c>
      <c r="F55" s="18" t="s">
        <v>94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</row>
    <row r="56" spans="1:18">
      <c r="A56" s="39" t="s">
        <v>310</v>
      </c>
      <c r="B56" s="39" t="s">
        <v>5</v>
      </c>
      <c r="C56" s="39" t="s">
        <v>13</v>
      </c>
      <c r="D56" s="39" t="s">
        <v>7</v>
      </c>
      <c r="E56" s="39" t="s">
        <v>38</v>
      </c>
      <c r="F56" s="18" t="s">
        <v>94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</row>
    <row r="57" spans="1:18">
      <c r="A57" s="18" t="s">
        <v>310</v>
      </c>
      <c r="B57" s="18" t="s">
        <v>5</v>
      </c>
      <c r="C57" s="18" t="s">
        <v>14</v>
      </c>
      <c r="D57" s="18" t="s">
        <v>7</v>
      </c>
      <c r="E57" s="18" t="s">
        <v>38</v>
      </c>
      <c r="F57" s="18" t="s">
        <v>94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</row>
    <row r="58" spans="1:18">
      <c r="A58" s="18" t="s">
        <v>310</v>
      </c>
      <c r="B58" s="18" t="s">
        <v>5</v>
      </c>
      <c r="C58" s="18" t="s">
        <v>15</v>
      </c>
      <c r="D58" s="18" t="s">
        <v>7</v>
      </c>
      <c r="E58" s="18" t="s">
        <v>38</v>
      </c>
      <c r="F58" s="18" t="s">
        <v>94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</row>
    <row r="59" spans="1:18">
      <c r="A59" s="18" t="s">
        <v>310</v>
      </c>
      <c r="B59" s="18" t="s">
        <v>5</v>
      </c>
      <c r="C59" s="18" t="s">
        <v>16</v>
      </c>
      <c r="D59" s="18" t="s">
        <v>7</v>
      </c>
      <c r="E59" s="18" t="s">
        <v>38</v>
      </c>
      <c r="F59" s="18" t="s">
        <v>94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</row>
    <row r="60" spans="1:18">
      <c r="A60" s="18" t="s">
        <v>310</v>
      </c>
      <c r="B60" s="18" t="s">
        <v>5</v>
      </c>
      <c r="C60" s="18" t="s">
        <v>17</v>
      </c>
      <c r="D60" s="18" t="s">
        <v>7</v>
      </c>
      <c r="E60" s="18" t="s">
        <v>38</v>
      </c>
      <c r="F60" s="18" t="s">
        <v>94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</row>
    <row r="61" spans="1:18">
      <c r="A61" s="18" t="s">
        <v>310</v>
      </c>
      <c r="B61" s="18" t="s">
        <v>5</v>
      </c>
      <c r="C61" s="18" t="s">
        <v>18</v>
      </c>
      <c r="D61" s="18" t="s">
        <v>7</v>
      </c>
      <c r="E61" s="18" t="s">
        <v>38</v>
      </c>
      <c r="F61" s="18" t="s">
        <v>94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</row>
    <row r="62" spans="1:18">
      <c r="A62" s="18" t="s">
        <v>310</v>
      </c>
      <c r="B62" s="18" t="s">
        <v>5</v>
      </c>
      <c r="C62" s="18" t="s">
        <v>19</v>
      </c>
      <c r="D62" s="18" t="s">
        <v>7</v>
      </c>
      <c r="E62" s="18" t="s">
        <v>38</v>
      </c>
      <c r="F62" s="18" t="s">
        <v>94</v>
      </c>
      <c r="G62" s="24">
        <v>83595.673150000002</v>
      </c>
      <c r="H62" s="24">
        <v>85672.361730000004</v>
      </c>
      <c r="I62" s="24">
        <v>101319.12914</v>
      </c>
      <c r="J62" s="24">
        <v>95727.184630000003</v>
      </c>
      <c r="K62" s="24">
        <v>104087.29496</v>
      </c>
      <c r="L62" s="24">
        <v>98794.226699999999</v>
      </c>
      <c r="M62" s="24">
        <v>108685.38790777321</v>
      </c>
      <c r="N62" s="24">
        <v>110719.22513056689</v>
      </c>
      <c r="O62" s="24">
        <v>112875.81695109111</v>
      </c>
      <c r="P62" s="24">
        <v>115290.99875749747</v>
      </c>
      <c r="Q62" s="24">
        <v>117885.8793187922</v>
      </c>
      <c r="R62" s="24">
        <v>120561.13072128811</v>
      </c>
    </row>
    <row r="63" spans="1:18">
      <c r="A63" s="18" t="s">
        <v>310</v>
      </c>
      <c r="B63" s="18" t="s">
        <v>5</v>
      </c>
      <c r="C63" s="18" t="s">
        <v>20</v>
      </c>
      <c r="D63" s="18" t="s">
        <v>7</v>
      </c>
      <c r="E63" s="18" t="s">
        <v>38</v>
      </c>
      <c r="F63" s="18" t="s">
        <v>94</v>
      </c>
      <c r="G63" s="24">
        <v>792.88175999999999</v>
      </c>
      <c r="H63" s="24">
        <v>698.34454000000005</v>
      </c>
      <c r="I63" s="24">
        <v>809.47148000000004</v>
      </c>
      <c r="J63" s="24">
        <v>799.33493999999996</v>
      </c>
      <c r="K63" s="24">
        <v>783.12792999999999</v>
      </c>
      <c r="L63" s="24">
        <v>689.81733999999994</v>
      </c>
      <c r="M63" s="24">
        <v>998.77703684803112</v>
      </c>
      <c r="N63" s="24">
        <v>1017.4672210017358</v>
      </c>
      <c r="O63" s="24">
        <v>1037.2854728353827</v>
      </c>
      <c r="P63" s="24">
        <v>1059.4800674767414</v>
      </c>
      <c r="Q63" s="24">
        <v>1083.3260247657167</v>
      </c>
      <c r="R63" s="24">
        <v>1107.9105592652004</v>
      </c>
    </row>
    <row r="64" spans="1:18">
      <c r="A64" s="18" t="s">
        <v>310</v>
      </c>
      <c r="B64" s="18" t="s">
        <v>5</v>
      </c>
      <c r="C64" s="18" t="s">
        <v>21</v>
      </c>
      <c r="D64" s="18" t="s">
        <v>7</v>
      </c>
      <c r="E64" s="18" t="s">
        <v>38</v>
      </c>
      <c r="F64" s="18" t="s">
        <v>94</v>
      </c>
      <c r="G64" s="24">
        <v>28635.710589999999</v>
      </c>
      <c r="H64" s="24">
        <v>33790.75707</v>
      </c>
      <c r="I64" s="24">
        <v>38681.364229999999</v>
      </c>
      <c r="J64" s="24">
        <v>35441.535380000001</v>
      </c>
      <c r="K64" s="24">
        <v>39544.972040000001</v>
      </c>
      <c r="L64" s="24">
        <v>36099.475769999997</v>
      </c>
      <c r="M64" s="24">
        <v>32181.200193648372</v>
      </c>
      <c r="N64" s="24">
        <v>32783.409231017373</v>
      </c>
      <c r="O64" s="24">
        <v>33421.965291296292</v>
      </c>
      <c r="P64" s="24">
        <v>34137.088554066213</v>
      </c>
      <c r="Q64" s="24">
        <v>34905.419720096492</v>
      </c>
      <c r="R64" s="24">
        <v>35697.54829054531</v>
      </c>
    </row>
    <row r="65" spans="1:18">
      <c r="A65" s="18" t="s">
        <v>310</v>
      </c>
      <c r="B65" s="18" t="s">
        <v>5</v>
      </c>
      <c r="C65" s="18" t="s">
        <v>22</v>
      </c>
      <c r="D65" s="18" t="s">
        <v>7</v>
      </c>
      <c r="E65" s="18" t="s">
        <v>38</v>
      </c>
      <c r="F65" s="18" t="s">
        <v>94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</row>
    <row r="66" spans="1:18">
      <c r="A66" s="18" t="s">
        <v>310</v>
      </c>
      <c r="B66" s="18" t="s">
        <v>5</v>
      </c>
      <c r="C66" s="18" t="s">
        <v>23</v>
      </c>
      <c r="D66" s="18" t="s">
        <v>7</v>
      </c>
      <c r="E66" s="18" t="s">
        <v>38</v>
      </c>
      <c r="F66" s="18" t="s">
        <v>94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</row>
    <row r="67" spans="1:18">
      <c r="A67" s="18" t="s">
        <v>310</v>
      </c>
      <c r="B67" s="18" t="s">
        <v>5</v>
      </c>
      <c r="C67" s="18" t="s">
        <v>24</v>
      </c>
      <c r="D67" s="18" t="s">
        <v>7</v>
      </c>
      <c r="E67" s="18" t="s">
        <v>38</v>
      </c>
      <c r="F67" s="18" t="s">
        <v>94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</row>
    <row r="68" spans="1:18">
      <c r="A68" s="18" t="s">
        <v>310</v>
      </c>
      <c r="B68" s="18" t="s">
        <v>5</v>
      </c>
      <c r="C68" s="19" t="s">
        <v>25</v>
      </c>
      <c r="D68" s="18" t="s">
        <v>7</v>
      </c>
      <c r="E68" s="18" t="s">
        <v>38</v>
      </c>
      <c r="F68" s="18" t="s">
        <v>94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</row>
    <row r="69" spans="1:18">
      <c r="A69" s="18" t="s">
        <v>310</v>
      </c>
      <c r="B69" s="18" t="s">
        <v>5</v>
      </c>
      <c r="C69" s="19" t="s">
        <v>26</v>
      </c>
      <c r="D69" s="18" t="s">
        <v>7</v>
      </c>
      <c r="E69" s="18" t="s">
        <v>38</v>
      </c>
      <c r="F69" s="18" t="s">
        <v>94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</row>
    <row r="70" spans="1:18">
      <c r="A70" s="18" t="s">
        <v>310</v>
      </c>
      <c r="B70" s="18" t="s">
        <v>5</v>
      </c>
      <c r="C70" s="19" t="s">
        <v>27</v>
      </c>
      <c r="D70" s="18" t="s">
        <v>7</v>
      </c>
      <c r="E70" s="18" t="s">
        <v>38</v>
      </c>
      <c r="F70" s="18" t="s">
        <v>94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</row>
    <row r="71" spans="1:18">
      <c r="A71" s="18" t="s">
        <v>310</v>
      </c>
      <c r="B71" s="18" t="s">
        <v>5</v>
      </c>
      <c r="C71" s="19" t="s">
        <v>28</v>
      </c>
      <c r="D71" s="18" t="s">
        <v>7</v>
      </c>
      <c r="E71" s="18" t="s">
        <v>38</v>
      </c>
      <c r="F71" s="18" t="s">
        <v>94</v>
      </c>
      <c r="G71" s="24">
        <v>64.387320000000003</v>
      </c>
      <c r="H71" s="24">
        <v>59.908119999999997</v>
      </c>
      <c r="I71" s="24">
        <v>56.990450000000003</v>
      </c>
      <c r="J71" s="24">
        <v>68.549390000000002</v>
      </c>
      <c r="K71" s="24">
        <v>67.954849999999993</v>
      </c>
      <c r="L71" s="24">
        <v>54.45355</v>
      </c>
      <c r="M71" s="24">
        <v>78.588670747135168</v>
      </c>
      <c r="N71" s="24">
        <v>80.059306008528665</v>
      </c>
      <c r="O71" s="24">
        <v>81.618703161924856</v>
      </c>
      <c r="P71" s="24">
        <v>83.365082610275394</v>
      </c>
      <c r="Q71" s="24">
        <v>85.241399362558411</v>
      </c>
      <c r="R71" s="24">
        <v>87.175830988408308</v>
      </c>
    </row>
    <row r="72" spans="1:18">
      <c r="A72" s="18" t="s">
        <v>310</v>
      </c>
      <c r="B72" s="18" t="s">
        <v>5</v>
      </c>
      <c r="C72" s="19" t="s">
        <v>29</v>
      </c>
      <c r="D72" s="18" t="s">
        <v>7</v>
      </c>
      <c r="E72" s="18" t="s">
        <v>38</v>
      </c>
      <c r="F72" s="18" t="s">
        <v>94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</row>
    <row r="73" spans="1:18">
      <c r="A73" s="18" t="s">
        <v>310</v>
      </c>
      <c r="B73" s="18" t="s">
        <v>5</v>
      </c>
      <c r="C73" s="19" t="s">
        <v>30</v>
      </c>
      <c r="D73" s="18" t="s">
        <v>7</v>
      </c>
      <c r="E73" s="18" t="s">
        <v>38</v>
      </c>
      <c r="F73" s="18" t="s">
        <v>94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</row>
    <row r="74" spans="1:18">
      <c r="A74" s="61" t="s">
        <v>310</v>
      </c>
      <c r="B74" s="61" t="s">
        <v>5</v>
      </c>
      <c r="C74" s="62" t="s">
        <v>31</v>
      </c>
      <c r="D74" s="61" t="s">
        <v>7</v>
      </c>
      <c r="E74" s="61" t="s">
        <v>38</v>
      </c>
      <c r="F74" s="61" t="s">
        <v>94</v>
      </c>
      <c r="G74" s="71">
        <v>1186.42902</v>
      </c>
      <c r="H74" s="71">
        <v>1200.52091</v>
      </c>
      <c r="I74" s="71">
        <v>1451.7557400000001</v>
      </c>
      <c r="J74" s="71">
        <v>1515.40005</v>
      </c>
      <c r="K74" s="71">
        <v>1727.8024800000001</v>
      </c>
      <c r="L74" s="71">
        <v>1846.76316</v>
      </c>
      <c r="M74" s="71">
        <v>1354.1175099336674</v>
      </c>
      <c r="N74" s="71">
        <v>1379.4572050735214</v>
      </c>
      <c r="O74" s="71">
        <v>1406.3263068190993</v>
      </c>
      <c r="P74" s="71">
        <v>1436.4171960976407</v>
      </c>
      <c r="Q74" s="71">
        <v>1468.7469625168155</v>
      </c>
      <c r="R74" s="71">
        <v>1502.0780738771421</v>
      </c>
    </row>
    <row r="75" spans="1:18">
      <c r="A75" s="61" t="s">
        <v>310</v>
      </c>
      <c r="B75" s="61" t="s">
        <v>5</v>
      </c>
      <c r="C75" s="62" t="s">
        <v>32</v>
      </c>
      <c r="D75" s="61" t="s">
        <v>7</v>
      </c>
      <c r="E75" s="61" t="s">
        <v>38</v>
      </c>
      <c r="F75" s="61" t="s">
        <v>94</v>
      </c>
      <c r="G75" s="71">
        <v>159949.54057000001</v>
      </c>
      <c r="H75" s="71">
        <v>143442.14436999999</v>
      </c>
      <c r="I75" s="71">
        <v>163051.57279000001</v>
      </c>
      <c r="J75" s="71">
        <v>157483.11176</v>
      </c>
      <c r="K75" s="71">
        <v>159618.51762999999</v>
      </c>
      <c r="L75" s="71">
        <v>176152.11543000001</v>
      </c>
      <c r="M75" s="71">
        <v>145547.13271290238</v>
      </c>
      <c r="N75" s="71">
        <v>148270.76632990321</v>
      </c>
      <c r="O75" s="71">
        <v>151158.78800376199</v>
      </c>
      <c r="P75" s="71">
        <v>154393.10306367703</v>
      </c>
      <c r="Q75" s="71">
        <v>157868.06352247743</v>
      </c>
      <c r="R75" s="71">
        <v>161450.65340337163</v>
      </c>
    </row>
    <row r="76" spans="1:18">
      <c r="A76" s="61" t="s">
        <v>310</v>
      </c>
      <c r="B76" s="61" t="s">
        <v>5</v>
      </c>
      <c r="C76" s="62" t="s">
        <v>33</v>
      </c>
      <c r="D76" s="61" t="s">
        <v>7</v>
      </c>
      <c r="E76" s="61" t="s">
        <v>38</v>
      </c>
      <c r="F76" s="61" t="s">
        <v>94</v>
      </c>
      <c r="G76" s="71">
        <v>52.879869999999997</v>
      </c>
      <c r="H76" s="71">
        <v>49.041420000000002</v>
      </c>
      <c r="I76" s="71">
        <v>47.695219999999999</v>
      </c>
      <c r="J76" s="71">
        <v>52.191319999999997</v>
      </c>
      <c r="K76" s="71">
        <v>52.208840000000002</v>
      </c>
      <c r="L76" s="71">
        <v>48.671660000000003</v>
      </c>
      <c r="M76" s="71">
        <v>63.904035940570417</v>
      </c>
      <c r="N76" s="71">
        <v>65.099876609538427</v>
      </c>
      <c r="O76" s="71">
        <v>66.367893625081166</v>
      </c>
      <c r="P76" s="71">
        <v>67.787954480829058</v>
      </c>
      <c r="Q76" s="71">
        <v>69.313673290345363</v>
      </c>
      <c r="R76" s="71">
        <v>70.886647956638399</v>
      </c>
    </row>
    <row r="77" spans="1:18">
      <c r="A77" s="61" t="s">
        <v>310</v>
      </c>
      <c r="B77" s="61" t="s">
        <v>5</v>
      </c>
      <c r="C77" s="62" t="s">
        <v>34</v>
      </c>
      <c r="D77" s="61" t="s">
        <v>7</v>
      </c>
      <c r="E77" s="61" t="s">
        <v>38</v>
      </c>
      <c r="F77" s="61" t="s">
        <v>94</v>
      </c>
      <c r="G77" s="71">
        <v>66.310680000000005</v>
      </c>
      <c r="H77" s="71">
        <v>64.670599999999993</v>
      </c>
      <c r="I77" s="71">
        <v>69.794089999999997</v>
      </c>
      <c r="J77" s="71">
        <v>80.862729999999999</v>
      </c>
      <c r="K77" s="71">
        <v>79.694379999999995</v>
      </c>
      <c r="L77" s="71">
        <v>70.829409999999996</v>
      </c>
      <c r="M77" s="71">
        <v>91.238697410979952</v>
      </c>
      <c r="N77" s="71">
        <v>92.946053501120844</v>
      </c>
      <c r="O77" s="71">
        <v>94.756459042652992</v>
      </c>
      <c r="P77" s="71">
        <v>96.783944487285197</v>
      </c>
      <c r="Q77" s="71">
        <v>98.962282596088784</v>
      </c>
      <c r="R77" s="71">
        <v>101.20809004002729</v>
      </c>
    </row>
    <row r="78" spans="1:18">
      <c r="A78" s="61" t="s">
        <v>310</v>
      </c>
      <c r="B78" s="61" t="s">
        <v>5</v>
      </c>
      <c r="C78" s="62" t="s">
        <v>35</v>
      </c>
      <c r="D78" s="61" t="s">
        <v>7</v>
      </c>
      <c r="E78" s="61" t="s">
        <v>38</v>
      </c>
      <c r="F78" s="61" t="s">
        <v>94</v>
      </c>
      <c r="G78" s="71">
        <v>7.3569899999999997</v>
      </c>
      <c r="H78" s="71">
        <v>7.3824100000000001</v>
      </c>
      <c r="I78" s="71">
        <v>8.5837400000000006</v>
      </c>
      <c r="J78" s="71">
        <v>6.6627200000000002</v>
      </c>
      <c r="K78" s="71">
        <v>7.8520200000000004</v>
      </c>
      <c r="L78" s="71">
        <v>4.2621500000000001</v>
      </c>
      <c r="M78" s="71">
        <v>8.8882244988404171</v>
      </c>
      <c r="N78" s="71">
        <v>9.0545504620474322</v>
      </c>
      <c r="O78" s="71">
        <v>9.2309152211210961</v>
      </c>
      <c r="P78" s="71">
        <v>9.4284273109621974</v>
      </c>
      <c r="Q78" s="71">
        <v>9.640635054987877</v>
      </c>
      <c r="R78" s="71">
        <v>9.8594154772135258</v>
      </c>
    </row>
    <row r="79" spans="1:18">
      <c r="A79" s="61" t="s">
        <v>310</v>
      </c>
      <c r="B79" s="61" t="s">
        <v>5</v>
      </c>
      <c r="C79" s="62" t="s">
        <v>36</v>
      </c>
      <c r="D79" s="61" t="s">
        <v>7</v>
      </c>
      <c r="E79" s="61" t="s">
        <v>38</v>
      </c>
      <c r="F79" s="61" t="s">
        <v>94</v>
      </c>
      <c r="G79" s="71">
        <v>0</v>
      </c>
      <c r="H79" s="71">
        <v>0</v>
      </c>
      <c r="I79" s="71">
        <v>0</v>
      </c>
      <c r="J79" s="71">
        <v>0</v>
      </c>
      <c r="K79" s="71">
        <v>45.002780000000001</v>
      </c>
      <c r="L79" s="71">
        <v>251.21216000000001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71">
        <v>0</v>
      </c>
    </row>
    <row r="80" spans="1:18">
      <c r="A80" s="40" t="s">
        <v>310</v>
      </c>
      <c r="B80" s="40" t="s">
        <v>5</v>
      </c>
      <c r="C80" s="40" t="s">
        <v>6</v>
      </c>
      <c r="D80" s="40" t="s">
        <v>39</v>
      </c>
      <c r="E80" s="40" t="s">
        <v>40</v>
      </c>
      <c r="F80" s="20" t="s">
        <v>94</v>
      </c>
      <c r="G80" s="25">
        <v>5298.4731499999998</v>
      </c>
      <c r="H80" s="25">
        <v>4775.9795299999996</v>
      </c>
      <c r="I80" s="25">
        <v>5128.0599499999998</v>
      </c>
      <c r="J80" s="25">
        <v>5389.5468199999996</v>
      </c>
      <c r="K80" s="25">
        <v>4852.0286500000002</v>
      </c>
      <c r="L80" s="25">
        <v>4850.3832300000004</v>
      </c>
      <c r="M80" s="25">
        <v>4577.9614341505749</v>
      </c>
      <c r="N80" s="25">
        <v>4633.1598433790332</v>
      </c>
      <c r="O80" s="25">
        <v>4690.044907157805</v>
      </c>
      <c r="P80" s="25">
        <v>4753.6382256273473</v>
      </c>
      <c r="Q80" s="25">
        <v>4827.178849496845</v>
      </c>
      <c r="R80" s="25">
        <v>4907.0312706097184</v>
      </c>
    </row>
    <row r="81" spans="1:18">
      <c r="A81" s="40" t="s">
        <v>310</v>
      </c>
      <c r="B81" s="40" t="s">
        <v>5</v>
      </c>
      <c r="C81" s="40" t="s">
        <v>10</v>
      </c>
      <c r="D81" s="40" t="s">
        <v>39</v>
      </c>
      <c r="E81" s="40" t="s">
        <v>40</v>
      </c>
      <c r="F81" s="20" t="s">
        <v>94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</row>
    <row r="82" spans="1:18">
      <c r="A82" s="40" t="s">
        <v>310</v>
      </c>
      <c r="B82" s="40" t="s">
        <v>5</v>
      </c>
      <c r="C82" s="40" t="s">
        <v>11</v>
      </c>
      <c r="D82" s="40" t="s">
        <v>39</v>
      </c>
      <c r="E82" s="40" t="s">
        <v>40</v>
      </c>
      <c r="F82" s="20" t="s">
        <v>94</v>
      </c>
      <c r="G82" s="25">
        <v>1608.70497</v>
      </c>
      <c r="H82" s="25">
        <v>2093.1187300000001</v>
      </c>
      <c r="I82" s="25">
        <v>2045.45677</v>
      </c>
      <c r="J82" s="25">
        <v>1853.45119</v>
      </c>
      <c r="K82" s="25">
        <v>2560.4044699999999</v>
      </c>
      <c r="L82" s="25">
        <v>2042.5963300000001</v>
      </c>
      <c r="M82" s="25">
        <v>2043.8404635159325</v>
      </c>
      <c r="N82" s="25">
        <v>2072.3117575642855</v>
      </c>
      <c r="O82" s="25">
        <v>2101.9046448560612</v>
      </c>
      <c r="P82" s="25">
        <v>2133.8144076840999</v>
      </c>
      <c r="Q82" s="25">
        <v>2168.6844009913502</v>
      </c>
      <c r="R82" s="25">
        <v>2205.3331514145661</v>
      </c>
    </row>
    <row r="83" spans="1:18">
      <c r="A83" s="40" t="s">
        <v>310</v>
      </c>
      <c r="B83" s="40" t="s">
        <v>5</v>
      </c>
      <c r="C83" s="40" t="s">
        <v>12</v>
      </c>
      <c r="D83" s="40" t="s">
        <v>39</v>
      </c>
      <c r="E83" s="40" t="s">
        <v>40</v>
      </c>
      <c r="F83" s="20" t="s">
        <v>94</v>
      </c>
      <c r="G83" s="25">
        <v>1943.81314</v>
      </c>
      <c r="H83" s="25">
        <v>1971.9867400000001</v>
      </c>
      <c r="I83" s="25">
        <v>2249.4603900000002</v>
      </c>
      <c r="J83" s="25">
        <v>2025.8384100000001</v>
      </c>
      <c r="K83" s="25">
        <v>2282.41698</v>
      </c>
      <c r="L83" s="25">
        <v>2149.9638599999998</v>
      </c>
      <c r="M83" s="25">
        <v>2263.2980221080356</v>
      </c>
      <c r="N83" s="25">
        <v>2334.9196913197216</v>
      </c>
      <c r="O83" s="25">
        <v>2410.445464942221</v>
      </c>
      <c r="P83" s="25">
        <v>2481.0739188987413</v>
      </c>
      <c r="Q83" s="25">
        <v>2540.0594339831023</v>
      </c>
      <c r="R83" s="25">
        <v>2590.7769899058499</v>
      </c>
    </row>
    <row r="84" spans="1:18">
      <c r="A84" s="40" t="s">
        <v>310</v>
      </c>
      <c r="B84" s="40" t="s">
        <v>5</v>
      </c>
      <c r="C84" s="40" t="s">
        <v>13</v>
      </c>
      <c r="D84" s="40" t="s">
        <v>39</v>
      </c>
      <c r="E84" s="40" t="s">
        <v>40</v>
      </c>
      <c r="F84" s="20" t="s">
        <v>94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</row>
    <row r="85" spans="1:18">
      <c r="A85" s="20" t="s">
        <v>310</v>
      </c>
      <c r="B85" s="20" t="s">
        <v>5</v>
      </c>
      <c r="C85" s="20" t="s">
        <v>14</v>
      </c>
      <c r="D85" s="20" t="s">
        <v>39</v>
      </c>
      <c r="E85" s="20" t="s">
        <v>40</v>
      </c>
      <c r="F85" s="20" t="s">
        <v>94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</row>
    <row r="86" spans="1:18">
      <c r="A86" s="20" t="s">
        <v>310</v>
      </c>
      <c r="B86" s="20" t="s">
        <v>5</v>
      </c>
      <c r="C86" s="20" t="s">
        <v>15</v>
      </c>
      <c r="D86" s="20" t="s">
        <v>39</v>
      </c>
      <c r="E86" s="20" t="s">
        <v>40</v>
      </c>
      <c r="F86" s="20" t="s">
        <v>94</v>
      </c>
      <c r="G86" s="25">
        <v>64.082859999999997</v>
      </c>
      <c r="H86" s="25">
        <v>62.123370000000001</v>
      </c>
      <c r="I86" s="25">
        <v>73.090500000000006</v>
      </c>
      <c r="J86" s="25">
        <v>88.972179999999994</v>
      </c>
      <c r="K86" s="25">
        <v>94.22139</v>
      </c>
      <c r="L86" s="25">
        <v>90.073660000000004</v>
      </c>
      <c r="M86" s="25">
        <v>82.300402266194993</v>
      </c>
      <c r="N86" s="25">
        <v>83.175578313590492</v>
      </c>
      <c r="O86" s="25">
        <v>84.087294585109674</v>
      </c>
      <c r="P86" s="25">
        <v>85.14456495636216</v>
      </c>
      <c r="Q86" s="25">
        <v>86.41772388328107</v>
      </c>
      <c r="R86" s="25">
        <v>87.827926730623844</v>
      </c>
    </row>
    <row r="87" spans="1:18">
      <c r="A87" s="20" t="s">
        <v>310</v>
      </c>
      <c r="B87" s="20" t="s">
        <v>5</v>
      </c>
      <c r="C87" s="20" t="s">
        <v>16</v>
      </c>
      <c r="D87" s="20" t="s">
        <v>39</v>
      </c>
      <c r="E87" s="20" t="s">
        <v>40</v>
      </c>
      <c r="F87" s="20" t="s">
        <v>94</v>
      </c>
      <c r="G87" s="25" t="s">
        <v>104</v>
      </c>
      <c r="H87" s="25" t="s">
        <v>104</v>
      </c>
      <c r="I87" s="25" t="s">
        <v>104</v>
      </c>
      <c r="J87" s="25" t="s">
        <v>104</v>
      </c>
      <c r="K87" s="25" t="s">
        <v>104</v>
      </c>
      <c r="L87" s="25" t="s">
        <v>104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</row>
    <row r="88" spans="1:18">
      <c r="A88" s="20" t="s">
        <v>310</v>
      </c>
      <c r="B88" s="20" t="s">
        <v>5</v>
      </c>
      <c r="C88" s="20" t="s">
        <v>17</v>
      </c>
      <c r="D88" s="20" t="s">
        <v>39</v>
      </c>
      <c r="E88" s="20" t="s">
        <v>40</v>
      </c>
      <c r="F88" s="20" t="s">
        <v>94</v>
      </c>
      <c r="G88" s="25">
        <v>2016.8076900000001</v>
      </c>
      <c r="H88" s="25">
        <v>2022.08519</v>
      </c>
      <c r="I88" s="25">
        <v>2253.1185099999998</v>
      </c>
      <c r="J88" s="25">
        <v>2131.1021999999998</v>
      </c>
      <c r="K88" s="25">
        <v>2277.0642899999998</v>
      </c>
      <c r="L88" s="25">
        <v>2134.1941999999999</v>
      </c>
      <c r="M88" s="25">
        <v>2199.311100704384</v>
      </c>
      <c r="N88" s="25">
        <v>2222.6984031124807</v>
      </c>
      <c r="O88" s="25">
        <v>2247.0621687980893</v>
      </c>
      <c r="P88" s="25">
        <v>2240.684218545372</v>
      </c>
      <c r="Q88" s="25">
        <v>2222.3962085233516</v>
      </c>
      <c r="R88" s="25">
        <v>2212.9509063605228</v>
      </c>
    </row>
    <row r="89" spans="1:18">
      <c r="A89" s="20" t="s">
        <v>310</v>
      </c>
      <c r="B89" s="20" t="s">
        <v>5</v>
      </c>
      <c r="C89" s="20" t="s">
        <v>18</v>
      </c>
      <c r="D89" s="20" t="s">
        <v>39</v>
      </c>
      <c r="E89" s="20" t="s">
        <v>40</v>
      </c>
      <c r="F89" s="20" t="s">
        <v>94</v>
      </c>
      <c r="G89" s="25">
        <v>113.80041</v>
      </c>
      <c r="H89" s="25">
        <v>114.78715</v>
      </c>
      <c r="I89" s="25">
        <v>129.49093999999999</v>
      </c>
      <c r="J89" s="25">
        <v>165.37701999999999</v>
      </c>
      <c r="K89" s="25">
        <v>173.64532</v>
      </c>
      <c r="L89" s="25">
        <v>174.17929000000001</v>
      </c>
      <c r="M89" s="25">
        <v>155.11614537256952</v>
      </c>
      <c r="N89" s="25">
        <v>156.76563834291136</v>
      </c>
      <c r="O89" s="25">
        <v>158.4840007058811</v>
      </c>
      <c r="P89" s="25">
        <v>160.47669697575915</v>
      </c>
      <c r="Q89" s="25">
        <v>162.87629041336572</v>
      </c>
      <c r="R89" s="25">
        <v>165.53417814963365</v>
      </c>
    </row>
    <row r="90" spans="1:18">
      <c r="A90" s="20" t="s">
        <v>310</v>
      </c>
      <c r="B90" s="20" t="s">
        <v>5</v>
      </c>
      <c r="C90" s="20" t="s">
        <v>19</v>
      </c>
      <c r="D90" s="20" t="s">
        <v>39</v>
      </c>
      <c r="E90" s="20" t="s">
        <v>40</v>
      </c>
      <c r="F90" s="20" t="s">
        <v>94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</row>
    <row r="91" spans="1:18">
      <c r="A91" s="20" t="s">
        <v>310</v>
      </c>
      <c r="B91" s="20" t="s">
        <v>5</v>
      </c>
      <c r="C91" s="20" t="s">
        <v>20</v>
      </c>
      <c r="D91" s="20" t="s">
        <v>39</v>
      </c>
      <c r="E91" s="20" t="s">
        <v>40</v>
      </c>
      <c r="F91" s="20" t="s">
        <v>94</v>
      </c>
      <c r="G91" s="25">
        <v>463.1848</v>
      </c>
      <c r="H91" s="25">
        <v>464.89188999999999</v>
      </c>
      <c r="I91" s="25">
        <v>493.91158999999999</v>
      </c>
      <c r="J91" s="25">
        <v>510.41687000000002</v>
      </c>
      <c r="K91" s="25">
        <v>518.99350000000004</v>
      </c>
      <c r="L91" s="25">
        <v>487.95447000000001</v>
      </c>
      <c r="M91" s="25">
        <v>598.74495431313915</v>
      </c>
      <c r="N91" s="25">
        <v>605.11196137610477</v>
      </c>
      <c r="O91" s="25">
        <v>611.7448027997915</v>
      </c>
      <c r="P91" s="25">
        <v>619.43656714967494</v>
      </c>
      <c r="Q91" s="25">
        <v>628.6989457352114</v>
      </c>
      <c r="R91" s="25">
        <v>638.95833470725461</v>
      </c>
    </row>
    <row r="92" spans="1:18">
      <c r="A92" s="20" t="s">
        <v>310</v>
      </c>
      <c r="B92" s="20" t="s">
        <v>5</v>
      </c>
      <c r="C92" s="20" t="s">
        <v>21</v>
      </c>
      <c r="D92" s="20" t="s">
        <v>39</v>
      </c>
      <c r="E92" s="20" t="s">
        <v>40</v>
      </c>
      <c r="F92" s="20" t="s">
        <v>94</v>
      </c>
      <c r="G92" s="25">
        <v>1121.89058</v>
      </c>
      <c r="H92" s="25">
        <v>1230.02277</v>
      </c>
      <c r="I92" s="25">
        <v>1427.56251</v>
      </c>
      <c r="J92" s="25">
        <v>1294.13158</v>
      </c>
      <c r="K92" s="25">
        <v>1738.2677100000001</v>
      </c>
      <c r="L92" s="25">
        <v>1565.6017199999999</v>
      </c>
      <c r="M92" s="25">
        <v>1151.3112492602941</v>
      </c>
      <c r="N92" s="25">
        <v>1163.5542031305631</v>
      </c>
      <c r="O92" s="25">
        <v>1176.3083230452944</v>
      </c>
      <c r="P92" s="25">
        <v>1191.098618577453</v>
      </c>
      <c r="Q92" s="25">
        <v>1208.9090077650649</v>
      </c>
      <c r="R92" s="25">
        <v>1228.6365225423713</v>
      </c>
    </row>
    <row r="93" spans="1:18">
      <c r="A93" s="20" t="s">
        <v>310</v>
      </c>
      <c r="B93" s="20" t="s">
        <v>5</v>
      </c>
      <c r="C93" s="20" t="s">
        <v>22</v>
      </c>
      <c r="D93" s="20" t="s">
        <v>39</v>
      </c>
      <c r="E93" s="20" t="s">
        <v>40</v>
      </c>
      <c r="F93" s="20" t="s">
        <v>94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</row>
    <row r="94" spans="1:18">
      <c r="A94" s="20" t="s">
        <v>310</v>
      </c>
      <c r="B94" s="20" t="s">
        <v>5</v>
      </c>
      <c r="C94" s="20" t="s">
        <v>23</v>
      </c>
      <c r="D94" s="20" t="s">
        <v>39</v>
      </c>
      <c r="E94" s="20" t="s">
        <v>40</v>
      </c>
      <c r="F94" s="20" t="s">
        <v>94</v>
      </c>
      <c r="G94" s="25">
        <v>827.62176999999997</v>
      </c>
      <c r="H94" s="25">
        <v>823.67602999999997</v>
      </c>
      <c r="I94" s="25">
        <v>906.48815000000002</v>
      </c>
      <c r="J94" s="25">
        <v>810.23517000000004</v>
      </c>
      <c r="K94" s="25">
        <v>917.64935000000003</v>
      </c>
      <c r="L94" s="25">
        <v>862.33094000000006</v>
      </c>
      <c r="M94" s="25">
        <v>1071.9765849874277</v>
      </c>
      <c r="N94" s="25">
        <v>1083.3759002364029</v>
      </c>
      <c r="O94" s="25">
        <v>1095.2511580517835</v>
      </c>
      <c r="P94" s="25">
        <v>1092.1424512713113</v>
      </c>
      <c r="Q94" s="25">
        <v>1083.2286061480165</v>
      </c>
      <c r="R94" s="25">
        <v>1078.6248269221303</v>
      </c>
    </row>
    <row r="95" spans="1:18">
      <c r="A95" s="20" t="s">
        <v>310</v>
      </c>
      <c r="B95" s="20" t="s">
        <v>5</v>
      </c>
      <c r="C95" s="20" t="s">
        <v>24</v>
      </c>
      <c r="D95" s="20" t="s">
        <v>39</v>
      </c>
      <c r="E95" s="20" t="s">
        <v>40</v>
      </c>
      <c r="F95" s="20" t="s">
        <v>94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</row>
    <row r="96" spans="1:18">
      <c r="A96" s="20" t="s">
        <v>310</v>
      </c>
      <c r="B96" s="20" t="s">
        <v>5</v>
      </c>
      <c r="C96" s="20" t="s">
        <v>25</v>
      </c>
      <c r="D96" s="20" t="s">
        <v>39</v>
      </c>
      <c r="E96" s="20" t="s">
        <v>40</v>
      </c>
      <c r="F96" s="20" t="s">
        <v>94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</row>
    <row r="97" spans="1:18">
      <c r="A97" s="20" t="s">
        <v>310</v>
      </c>
      <c r="B97" s="20" t="s">
        <v>5</v>
      </c>
      <c r="C97" s="20" t="s">
        <v>26</v>
      </c>
      <c r="D97" s="20" t="s">
        <v>39</v>
      </c>
      <c r="E97" s="20" t="s">
        <v>40</v>
      </c>
      <c r="F97" s="20" t="s">
        <v>94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</row>
    <row r="98" spans="1:18">
      <c r="A98" s="20" t="s">
        <v>310</v>
      </c>
      <c r="B98" s="20" t="s">
        <v>5</v>
      </c>
      <c r="C98" s="20" t="s">
        <v>27</v>
      </c>
      <c r="D98" s="20" t="s">
        <v>39</v>
      </c>
      <c r="E98" s="20" t="s">
        <v>40</v>
      </c>
      <c r="F98" s="20" t="s">
        <v>94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</row>
    <row r="99" spans="1:18">
      <c r="A99" s="20" t="s">
        <v>310</v>
      </c>
      <c r="B99" s="20" t="s">
        <v>5</v>
      </c>
      <c r="C99" s="20" t="s">
        <v>28</v>
      </c>
      <c r="D99" s="20" t="s">
        <v>39</v>
      </c>
      <c r="E99" s="20" t="s">
        <v>40</v>
      </c>
      <c r="F99" s="20" t="s">
        <v>94</v>
      </c>
      <c r="G99" s="25">
        <v>34.593440000000001</v>
      </c>
      <c r="H99" s="25">
        <v>34.74888</v>
      </c>
      <c r="I99" s="25">
        <v>30.02422</v>
      </c>
      <c r="J99" s="25">
        <v>39.13091</v>
      </c>
      <c r="K99" s="25">
        <v>39.318550000000002</v>
      </c>
      <c r="L99" s="25">
        <v>34.297429999999999</v>
      </c>
      <c r="M99" s="25">
        <v>47.988251074090499</v>
      </c>
      <c r="N99" s="25">
        <v>48.498554386589596</v>
      </c>
      <c r="O99" s="25">
        <v>49.030163809402417</v>
      </c>
      <c r="P99" s="25">
        <v>49.646643858488396</v>
      </c>
      <c r="Q99" s="25">
        <v>50.3890056035087</v>
      </c>
      <c r="R99" s="25">
        <v>51.2112758043857</v>
      </c>
    </row>
    <row r="100" spans="1:18">
      <c r="A100" s="20" t="s">
        <v>310</v>
      </c>
      <c r="B100" s="20" t="s">
        <v>5</v>
      </c>
      <c r="C100" s="20" t="s">
        <v>29</v>
      </c>
      <c r="D100" s="20" t="s">
        <v>39</v>
      </c>
      <c r="E100" s="20" t="s">
        <v>40</v>
      </c>
      <c r="F100" s="20" t="s">
        <v>94</v>
      </c>
      <c r="G100" s="25">
        <v>1086</v>
      </c>
      <c r="H100" s="25">
        <v>1083</v>
      </c>
      <c r="I100" s="25">
        <v>1353</v>
      </c>
      <c r="J100" s="25">
        <v>1071</v>
      </c>
      <c r="K100" s="25">
        <v>1406</v>
      </c>
      <c r="L100" s="25">
        <v>1268</v>
      </c>
      <c r="M100" s="25">
        <v>1663.7073892842945</v>
      </c>
      <c r="N100" s="25">
        <v>1695.7775970632249</v>
      </c>
      <c r="O100" s="25">
        <v>1722.1042785413108</v>
      </c>
      <c r="P100" s="25">
        <v>1747.0086897724798</v>
      </c>
      <c r="Q100" s="25">
        <v>1774.4054242369577</v>
      </c>
      <c r="R100" s="25">
        <v>1804.2874776147753</v>
      </c>
    </row>
    <row r="101" spans="1:18">
      <c r="A101" s="20" t="s">
        <v>310</v>
      </c>
      <c r="B101" s="20" t="s">
        <v>5</v>
      </c>
      <c r="C101" s="20" t="s">
        <v>30</v>
      </c>
      <c r="D101" s="20" t="s">
        <v>39</v>
      </c>
      <c r="E101" s="20" t="s">
        <v>40</v>
      </c>
      <c r="F101" s="20" t="s">
        <v>94</v>
      </c>
      <c r="G101" s="25">
        <v>528</v>
      </c>
      <c r="H101" s="25">
        <v>641</v>
      </c>
      <c r="I101" s="25">
        <v>616</v>
      </c>
      <c r="J101" s="25">
        <v>498</v>
      </c>
      <c r="K101" s="25">
        <v>521</v>
      </c>
      <c r="L101" s="25">
        <v>521</v>
      </c>
      <c r="M101" s="25">
        <v>615.59734782917405</v>
      </c>
      <c r="N101" s="25">
        <v>622.14356192807645</v>
      </c>
      <c r="O101" s="25">
        <v>628.96309261402098</v>
      </c>
      <c r="P101" s="25">
        <v>636.87135087959109</v>
      </c>
      <c r="Q101" s="25">
        <v>646.39443019870976</v>
      </c>
      <c r="R101" s="25">
        <v>656.94258195521627</v>
      </c>
    </row>
    <row r="102" spans="1:18">
      <c r="A102" s="72" t="s">
        <v>310</v>
      </c>
      <c r="B102" s="72" t="s">
        <v>5</v>
      </c>
      <c r="C102" s="73" t="s">
        <v>31</v>
      </c>
      <c r="D102" s="72" t="s">
        <v>39</v>
      </c>
      <c r="E102" s="72" t="s">
        <v>40</v>
      </c>
      <c r="F102" s="72" t="s">
        <v>94</v>
      </c>
      <c r="G102" s="74">
        <v>78.212109999999996</v>
      </c>
      <c r="H102" s="74">
        <v>91.066630000000004</v>
      </c>
      <c r="I102" s="74">
        <v>135.46114</v>
      </c>
      <c r="J102" s="74">
        <v>133.43803</v>
      </c>
      <c r="K102" s="74">
        <v>164.09761</v>
      </c>
      <c r="L102" s="74">
        <v>182.87387000000001</v>
      </c>
      <c r="M102" s="74">
        <v>107.90257485448095</v>
      </c>
      <c r="N102" s="74">
        <v>109.05000240482883</v>
      </c>
      <c r="O102" s="74">
        <v>110.2453371847908</v>
      </c>
      <c r="P102" s="74">
        <v>111.63150532290634</v>
      </c>
      <c r="Q102" s="74">
        <v>113.30072105734693</v>
      </c>
      <c r="R102" s="74">
        <v>115.14961260715054</v>
      </c>
    </row>
    <row r="103" spans="1:18">
      <c r="A103" s="72" t="s">
        <v>310</v>
      </c>
      <c r="B103" s="72" t="s">
        <v>5</v>
      </c>
      <c r="C103" s="73" t="s">
        <v>32</v>
      </c>
      <c r="D103" s="72" t="s">
        <v>39</v>
      </c>
      <c r="E103" s="72" t="s">
        <v>40</v>
      </c>
      <c r="F103" s="72" t="s">
        <v>94</v>
      </c>
      <c r="G103" s="74">
        <v>4917.0227299999997</v>
      </c>
      <c r="H103" s="74">
        <v>3463.6411699999999</v>
      </c>
      <c r="I103" s="74">
        <v>4638.3358200000002</v>
      </c>
      <c r="J103" s="74">
        <v>3961.1264700000002</v>
      </c>
      <c r="K103" s="74">
        <v>5351.8079100000004</v>
      </c>
      <c r="L103" s="74">
        <v>6355.5895399999999</v>
      </c>
      <c r="M103" s="74">
        <v>3942.5078926123747</v>
      </c>
      <c r="N103" s="74">
        <v>3984.432213505997</v>
      </c>
      <c r="O103" s="74">
        <v>4028.1069525997555</v>
      </c>
      <c r="P103" s="74">
        <v>4078.7542965799939</v>
      </c>
      <c r="Q103" s="74">
        <v>4139.7435381840969</v>
      </c>
      <c r="R103" s="74">
        <v>4207.2977141388001</v>
      </c>
    </row>
    <row r="104" spans="1:18">
      <c r="A104" s="72" t="s">
        <v>310</v>
      </c>
      <c r="B104" s="72" t="s">
        <v>5</v>
      </c>
      <c r="C104" s="73" t="s">
        <v>33</v>
      </c>
      <c r="D104" s="72" t="s">
        <v>39</v>
      </c>
      <c r="E104" s="72" t="s">
        <v>40</v>
      </c>
      <c r="F104" s="72" t="s">
        <v>94</v>
      </c>
      <c r="G104" s="74">
        <v>32.676560000000002</v>
      </c>
      <c r="H104" s="74">
        <v>36.578969999999998</v>
      </c>
      <c r="I104" s="74">
        <v>31.911529999999999</v>
      </c>
      <c r="J104" s="74">
        <v>34.475000000000001</v>
      </c>
      <c r="K104" s="74">
        <v>36.515639999999998</v>
      </c>
      <c r="L104" s="74">
        <v>36.912480000000002</v>
      </c>
      <c r="M104" s="74">
        <v>47.299750373869742</v>
      </c>
      <c r="N104" s="74">
        <v>47.802732223716696</v>
      </c>
      <c r="O104" s="74">
        <v>48.326714499224529</v>
      </c>
      <c r="P104" s="74">
        <v>48.9343497386755</v>
      </c>
      <c r="Q104" s="74">
        <v>49.666060614580473</v>
      </c>
      <c r="R104" s="74">
        <v>50.47653347764242</v>
      </c>
    </row>
    <row r="105" spans="1:18">
      <c r="A105" s="72" t="s">
        <v>310</v>
      </c>
      <c r="B105" s="72" t="s">
        <v>5</v>
      </c>
      <c r="C105" s="73" t="s">
        <v>34</v>
      </c>
      <c r="D105" s="72" t="s">
        <v>39</v>
      </c>
      <c r="E105" s="72" t="s">
        <v>40</v>
      </c>
      <c r="F105" s="72" t="s">
        <v>94</v>
      </c>
      <c r="G105" s="74">
        <v>34.481909999999999</v>
      </c>
      <c r="H105" s="74">
        <v>38.17559</v>
      </c>
      <c r="I105" s="74">
        <v>39.197760000000002</v>
      </c>
      <c r="J105" s="74">
        <v>48.321689999999997</v>
      </c>
      <c r="K105" s="74">
        <v>49.174289999999999</v>
      </c>
      <c r="L105" s="74">
        <v>47.730879999999999</v>
      </c>
      <c r="M105" s="74">
        <v>58.161905737036371</v>
      </c>
      <c r="N105" s="74">
        <v>58.780394898332247</v>
      </c>
      <c r="O105" s="74">
        <v>59.424707129899545</v>
      </c>
      <c r="P105" s="74">
        <v>60.171882817722469</v>
      </c>
      <c r="Q105" s="74">
        <v>61.071627502520215</v>
      </c>
      <c r="R105" s="74">
        <v>62.068221477990264</v>
      </c>
    </row>
    <row r="106" spans="1:18">
      <c r="A106" s="72" t="s">
        <v>310</v>
      </c>
      <c r="B106" s="72" t="s">
        <v>5</v>
      </c>
      <c r="C106" s="73" t="s">
        <v>35</v>
      </c>
      <c r="D106" s="72" t="s">
        <v>39</v>
      </c>
      <c r="E106" s="72" t="s">
        <v>40</v>
      </c>
      <c r="F106" s="72" t="s">
        <v>94</v>
      </c>
      <c r="G106" s="74">
        <v>3.3964599999999998</v>
      </c>
      <c r="H106" s="74">
        <v>4.0523800000000003</v>
      </c>
      <c r="I106" s="74">
        <v>4.3035199999999998</v>
      </c>
      <c r="J106" s="74">
        <v>3.8397199999999998</v>
      </c>
      <c r="K106" s="74">
        <v>4.5374100000000004</v>
      </c>
      <c r="L106" s="74">
        <v>2.72742</v>
      </c>
      <c r="M106" s="74">
        <v>5.1711159253701648</v>
      </c>
      <c r="N106" s="74">
        <v>5.2261051680904105</v>
      </c>
      <c r="O106" s="74">
        <v>5.2833903137428306</v>
      </c>
      <c r="P106" s="74">
        <v>5.3498209447441498</v>
      </c>
      <c r="Q106" s="74">
        <v>5.4298163302007509</v>
      </c>
      <c r="R106" s="74">
        <v>5.5184224876568235</v>
      </c>
    </row>
    <row r="107" spans="1:18">
      <c r="A107" s="41" t="s">
        <v>310</v>
      </c>
      <c r="B107" s="41" t="s">
        <v>5</v>
      </c>
      <c r="C107" s="41" t="s">
        <v>6</v>
      </c>
      <c r="D107" s="41" t="s">
        <v>41</v>
      </c>
      <c r="E107" s="41" t="s">
        <v>42</v>
      </c>
      <c r="F107" s="22" t="s">
        <v>94</v>
      </c>
      <c r="G107" s="26">
        <v>41420.845800000003</v>
      </c>
      <c r="H107" s="26">
        <v>32630.433410000001</v>
      </c>
      <c r="I107" s="26">
        <v>39927.697509999998</v>
      </c>
      <c r="J107" s="26">
        <v>32324.354579999999</v>
      </c>
      <c r="K107" s="26">
        <v>32750.724180000001</v>
      </c>
      <c r="L107" s="26">
        <v>31759.19931</v>
      </c>
      <c r="M107" s="26">
        <v>31242.341809147591</v>
      </c>
      <c r="N107" s="26">
        <v>31693.893644728054</v>
      </c>
      <c r="O107" s="26">
        <v>32146.20110692723</v>
      </c>
      <c r="P107" s="26">
        <v>32595.905993295968</v>
      </c>
      <c r="Q107" s="26">
        <v>33040.589444181343</v>
      </c>
      <c r="R107" s="26">
        <v>33481.858998569624</v>
      </c>
    </row>
    <row r="108" spans="1:18">
      <c r="A108" s="41" t="s">
        <v>310</v>
      </c>
      <c r="B108" s="41" t="s">
        <v>5</v>
      </c>
      <c r="C108" s="41" t="s">
        <v>10</v>
      </c>
      <c r="D108" s="41" t="s">
        <v>41</v>
      </c>
      <c r="E108" s="41" t="s">
        <v>42</v>
      </c>
      <c r="F108" s="22" t="s">
        <v>94</v>
      </c>
      <c r="G108" s="26">
        <v>1913.3004100000001</v>
      </c>
      <c r="H108" s="26">
        <v>1868.2290800000001</v>
      </c>
      <c r="I108" s="26">
        <v>1973.01603</v>
      </c>
      <c r="J108" s="26">
        <v>1905.0269900000001</v>
      </c>
      <c r="K108" s="26">
        <v>2087.0307400000002</v>
      </c>
      <c r="L108" s="26">
        <v>1878.44001</v>
      </c>
      <c r="M108" s="26">
        <v>1976.5987219674967</v>
      </c>
      <c r="N108" s="26">
        <v>1999.7902979984715</v>
      </c>
      <c r="O108" s="26">
        <v>2022.7268984495222</v>
      </c>
      <c r="P108" s="26">
        <v>2046.5417015276844</v>
      </c>
      <c r="Q108" s="26">
        <v>2072.0509174186554</v>
      </c>
      <c r="R108" s="26">
        <v>2098.712104690208</v>
      </c>
    </row>
    <row r="109" spans="1:18">
      <c r="A109" s="41" t="s">
        <v>310</v>
      </c>
      <c r="B109" s="41" t="s">
        <v>5</v>
      </c>
      <c r="C109" s="41" t="s">
        <v>11</v>
      </c>
      <c r="D109" s="41" t="s">
        <v>41</v>
      </c>
      <c r="E109" s="41" t="s">
        <v>42</v>
      </c>
      <c r="F109" s="22" t="s">
        <v>94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</row>
    <row r="110" spans="1:18">
      <c r="A110" s="41" t="s">
        <v>310</v>
      </c>
      <c r="B110" s="41" t="s">
        <v>5</v>
      </c>
      <c r="C110" s="41" t="s">
        <v>12</v>
      </c>
      <c r="D110" s="41" t="s">
        <v>41</v>
      </c>
      <c r="E110" s="41" t="s">
        <v>42</v>
      </c>
      <c r="F110" s="22" t="s">
        <v>94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</row>
    <row r="111" spans="1:18">
      <c r="A111" s="41" t="s">
        <v>310</v>
      </c>
      <c r="B111" s="41" t="s">
        <v>5</v>
      </c>
      <c r="C111" s="41" t="s">
        <v>13</v>
      </c>
      <c r="D111" s="41" t="s">
        <v>41</v>
      </c>
      <c r="E111" s="41" t="s">
        <v>42</v>
      </c>
      <c r="F111" s="22" t="s">
        <v>94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</row>
    <row r="112" spans="1:18">
      <c r="A112" s="22" t="s">
        <v>310</v>
      </c>
      <c r="B112" s="22" t="s">
        <v>5</v>
      </c>
      <c r="C112" s="22" t="s">
        <v>14</v>
      </c>
      <c r="D112" s="22" t="s">
        <v>41</v>
      </c>
      <c r="E112" s="22" t="s">
        <v>42</v>
      </c>
      <c r="F112" s="22" t="s">
        <v>94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</row>
    <row r="113" spans="1:18">
      <c r="A113" s="22" t="s">
        <v>310</v>
      </c>
      <c r="B113" s="22" t="s">
        <v>5</v>
      </c>
      <c r="C113" s="22" t="s">
        <v>15</v>
      </c>
      <c r="D113" s="22" t="s">
        <v>41</v>
      </c>
      <c r="E113" s="22" t="s">
        <v>42</v>
      </c>
      <c r="F113" s="22" t="s">
        <v>94</v>
      </c>
      <c r="G113" s="26">
        <v>630.90504999999996</v>
      </c>
      <c r="H113" s="26">
        <v>577.65157999999997</v>
      </c>
      <c r="I113" s="26">
        <v>628.26247000000001</v>
      </c>
      <c r="J113" s="26">
        <v>724.41155000000003</v>
      </c>
      <c r="K113" s="26">
        <v>728.61438999999996</v>
      </c>
      <c r="L113" s="26">
        <v>655.58767999999998</v>
      </c>
      <c r="M113" s="26">
        <v>730.98795690919746</v>
      </c>
      <c r="N113" s="26">
        <v>741.55849312680141</v>
      </c>
      <c r="O113" s="26">
        <v>752.14701426234001</v>
      </c>
      <c r="P113" s="26">
        <v>762.67359063366564</v>
      </c>
      <c r="Q113" s="26">
        <v>773.0806501657928</v>
      </c>
      <c r="R113" s="26">
        <v>783.40645442340008</v>
      </c>
    </row>
    <row r="114" spans="1:18">
      <c r="A114" s="22" t="s">
        <v>310</v>
      </c>
      <c r="B114" s="22" t="s">
        <v>5</v>
      </c>
      <c r="C114" s="22" t="s">
        <v>16</v>
      </c>
      <c r="D114" s="22" t="s">
        <v>41</v>
      </c>
      <c r="E114" s="22" t="s">
        <v>42</v>
      </c>
      <c r="F114" s="22" t="s">
        <v>94</v>
      </c>
      <c r="G114" s="26">
        <v>697.07655999999997</v>
      </c>
      <c r="H114" s="26">
        <v>678.96934999999996</v>
      </c>
      <c r="I114" s="26">
        <v>768.35096999999996</v>
      </c>
      <c r="J114" s="26">
        <v>699.16222000000005</v>
      </c>
      <c r="K114" s="26">
        <v>776.13949000000002</v>
      </c>
      <c r="L114" s="26">
        <v>765.73353999999995</v>
      </c>
      <c r="M114" s="26">
        <v>693.18674769054894</v>
      </c>
      <c r="N114" s="26">
        <v>703.21065513357723</v>
      </c>
      <c r="O114" s="26">
        <v>713.25161744960656</v>
      </c>
      <c r="P114" s="26">
        <v>723.23383831957619</v>
      </c>
      <c r="Q114" s="26">
        <v>733.10272286399459</v>
      </c>
      <c r="R114" s="26">
        <v>742.89455404666512</v>
      </c>
    </row>
    <row r="115" spans="1:18">
      <c r="A115" s="22" t="s">
        <v>310</v>
      </c>
      <c r="B115" s="22" t="s">
        <v>5</v>
      </c>
      <c r="C115" s="22" t="s">
        <v>17</v>
      </c>
      <c r="D115" s="22" t="s">
        <v>41</v>
      </c>
      <c r="E115" s="22" t="s">
        <v>42</v>
      </c>
      <c r="F115" s="22" t="s">
        <v>94</v>
      </c>
      <c r="G115" s="26">
        <v>965.58982000000003</v>
      </c>
      <c r="H115" s="26">
        <v>974.69079999999997</v>
      </c>
      <c r="I115" s="26">
        <v>1142.9079999999999</v>
      </c>
      <c r="J115" s="26">
        <v>1075.2516800000001</v>
      </c>
      <c r="K115" s="26">
        <v>1158.80699</v>
      </c>
      <c r="L115" s="26">
        <v>1092.52288</v>
      </c>
      <c r="M115" s="26">
        <v>1345.0311797836698</v>
      </c>
      <c r="N115" s="26">
        <v>1364.4811593152422</v>
      </c>
      <c r="O115" s="26">
        <v>1383.9642314240034</v>
      </c>
      <c r="P115" s="26">
        <v>1403.333324036244</v>
      </c>
      <c r="Q115" s="26">
        <v>1422.4825034834162</v>
      </c>
      <c r="R115" s="26">
        <v>1441.4821717427253</v>
      </c>
    </row>
    <row r="116" spans="1:18">
      <c r="A116" s="22" t="s">
        <v>310</v>
      </c>
      <c r="B116" s="22" t="s">
        <v>5</v>
      </c>
      <c r="C116" s="22" t="s">
        <v>18</v>
      </c>
      <c r="D116" s="22" t="s">
        <v>41</v>
      </c>
      <c r="E116" s="22" t="s">
        <v>42</v>
      </c>
      <c r="F116" s="22" t="s">
        <v>94</v>
      </c>
      <c r="G116" s="26">
        <v>1084.52592</v>
      </c>
      <c r="H116" s="26">
        <v>999.29848000000004</v>
      </c>
      <c r="I116" s="26">
        <v>991.22861999999998</v>
      </c>
      <c r="J116" s="26">
        <v>1204.2966300000001</v>
      </c>
      <c r="K116" s="26">
        <v>1147.9576999999999</v>
      </c>
      <c r="L116" s="26">
        <v>1035.7611199999999</v>
      </c>
      <c r="M116" s="26">
        <v>1358.5601104612904</v>
      </c>
      <c r="N116" s="26">
        <v>1378.2057266656172</v>
      </c>
      <c r="O116" s="26">
        <v>1397.8847683072102</v>
      </c>
      <c r="P116" s="26">
        <v>1417.4486839950628</v>
      </c>
      <c r="Q116" s="26">
        <v>1436.7904745319761</v>
      </c>
      <c r="R116" s="26">
        <v>1455.9812500300181</v>
      </c>
    </row>
    <row r="117" spans="1:18">
      <c r="A117" s="22" t="s">
        <v>310</v>
      </c>
      <c r="B117" s="22" t="s">
        <v>5</v>
      </c>
      <c r="C117" s="22" t="s">
        <v>19</v>
      </c>
      <c r="D117" s="22" t="s">
        <v>41</v>
      </c>
      <c r="E117" s="22" t="s">
        <v>42</v>
      </c>
      <c r="F117" s="22" t="s">
        <v>94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</row>
    <row r="118" spans="1:18">
      <c r="A118" s="22" t="s">
        <v>310</v>
      </c>
      <c r="B118" s="22" t="s">
        <v>5</v>
      </c>
      <c r="C118" s="22" t="s">
        <v>20</v>
      </c>
      <c r="D118" s="22" t="s">
        <v>41</v>
      </c>
      <c r="E118" s="22" t="s">
        <v>42</v>
      </c>
      <c r="F118" s="22" t="s">
        <v>94</v>
      </c>
      <c r="G118" s="26">
        <v>3367.30735</v>
      </c>
      <c r="H118" s="26">
        <v>3053.17733</v>
      </c>
      <c r="I118" s="26">
        <v>3492.0029500000001</v>
      </c>
      <c r="J118" s="26">
        <v>3555.82861</v>
      </c>
      <c r="K118" s="26">
        <v>3515.6052100000002</v>
      </c>
      <c r="L118" s="26">
        <v>3214.2375099999999</v>
      </c>
      <c r="M118" s="26">
        <v>3972.8613064223096</v>
      </c>
      <c r="N118" s="26">
        <v>4030.311328587683</v>
      </c>
      <c r="O118" s="26">
        <v>4087.8590973491346</v>
      </c>
      <c r="P118" s="26">
        <v>4145.0702012523598</v>
      </c>
      <c r="Q118" s="26">
        <v>4201.6317406567059</v>
      </c>
      <c r="R118" s="26">
        <v>4257.7516641178172</v>
      </c>
    </row>
    <row r="119" spans="1:18">
      <c r="A119" s="22" t="s">
        <v>310</v>
      </c>
      <c r="B119" s="22" t="s">
        <v>5</v>
      </c>
      <c r="C119" s="23" t="s">
        <v>21</v>
      </c>
      <c r="D119" s="22" t="s">
        <v>41</v>
      </c>
      <c r="E119" s="22" t="s">
        <v>42</v>
      </c>
      <c r="F119" s="22" t="s">
        <v>94</v>
      </c>
      <c r="G119" s="26">
        <v>7050.1918299999998</v>
      </c>
      <c r="H119" s="26">
        <v>7728.1395499999999</v>
      </c>
      <c r="I119" s="26">
        <v>9685.3477000000003</v>
      </c>
      <c r="J119" s="26">
        <v>7852.3672900000001</v>
      </c>
      <c r="K119" s="26">
        <v>9452.0249399999993</v>
      </c>
      <c r="L119" s="26">
        <v>8520.3641599999992</v>
      </c>
      <c r="M119" s="26">
        <v>6521.6397454499456</v>
      </c>
      <c r="N119" s="26">
        <v>6615.9466741426268</v>
      </c>
      <c r="O119" s="26">
        <v>6710.4140584960514</v>
      </c>
      <c r="P119" s="26">
        <v>6804.3287915609062</v>
      </c>
      <c r="Q119" s="26">
        <v>6897.1772337773264</v>
      </c>
      <c r="R119" s="26">
        <v>6989.3007425350979</v>
      </c>
    </row>
    <row r="120" spans="1:18">
      <c r="A120" s="22" t="s">
        <v>310</v>
      </c>
      <c r="B120" s="22" t="s">
        <v>5</v>
      </c>
      <c r="C120" s="23" t="s">
        <v>22</v>
      </c>
      <c r="D120" s="22" t="s">
        <v>41</v>
      </c>
      <c r="E120" s="22" t="s">
        <v>42</v>
      </c>
      <c r="F120" s="22" t="s">
        <v>94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</row>
    <row r="121" spans="1:18">
      <c r="A121" s="22" t="s">
        <v>310</v>
      </c>
      <c r="B121" s="22" t="s">
        <v>5</v>
      </c>
      <c r="C121" s="23" t="s">
        <v>23</v>
      </c>
      <c r="D121" s="22" t="s">
        <v>41</v>
      </c>
      <c r="E121" s="22" t="s">
        <v>42</v>
      </c>
      <c r="F121" s="22" t="s">
        <v>94</v>
      </c>
      <c r="G121" s="26">
        <v>130.27209999999999</v>
      </c>
      <c r="H121" s="26">
        <v>128.09457</v>
      </c>
      <c r="I121" s="26">
        <v>146.46754000000001</v>
      </c>
      <c r="J121" s="26">
        <v>141.97466</v>
      </c>
      <c r="K121" s="26">
        <v>169.75857999999999</v>
      </c>
      <c r="L121" s="26">
        <v>171.22191000000001</v>
      </c>
      <c r="M121" s="26">
        <v>227.4113437292547</v>
      </c>
      <c r="N121" s="26">
        <v>230.69985186740269</v>
      </c>
      <c r="O121" s="26">
        <v>233.99395513788585</v>
      </c>
      <c r="P121" s="26">
        <v>237.26878730830035</v>
      </c>
      <c r="Q121" s="26">
        <v>240.50643762812001</v>
      </c>
      <c r="R121" s="26">
        <v>243.71880932195276</v>
      </c>
    </row>
    <row r="122" spans="1:18">
      <c r="A122" s="22" t="s">
        <v>310</v>
      </c>
      <c r="B122" s="22" t="s">
        <v>5</v>
      </c>
      <c r="C122" s="22" t="s">
        <v>24</v>
      </c>
      <c r="D122" s="22" t="s">
        <v>41</v>
      </c>
      <c r="E122" s="22" t="s">
        <v>42</v>
      </c>
      <c r="F122" s="22" t="s">
        <v>94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</row>
    <row r="123" spans="1:18">
      <c r="A123" s="22" t="s">
        <v>310</v>
      </c>
      <c r="B123" s="22" t="s">
        <v>5</v>
      </c>
      <c r="C123" s="22" t="s">
        <v>25</v>
      </c>
      <c r="D123" s="22" t="s">
        <v>41</v>
      </c>
      <c r="E123" s="22" t="s">
        <v>42</v>
      </c>
      <c r="F123" s="22" t="s">
        <v>94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</row>
    <row r="124" spans="1:18">
      <c r="A124" s="22" t="s">
        <v>310</v>
      </c>
      <c r="B124" s="22" t="s">
        <v>5</v>
      </c>
      <c r="C124" s="22" t="s">
        <v>26</v>
      </c>
      <c r="D124" s="22" t="s">
        <v>41</v>
      </c>
      <c r="E124" s="22" t="s">
        <v>42</v>
      </c>
      <c r="F124" s="22" t="s">
        <v>94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</row>
    <row r="125" spans="1:18">
      <c r="A125" s="22" t="s">
        <v>310</v>
      </c>
      <c r="B125" s="22" t="s">
        <v>5</v>
      </c>
      <c r="C125" s="22" t="s">
        <v>27</v>
      </c>
      <c r="D125" s="22" t="s">
        <v>41</v>
      </c>
      <c r="E125" s="22" t="s">
        <v>42</v>
      </c>
      <c r="F125" s="22" t="s">
        <v>94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</row>
    <row r="126" spans="1:18">
      <c r="A126" s="22" t="s">
        <v>310</v>
      </c>
      <c r="B126" s="22" t="s">
        <v>5</v>
      </c>
      <c r="C126" s="22" t="s">
        <v>28</v>
      </c>
      <c r="D126" s="22" t="s">
        <v>41</v>
      </c>
      <c r="E126" s="22" t="s">
        <v>42</v>
      </c>
      <c r="F126" s="22" t="s">
        <v>94</v>
      </c>
      <c r="G126" s="26">
        <v>276.90510999999998</v>
      </c>
      <c r="H126" s="26">
        <v>260.31365</v>
      </c>
      <c r="I126" s="26">
        <v>245.20244</v>
      </c>
      <c r="J126" s="26">
        <v>301.01262000000003</v>
      </c>
      <c r="K126" s="26">
        <v>297.26857000000001</v>
      </c>
      <c r="L126" s="26">
        <v>256.69659999999999</v>
      </c>
      <c r="M126" s="26">
        <v>327.24886530924391</v>
      </c>
      <c r="N126" s="26">
        <v>331.98108551920143</v>
      </c>
      <c r="O126" s="26">
        <v>336.72135722156855</v>
      </c>
      <c r="P126" s="26">
        <v>341.43389747691407</v>
      </c>
      <c r="Q126" s="26">
        <v>346.09293240478701</v>
      </c>
      <c r="R126" s="26">
        <v>350.71559095171449</v>
      </c>
    </row>
    <row r="127" spans="1:18">
      <c r="A127" s="22" t="s">
        <v>310</v>
      </c>
      <c r="B127" s="22" t="s">
        <v>5</v>
      </c>
      <c r="C127" s="22" t="s">
        <v>29</v>
      </c>
      <c r="D127" s="22" t="s">
        <v>41</v>
      </c>
      <c r="E127" s="22" t="s">
        <v>42</v>
      </c>
      <c r="F127" s="22" t="s">
        <v>94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</row>
    <row r="128" spans="1:18">
      <c r="A128" s="22" t="s">
        <v>310</v>
      </c>
      <c r="B128" s="22" t="s">
        <v>5</v>
      </c>
      <c r="C128" s="22" t="s">
        <v>30</v>
      </c>
      <c r="D128" s="22" t="s">
        <v>41</v>
      </c>
      <c r="E128" s="22" t="s">
        <v>42</v>
      </c>
      <c r="F128" s="22" t="s">
        <v>94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</row>
    <row r="129" spans="1:18">
      <c r="A129" s="22" t="str">
        <f>A128</f>
        <v>IMS-2023-NU</v>
      </c>
      <c r="B129" s="22" t="str">
        <f t="shared" ref="B129:E134" si="0">B128</f>
        <v>AU</v>
      </c>
      <c r="C129" s="22" t="s">
        <v>36</v>
      </c>
      <c r="D129" s="22" t="str">
        <f t="shared" si="0"/>
        <v>Rheumatology</v>
      </c>
      <c r="E129" s="22" t="str">
        <f t="shared" si="0"/>
        <v>Ankylosing Spondylitis</v>
      </c>
      <c r="F129" s="22" t="s">
        <v>94</v>
      </c>
      <c r="G129" s="26">
        <v>467.06772999999998</v>
      </c>
      <c r="H129" s="26">
        <v>472.74236000000002</v>
      </c>
      <c r="I129" s="26">
        <v>545.54512999999997</v>
      </c>
      <c r="J129" s="26">
        <v>562.09469999999999</v>
      </c>
      <c r="K129" s="26">
        <v>606.76562000000001</v>
      </c>
      <c r="L129" s="26">
        <v>571.09837000000005</v>
      </c>
      <c r="M129" s="26">
        <v>618.68408744294152</v>
      </c>
      <c r="N129" s="26">
        <v>627.63064051780066</v>
      </c>
      <c r="O129" s="26">
        <v>636.5924154337788</v>
      </c>
      <c r="P129" s="26">
        <v>645.50176234522314</v>
      </c>
      <c r="Q129" s="26">
        <v>654.30995414748327</v>
      </c>
      <c r="R129" s="26">
        <v>663.04937416644509</v>
      </c>
    </row>
    <row r="130" spans="1:18">
      <c r="A130" s="75" t="s">
        <v>310</v>
      </c>
      <c r="B130" s="75" t="s">
        <v>5</v>
      </c>
      <c r="C130" s="76" t="s">
        <v>31</v>
      </c>
      <c r="D130" s="75" t="str">
        <f t="shared" si="0"/>
        <v>Rheumatology</v>
      </c>
      <c r="E130" s="75" t="str">
        <f t="shared" si="0"/>
        <v>Ankylosing Spondylitis</v>
      </c>
      <c r="F130" s="75" t="s">
        <v>94</v>
      </c>
      <c r="G130" s="77">
        <v>48.05865</v>
      </c>
      <c r="H130" s="77">
        <v>56.74483</v>
      </c>
      <c r="I130" s="77">
        <v>90.176929999999999</v>
      </c>
      <c r="J130" s="77">
        <v>93.256749999999997</v>
      </c>
      <c r="K130" s="77">
        <v>115.78455</v>
      </c>
      <c r="L130" s="77">
        <v>119.50635</v>
      </c>
      <c r="M130" s="77">
        <v>67.893569804753838</v>
      </c>
      <c r="N130" s="77">
        <v>68.875352653267626</v>
      </c>
      <c r="O130" s="77">
        <v>69.858805926402866</v>
      </c>
      <c r="P130" s="77">
        <v>70.836505819973667</v>
      </c>
      <c r="Q130" s="77">
        <v>71.803105086251961</v>
      </c>
      <c r="R130" s="77">
        <v>72.762157428397714</v>
      </c>
    </row>
    <row r="131" spans="1:18">
      <c r="A131" s="75" t="s">
        <v>310</v>
      </c>
      <c r="B131" s="75" t="s">
        <v>5</v>
      </c>
      <c r="C131" s="76" t="s">
        <v>32</v>
      </c>
      <c r="D131" s="75" t="str">
        <f t="shared" si="0"/>
        <v>Rheumatology</v>
      </c>
      <c r="E131" s="75" t="str">
        <f t="shared" si="0"/>
        <v>Ankylosing Spondylitis</v>
      </c>
      <c r="F131" s="75" t="s">
        <v>94</v>
      </c>
      <c r="G131" s="77">
        <v>32022.17742</v>
      </c>
      <c r="H131" s="77">
        <v>27209.45074</v>
      </c>
      <c r="I131" s="77">
        <v>31659.972979999999</v>
      </c>
      <c r="J131" s="77">
        <v>25008.994920000001</v>
      </c>
      <c r="K131" s="77">
        <v>31938.063180000001</v>
      </c>
      <c r="L131" s="77">
        <v>34321.076829999998</v>
      </c>
      <c r="M131" s="77">
        <v>23623.327384751985</v>
      </c>
      <c r="N131" s="77">
        <v>23964.935253035728</v>
      </c>
      <c r="O131" s="77">
        <v>24307.12433965602</v>
      </c>
      <c r="P131" s="77">
        <v>24647.311558214133</v>
      </c>
      <c r="Q131" s="77">
        <v>24983.636352783327</v>
      </c>
      <c r="R131" s="77">
        <v>25317.335221803995</v>
      </c>
    </row>
    <row r="132" spans="1:18">
      <c r="A132" s="75" t="s">
        <v>310</v>
      </c>
      <c r="B132" s="75" t="s">
        <v>5</v>
      </c>
      <c r="C132" s="76" t="s">
        <v>33</v>
      </c>
      <c r="D132" s="75" t="str">
        <f t="shared" si="0"/>
        <v>Rheumatology</v>
      </c>
      <c r="E132" s="75" t="str">
        <f t="shared" si="0"/>
        <v>Ankylosing Spondylitis</v>
      </c>
      <c r="F132" s="75" t="s">
        <v>94</v>
      </c>
      <c r="G132" s="77">
        <v>263.28122000000002</v>
      </c>
      <c r="H132" s="77">
        <v>250.60736</v>
      </c>
      <c r="I132" s="77">
        <v>242.59841</v>
      </c>
      <c r="J132" s="77">
        <v>275.69691999999998</v>
      </c>
      <c r="K132" s="77">
        <v>282.59030000000001</v>
      </c>
      <c r="L132" s="77">
        <v>261.71084999999999</v>
      </c>
      <c r="M132" s="77">
        <v>315.07467038438523</v>
      </c>
      <c r="N132" s="77">
        <v>319.63084423522417</v>
      </c>
      <c r="O132" s="77">
        <v>324.1947700497397</v>
      </c>
      <c r="P132" s="77">
        <v>328.73199607258027</v>
      </c>
      <c r="Q132" s="77">
        <v>333.21770725395197</v>
      </c>
      <c r="R132" s="77">
        <v>337.66839531545645</v>
      </c>
    </row>
    <row r="133" spans="1:18">
      <c r="A133" s="75" t="s">
        <v>310</v>
      </c>
      <c r="B133" s="75" t="s">
        <v>5</v>
      </c>
      <c r="C133" s="76" t="s">
        <v>34</v>
      </c>
      <c r="D133" s="75" t="str">
        <f t="shared" si="0"/>
        <v>Rheumatology</v>
      </c>
      <c r="E133" s="75" t="str">
        <f t="shared" si="0"/>
        <v>Ankylosing Spondylitis</v>
      </c>
      <c r="F133" s="75" t="s">
        <v>94</v>
      </c>
      <c r="G133" s="77">
        <v>277.14573999999999</v>
      </c>
      <c r="H133" s="77">
        <v>274.82990000000001</v>
      </c>
      <c r="I133" s="77">
        <v>292.22611999999998</v>
      </c>
      <c r="J133" s="77">
        <v>356.54908</v>
      </c>
      <c r="K133" s="77">
        <v>353.21872999999999</v>
      </c>
      <c r="L133" s="77">
        <v>330.29647</v>
      </c>
      <c r="M133" s="77">
        <v>376.587458094586</v>
      </c>
      <c r="N133" s="77">
        <v>382.03314475366017</v>
      </c>
      <c r="O133" s="77">
        <v>387.48809681097362</v>
      </c>
      <c r="P133" s="77">
        <v>392.91113641189611</v>
      </c>
      <c r="Q133" s="77">
        <v>398.27260380462042</v>
      </c>
      <c r="R133" s="77">
        <v>403.5922104293266</v>
      </c>
    </row>
    <row r="134" spans="1:18">
      <c r="A134" s="75" t="s">
        <v>310</v>
      </c>
      <c r="B134" s="75" t="s">
        <v>5</v>
      </c>
      <c r="C134" s="76" t="s">
        <v>35</v>
      </c>
      <c r="D134" s="75" t="str">
        <f t="shared" si="0"/>
        <v>Rheumatology</v>
      </c>
      <c r="E134" s="75" t="str">
        <f t="shared" si="0"/>
        <v>Ankylosing Spondylitis</v>
      </c>
      <c r="F134" s="75" t="s">
        <v>94</v>
      </c>
      <c r="G134" s="77">
        <v>28.156839999999999</v>
      </c>
      <c r="H134" s="77">
        <v>29.285699999999999</v>
      </c>
      <c r="I134" s="77">
        <v>34.902619999999999</v>
      </c>
      <c r="J134" s="77">
        <v>27.68657</v>
      </c>
      <c r="K134" s="77">
        <v>34.216850000000001</v>
      </c>
      <c r="L134" s="77">
        <v>19.109660000000002</v>
      </c>
      <c r="M134" s="77">
        <v>34.647198195723554</v>
      </c>
      <c r="N134" s="77">
        <v>35.148218027725932</v>
      </c>
      <c r="O134" s="77">
        <v>35.650090304710893</v>
      </c>
      <c r="P134" s="77">
        <v>36.149026538081756</v>
      </c>
      <c r="Q134" s="77">
        <v>36.642297939937556</v>
      </c>
      <c r="R134" s="77">
        <v>37.13171802307582</v>
      </c>
    </row>
    <row r="135" spans="1:18">
      <c r="A135" s="41" t="s">
        <v>310</v>
      </c>
      <c r="B135" s="41" t="s">
        <v>5</v>
      </c>
      <c r="C135" s="41" t="s">
        <v>6</v>
      </c>
      <c r="D135" s="41" t="s">
        <v>41</v>
      </c>
      <c r="E135" s="41" t="s">
        <v>43</v>
      </c>
      <c r="F135" s="22" t="s">
        <v>94</v>
      </c>
      <c r="G135" s="26">
        <v>14010.433730000001</v>
      </c>
      <c r="H135" s="26">
        <v>11577.263080000001</v>
      </c>
      <c r="I135" s="26">
        <v>13263.43886</v>
      </c>
      <c r="J135" s="26">
        <v>11349.12228</v>
      </c>
      <c r="K135" s="26">
        <v>10835.271189999999</v>
      </c>
      <c r="L135" s="26">
        <v>10898.64746</v>
      </c>
      <c r="M135" s="26">
        <v>9957.1017949910874</v>
      </c>
      <c r="N135" s="26">
        <v>10123.969567128879</v>
      </c>
      <c r="O135" s="26">
        <v>10288.593648929937</v>
      </c>
      <c r="P135" s="26">
        <v>10460.040236851328</v>
      </c>
      <c r="Q135" s="26">
        <v>10645.051354540878</v>
      </c>
      <c r="R135" s="26">
        <v>10839.381805485305</v>
      </c>
    </row>
    <row r="136" spans="1:18">
      <c r="A136" s="41" t="s">
        <v>310</v>
      </c>
      <c r="B136" s="41" t="s">
        <v>5</v>
      </c>
      <c r="C136" s="41" t="s">
        <v>10</v>
      </c>
      <c r="D136" s="41" t="s">
        <v>41</v>
      </c>
      <c r="E136" s="41" t="s">
        <v>43</v>
      </c>
      <c r="F136" s="22" t="s">
        <v>94</v>
      </c>
      <c r="G136" s="26">
        <v>1337.13723</v>
      </c>
      <c r="H136" s="26">
        <v>1302.02871</v>
      </c>
      <c r="I136" s="26">
        <v>1421.0184400000001</v>
      </c>
      <c r="J136" s="26">
        <v>1331.23369</v>
      </c>
      <c r="K136" s="26">
        <v>1456.0480700000001</v>
      </c>
      <c r="L136" s="26">
        <v>1294.8405399999999</v>
      </c>
      <c r="M136" s="26">
        <v>1302.3362516183802</v>
      </c>
      <c r="N136" s="26">
        <v>1327.2432738129144</v>
      </c>
      <c r="O136" s="26">
        <v>1352.0296940977103</v>
      </c>
      <c r="P136" s="26">
        <v>1377.1377095217147</v>
      </c>
      <c r="Q136" s="26">
        <v>1402.8951007744654</v>
      </c>
      <c r="R136" s="26">
        <v>1429.0991504988187</v>
      </c>
    </row>
    <row r="137" spans="1:18">
      <c r="A137" s="41" t="s">
        <v>310</v>
      </c>
      <c r="B137" s="41" t="s">
        <v>5</v>
      </c>
      <c r="C137" s="41" t="s">
        <v>11</v>
      </c>
      <c r="D137" s="41" t="s">
        <v>41</v>
      </c>
      <c r="E137" s="41" t="s">
        <v>43</v>
      </c>
      <c r="F137" s="22" t="s">
        <v>94</v>
      </c>
      <c r="G137" s="26">
        <v>255.33448000000001</v>
      </c>
      <c r="H137" s="26">
        <v>345.57886000000002</v>
      </c>
      <c r="I137" s="26">
        <v>334.91644000000002</v>
      </c>
      <c r="J137" s="26">
        <v>292.16201999999998</v>
      </c>
      <c r="K137" s="26">
        <v>390.89602000000002</v>
      </c>
      <c r="L137" s="26">
        <v>297.01544000000001</v>
      </c>
      <c r="M137" s="26">
        <v>350.12518436782335</v>
      </c>
      <c r="N137" s="26">
        <v>357.64357358612313</v>
      </c>
      <c r="O137" s="26">
        <v>364.83847979797366</v>
      </c>
      <c r="P137" s="26">
        <v>371.9317992230321</v>
      </c>
      <c r="Q137" s="26">
        <v>379.06313489314414</v>
      </c>
      <c r="R137" s="26">
        <v>386.23293293912747</v>
      </c>
    </row>
    <row r="138" spans="1:18">
      <c r="A138" s="41" t="s">
        <v>310</v>
      </c>
      <c r="B138" s="41" t="s">
        <v>5</v>
      </c>
      <c r="C138" s="41" t="s">
        <v>12</v>
      </c>
      <c r="D138" s="41" t="s">
        <v>41</v>
      </c>
      <c r="E138" s="41" t="s">
        <v>43</v>
      </c>
      <c r="F138" s="22" t="s">
        <v>94</v>
      </c>
      <c r="G138" s="26">
        <v>697.18686000000002</v>
      </c>
      <c r="H138" s="26">
        <v>684.01325999999995</v>
      </c>
      <c r="I138" s="26">
        <v>827.53961000000004</v>
      </c>
      <c r="J138" s="26">
        <v>682.16159000000005</v>
      </c>
      <c r="K138" s="26">
        <v>835.58302000000003</v>
      </c>
      <c r="L138" s="26">
        <v>750.03614000000005</v>
      </c>
      <c r="M138" s="26">
        <v>878.11701085692653</v>
      </c>
      <c r="N138" s="26">
        <v>926.93234773224935</v>
      </c>
      <c r="O138" s="26">
        <v>977.87412170651169</v>
      </c>
      <c r="P138" s="26">
        <v>1023.1455722478256</v>
      </c>
      <c r="Q138" s="26">
        <v>1056.9673131088155</v>
      </c>
      <c r="R138" s="26">
        <v>1082.9136302171673</v>
      </c>
    </row>
    <row r="139" spans="1:18">
      <c r="A139" s="41" t="s">
        <v>310</v>
      </c>
      <c r="B139" s="41" t="s">
        <v>5</v>
      </c>
      <c r="C139" s="41" t="s">
        <v>13</v>
      </c>
      <c r="D139" s="41" t="s">
        <v>41</v>
      </c>
      <c r="E139" s="41" t="s">
        <v>43</v>
      </c>
      <c r="F139" s="22" t="s">
        <v>94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</row>
    <row r="140" spans="1:18">
      <c r="A140" s="22" t="s">
        <v>310</v>
      </c>
      <c r="B140" s="22" t="s">
        <v>5</v>
      </c>
      <c r="C140" s="22" t="s">
        <v>14</v>
      </c>
      <c r="D140" s="22" t="s">
        <v>41</v>
      </c>
      <c r="E140" s="22" t="s">
        <v>43</v>
      </c>
      <c r="F140" s="22" t="s">
        <v>94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</row>
    <row r="141" spans="1:18">
      <c r="A141" s="22" t="s">
        <v>310</v>
      </c>
      <c r="B141" s="22" t="s">
        <v>5</v>
      </c>
      <c r="C141" s="22" t="s">
        <v>15</v>
      </c>
      <c r="D141" s="22" t="s">
        <v>41</v>
      </c>
      <c r="E141" s="22" t="s">
        <v>43</v>
      </c>
      <c r="F141" s="22" t="s">
        <v>94</v>
      </c>
      <c r="G141" s="26">
        <v>532.54028000000005</v>
      </c>
      <c r="H141" s="26">
        <v>492.37495999999999</v>
      </c>
      <c r="I141" s="26">
        <v>542.71578999999997</v>
      </c>
      <c r="J141" s="26">
        <v>649.86721999999997</v>
      </c>
      <c r="K141" s="26">
        <v>642.71678999999995</v>
      </c>
      <c r="L141" s="26">
        <v>584.59977000000003</v>
      </c>
      <c r="M141" s="26">
        <v>592.61728857286687</v>
      </c>
      <c r="N141" s="26">
        <v>602.29676761236271</v>
      </c>
      <c r="O141" s="26">
        <v>611.82740045487765</v>
      </c>
      <c r="P141" s="26">
        <v>621.81063768457727</v>
      </c>
      <c r="Q141" s="26">
        <v>632.69374448931001</v>
      </c>
      <c r="R141" s="26">
        <v>644.19509494855834</v>
      </c>
    </row>
    <row r="142" spans="1:18">
      <c r="A142" s="22" t="s">
        <v>310</v>
      </c>
      <c r="B142" s="22" t="s">
        <v>5</v>
      </c>
      <c r="C142" s="22" t="s">
        <v>16</v>
      </c>
      <c r="D142" s="22" t="s">
        <v>41</v>
      </c>
      <c r="E142" s="22" t="s">
        <v>43</v>
      </c>
      <c r="F142" s="22" t="s">
        <v>94</v>
      </c>
      <c r="G142" s="26">
        <v>801.88711000000001</v>
      </c>
      <c r="H142" s="26">
        <v>792.03201000000001</v>
      </c>
      <c r="I142" s="26">
        <v>905.78174999999999</v>
      </c>
      <c r="J142" s="26">
        <v>834.03447000000006</v>
      </c>
      <c r="K142" s="26">
        <v>911.59586000000002</v>
      </c>
      <c r="L142" s="26">
        <v>885.62841000000003</v>
      </c>
      <c r="M142" s="26">
        <v>792.10624273556164</v>
      </c>
      <c r="N142" s="26">
        <v>805.04406267678644</v>
      </c>
      <c r="O142" s="26">
        <v>817.78293128110397</v>
      </c>
      <c r="P142" s="26">
        <v>831.12676158244165</v>
      </c>
      <c r="Q142" s="26">
        <v>845.67337877807995</v>
      </c>
      <c r="R142" s="26">
        <v>861.04635502148244</v>
      </c>
    </row>
    <row r="143" spans="1:18">
      <c r="A143" s="22" t="s">
        <v>310</v>
      </c>
      <c r="B143" s="22" t="s">
        <v>5</v>
      </c>
      <c r="C143" s="22" t="s">
        <v>17</v>
      </c>
      <c r="D143" s="22" t="s">
        <v>41</v>
      </c>
      <c r="E143" s="22" t="s">
        <v>43</v>
      </c>
      <c r="F143" s="22" t="s">
        <v>94</v>
      </c>
      <c r="G143" s="26">
        <v>3269.6621599999999</v>
      </c>
      <c r="H143" s="26">
        <v>3238.3152399999999</v>
      </c>
      <c r="I143" s="26">
        <v>3668.3784500000002</v>
      </c>
      <c r="J143" s="26">
        <v>3418.6897300000001</v>
      </c>
      <c r="K143" s="26">
        <v>3747.86643</v>
      </c>
      <c r="L143" s="26">
        <v>3520.2284</v>
      </c>
      <c r="M143" s="26">
        <v>3858.2819683554653</v>
      </c>
      <c r="N143" s="26">
        <v>3921.3009861284663</v>
      </c>
      <c r="O143" s="26">
        <v>3983.3509289032472</v>
      </c>
      <c r="P143" s="26">
        <v>4048.3475885213356</v>
      </c>
      <c r="Q143" s="26">
        <v>4119.2029205443123</v>
      </c>
      <c r="R143" s="26">
        <v>4194.083377028327</v>
      </c>
    </row>
    <row r="144" spans="1:18">
      <c r="A144" s="22" t="s">
        <v>310</v>
      </c>
      <c r="B144" s="22" t="s">
        <v>5</v>
      </c>
      <c r="C144" s="22" t="s">
        <v>18</v>
      </c>
      <c r="D144" s="22" t="s">
        <v>41</v>
      </c>
      <c r="E144" s="22" t="s">
        <v>43</v>
      </c>
      <c r="F144" s="22" t="s">
        <v>94</v>
      </c>
      <c r="G144" s="26">
        <v>973.53138000000001</v>
      </c>
      <c r="H144" s="26">
        <v>923.05868999999996</v>
      </c>
      <c r="I144" s="26">
        <v>917.63196000000005</v>
      </c>
      <c r="J144" s="26">
        <v>1134.70994</v>
      </c>
      <c r="K144" s="26">
        <v>1076.0572099999999</v>
      </c>
      <c r="L144" s="26">
        <v>987.46042999999997</v>
      </c>
      <c r="M144" s="26">
        <v>1170.269833203731</v>
      </c>
      <c r="N144" s="26">
        <v>1189.3843655325613</v>
      </c>
      <c r="O144" s="26">
        <v>1208.204964124606</v>
      </c>
      <c r="P144" s="26">
        <v>1227.9193423462893</v>
      </c>
      <c r="Q144" s="26">
        <v>1249.410736253787</v>
      </c>
      <c r="R144" s="26">
        <v>1272.1230056105853</v>
      </c>
    </row>
    <row r="145" spans="1:18">
      <c r="A145" s="22" t="s">
        <v>310</v>
      </c>
      <c r="B145" s="22" t="s">
        <v>5</v>
      </c>
      <c r="C145" s="22" t="s">
        <v>19</v>
      </c>
      <c r="D145" s="22" t="s">
        <v>41</v>
      </c>
      <c r="E145" s="22" t="s">
        <v>43</v>
      </c>
      <c r="F145" s="22" t="s">
        <v>94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</row>
    <row r="146" spans="1:18">
      <c r="A146" s="22" t="s">
        <v>310</v>
      </c>
      <c r="B146" s="22" t="s">
        <v>5</v>
      </c>
      <c r="C146" s="22" t="s">
        <v>20</v>
      </c>
      <c r="D146" s="22" t="s">
        <v>41</v>
      </c>
      <c r="E146" s="22" t="s">
        <v>43</v>
      </c>
      <c r="F146" s="22" t="s">
        <v>94</v>
      </c>
      <c r="G146" s="26">
        <v>3638.4036599999999</v>
      </c>
      <c r="H146" s="26">
        <v>3403.4989</v>
      </c>
      <c r="I146" s="26">
        <v>3913.9714100000001</v>
      </c>
      <c r="J146" s="26">
        <v>4058.6014700000001</v>
      </c>
      <c r="K146" s="26">
        <v>4210.8533200000002</v>
      </c>
      <c r="L146" s="26">
        <v>3883.1040400000002</v>
      </c>
      <c r="M146" s="26">
        <v>4581.1932553554943</v>
      </c>
      <c r="N146" s="26">
        <v>4656.0199013986457</v>
      </c>
      <c r="O146" s="26">
        <v>4729.6959006300285</v>
      </c>
      <c r="P146" s="26">
        <v>4806.8707315794481</v>
      </c>
      <c r="Q146" s="26">
        <v>4891.0019515970416</v>
      </c>
      <c r="R146" s="26">
        <v>4979.9124679916549</v>
      </c>
    </row>
    <row r="147" spans="1:18">
      <c r="A147" s="22" t="s">
        <v>310</v>
      </c>
      <c r="B147" s="22" t="s">
        <v>5</v>
      </c>
      <c r="C147" s="23" t="s">
        <v>21</v>
      </c>
      <c r="D147" s="22" t="s">
        <v>41</v>
      </c>
      <c r="E147" s="22" t="s">
        <v>43</v>
      </c>
      <c r="F147" s="22" t="s">
        <v>94</v>
      </c>
      <c r="G147" s="26">
        <v>3166.07197</v>
      </c>
      <c r="H147" s="26">
        <v>3633.4881300000002</v>
      </c>
      <c r="I147" s="26">
        <v>4275.7033799999999</v>
      </c>
      <c r="J147" s="26">
        <v>3969.1770200000001</v>
      </c>
      <c r="K147" s="26">
        <v>4566.89966</v>
      </c>
      <c r="L147" s="26">
        <v>4278.5262700000003</v>
      </c>
      <c r="M147" s="26">
        <v>3326.6892246560378</v>
      </c>
      <c r="N147" s="26">
        <v>3381.0255041434616</v>
      </c>
      <c r="O147" s="26">
        <v>3434.5262274478719</v>
      </c>
      <c r="P147" s="26">
        <v>3490.5676699768369</v>
      </c>
      <c r="Q147" s="26">
        <v>3551.6605790704484</v>
      </c>
      <c r="R147" s="26">
        <v>3616.2240323809574</v>
      </c>
    </row>
    <row r="148" spans="1:18">
      <c r="A148" s="22" t="s">
        <v>310</v>
      </c>
      <c r="B148" s="22" t="s">
        <v>5</v>
      </c>
      <c r="C148" s="23" t="s">
        <v>22</v>
      </c>
      <c r="D148" s="22" t="s">
        <v>41</v>
      </c>
      <c r="E148" s="22" t="s">
        <v>43</v>
      </c>
      <c r="F148" s="22" t="s">
        <v>94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</row>
    <row r="149" spans="1:18">
      <c r="A149" s="22" t="s">
        <v>310</v>
      </c>
      <c r="B149" s="22" t="s">
        <v>5</v>
      </c>
      <c r="C149" s="23" t="s">
        <v>23</v>
      </c>
      <c r="D149" s="22" t="s">
        <v>41</v>
      </c>
      <c r="E149" s="22" t="s">
        <v>43</v>
      </c>
      <c r="F149" s="22" t="s">
        <v>94</v>
      </c>
      <c r="G149" s="26">
        <v>433.10636</v>
      </c>
      <c r="H149" s="26">
        <v>425.22845999999998</v>
      </c>
      <c r="I149" s="26">
        <v>508.04408000000001</v>
      </c>
      <c r="J149" s="26">
        <v>453.79090000000002</v>
      </c>
      <c r="K149" s="26">
        <v>532.59223999999995</v>
      </c>
      <c r="L149" s="26">
        <v>487.44691</v>
      </c>
      <c r="M149" s="26">
        <v>711.63119562105044</v>
      </c>
      <c r="N149" s="26">
        <v>723.25458119330312</v>
      </c>
      <c r="O149" s="26">
        <v>734.69922814425058</v>
      </c>
      <c r="P149" s="26">
        <v>746.6873749346496</v>
      </c>
      <c r="Q149" s="26">
        <v>759.75610994603312</v>
      </c>
      <c r="R149" s="26">
        <v>773.56724900051813</v>
      </c>
    </row>
    <row r="150" spans="1:18">
      <c r="A150" s="22" t="s">
        <v>310</v>
      </c>
      <c r="B150" s="22" t="s">
        <v>5</v>
      </c>
      <c r="C150" s="22" t="s">
        <v>24</v>
      </c>
      <c r="D150" s="22" t="s">
        <v>41</v>
      </c>
      <c r="E150" s="22" t="s">
        <v>43</v>
      </c>
      <c r="F150" s="22" t="s">
        <v>94</v>
      </c>
      <c r="G150" s="26">
        <v>719.81809999999996</v>
      </c>
      <c r="H150" s="26">
        <v>680.56952999999999</v>
      </c>
      <c r="I150" s="26">
        <v>736.82190000000003</v>
      </c>
      <c r="J150" s="26">
        <v>714.61518999999998</v>
      </c>
      <c r="K150" s="26">
        <v>738.70847000000003</v>
      </c>
      <c r="L150" s="26">
        <v>650.01624000000004</v>
      </c>
      <c r="M150" s="26">
        <v>699.21655879698119</v>
      </c>
      <c r="N150" s="26">
        <v>710.63717064116554</v>
      </c>
      <c r="O150" s="26">
        <v>721.88216201721707</v>
      </c>
      <c r="P150" s="26">
        <v>733.66117170189</v>
      </c>
      <c r="Q150" s="26">
        <v>746.50191839584932</v>
      </c>
      <c r="R150" s="26">
        <v>760.07211765378906</v>
      </c>
    </row>
    <row r="151" spans="1:18">
      <c r="A151" s="22" t="s">
        <v>310</v>
      </c>
      <c r="B151" s="22" t="s">
        <v>5</v>
      </c>
      <c r="C151" s="22" t="s">
        <v>25</v>
      </c>
      <c r="D151" s="22" t="s">
        <v>41</v>
      </c>
      <c r="E151" s="22" t="s">
        <v>43</v>
      </c>
      <c r="F151" s="22" t="s">
        <v>94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</row>
    <row r="152" spans="1:18">
      <c r="A152" s="22" t="s">
        <v>310</v>
      </c>
      <c r="B152" s="22" t="s">
        <v>5</v>
      </c>
      <c r="C152" s="22" t="s">
        <v>26</v>
      </c>
      <c r="D152" s="22" t="s">
        <v>41</v>
      </c>
      <c r="E152" s="22" t="s">
        <v>43</v>
      </c>
      <c r="F152" s="22" t="s">
        <v>94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</row>
    <row r="153" spans="1:18">
      <c r="A153" s="22" t="s">
        <v>310</v>
      </c>
      <c r="B153" s="22" t="s">
        <v>5</v>
      </c>
      <c r="C153" s="22" t="s">
        <v>27</v>
      </c>
      <c r="D153" s="22" t="s">
        <v>41</v>
      </c>
      <c r="E153" s="22" t="s">
        <v>43</v>
      </c>
      <c r="F153" s="22" t="s">
        <v>94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</row>
    <row r="154" spans="1:18">
      <c r="A154" s="22" t="s">
        <v>310</v>
      </c>
      <c r="B154" s="22" t="s">
        <v>5</v>
      </c>
      <c r="C154" s="23" t="s">
        <v>28</v>
      </c>
      <c r="D154" s="22" t="s">
        <v>41</v>
      </c>
      <c r="E154" s="22" t="s">
        <v>43</v>
      </c>
      <c r="F154" s="22" t="s">
        <v>94</v>
      </c>
      <c r="G154" s="26">
        <v>295.21888000000001</v>
      </c>
      <c r="H154" s="26">
        <v>287.75130000000001</v>
      </c>
      <c r="I154" s="26">
        <v>270.20967000000002</v>
      </c>
      <c r="J154" s="26">
        <v>338.98487</v>
      </c>
      <c r="K154" s="26">
        <v>353.36910999999998</v>
      </c>
      <c r="L154" s="26">
        <v>304.95132000000001</v>
      </c>
      <c r="M154" s="26">
        <v>371.15391572787587</v>
      </c>
      <c r="N154" s="26">
        <v>377.21613601234719</v>
      </c>
      <c r="O154" s="26">
        <v>383.18513449935153</v>
      </c>
      <c r="P154" s="26">
        <v>389.43759736348164</v>
      </c>
      <c r="Q154" s="26">
        <v>396.25364506196956</v>
      </c>
      <c r="R154" s="26">
        <v>403.45689637005847</v>
      </c>
    </row>
    <row r="155" spans="1:18">
      <c r="A155" s="22" t="s">
        <v>310</v>
      </c>
      <c r="B155" s="22" t="s">
        <v>5</v>
      </c>
      <c r="C155" s="23" t="s">
        <v>29</v>
      </c>
      <c r="D155" s="22" t="s">
        <v>41</v>
      </c>
      <c r="E155" s="22" t="s">
        <v>43</v>
      </c>
      <c r="F155" s="22" t="s">
        <v>94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</row>
    <row r="156" spans="1:18">
      <c r="A156" s="22" t="s">
        <v>310</v>
      </c>
      <c r="B156" s="22" t="s">
        <v>5</v>
      </c>
      <c r="C156" s="22" t="s">
        <v>30</v>
      </c>
      <c r="D156" s="22" t="s">
        <v>41</v>
      </c>
      <c r="E156" s="22" t="s">
        <v>43</v>
      </c>
      <c r="F156" s="22" t="s">
        <v>94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</row>
    <row r="157" spans="1:18">
      <c r="A157" s="22" t="str">
        <f>A156</f>
        <v>IMS-2023-NU</v>
      </c>
      <c r="B157" s="22" t="str">
        <f t="shared" ref="B157:E162" si="1">B156</f>
        <v>AU</v>
      </c>
      <c r="C157" s="22" t="s">
        <v>36</v>
      </c>
      <c r="D157" s="22" t="str">
        <f t="shared" si="1"/>
        <v>Rheumatology</v>
      </c>
      <c r="E157" s="22" t="str">
        <f t="shared" si="1"/>
        <v>Psoriatic Arthritis</v>
      </c>
      <c r="F157" s="22" t="s">
        <v>94</v>
      </c>
      <c r="G157" s="26">
        <v>1128.74389</v>
      </c>
      <c r="H157" s="26">
        <v>1112.6587999999999</v>
      </c>
      <c r="I157" s="26">
        <v>1279.9561200000001</v>
      </c>
      <c r="J157" s="26">
        <v>1325.6130000000001</v>
      </c>
      <c r="K157" s="26">
        <v>1418.92707</v>
      </c>
      <c r="L157" s="26">
        <v>1316.22246</v>
      </c>
      <c r="M157" s="26">
        <v>1646.3196579052408</v>
      </c>
      <c r="N157" s="26">
        <v>1673.2097215741214</v>
      </c>
      <c r="O157" s="26">
        <v>1699.6862832665674</v>
      </c>
      <c r="P157" s="26">
        <v>1727.4202019653724</v>
      </c>
      <c r="Q157" s="26">
        <v>1757.6540021213912</v>
      </c>
      <c r="R157" s="26">
        <v>1789.605313226602</v>
      </c>
    </row>
    <row r="158" spans="1:18">
      <c r="A158" s="75" t="s">
        <v>310</v>
      </c>
      <c r="B158" s="75" t="s">
        <v>5</v>
      </c>
      <c r="C158" s="76" t="s">
        <v>31</v>
      </c>
      <c r="D158" s="75" t="str">
        <f t="shared" si="1"/>
        <v>Rheumatology</v>
      </c>
      <c r="E158" s="75" t="str">
        <f t="shared" si="1"/>
        <v>Psoriatic Arthritis</v>
      </c>
      <c r="F158" s="75" t="s">
        <v>94</v>
      </c>
      <c r="G158" s="77">
        <v>47.146059999999999</v>
      </c>
      <c r="H158" s="77">
        <v>59.451340000000002</v>
      </c>
      <c r="I158" s="77">
        <v>77.189430000000002</v>
      </c>
      <c r="J158" s="77">
        <v>86.795469999999995</v>
      </c>
      <c r="K158" s="77">
        <v>114.8167</v>
      </c>
      <c r="L158" s="77">
        <v>120.44933</v>
      </c>
      <c r="M158" s="77">
        <v>70.439916173330047</v>
      </c>
      <c r="N158" s="77">
        <v>71.590442331258288</v>
      </c>
      <c r="O158" s="77">
        <v>72.723276272236006</v>
      </c>
      <c r="P158" s="77">
        <v>73.909907859194931</v>
      </c>
      <c r="Q158" s="77">
        <v>75.203500108042221</v>
      </c>
      <c r="R158" s="77">
        <v>76.570578284550649</v>
      </c>
    </row>
    <row r="159" spans="1:18">
      <c r="A159" s="75" t="s">
        <v>310</v>
      </c>
      <c r="B159" s="75" t="s">
        <v>5</v>
      </c>
      <c r="C159" s="76" t="s">
        <v>32</v>
      </c>
      <c r="D159" s="75" t="str">
        <f t="shared" si="1"/>
        <v>Rheumatology</v>
      </c>
      <c r="E159" s="75" t="str">
        <f t="shared" si="1"/>
        <v>Psoriatic Arthritis</v>
      </c>
      <c r="F159" s="75" t="s">
        <v>94</v>
      </c>
      <c r="G159" s="77">
        <v>16351.36008</v>
      </c>
      <c r="H159" s="77">
        <v>12863.30646</v>
      </c>
      <c r="I159" s="77">
        <v>17200.104029999999</v>
      </c>
      <c r="J159" s="77">
        <v>14469.098900000001</v>
      </c>
      <c r="K159" s="77">
        <v>19228.799289999999</v>
      </c>
      <c r="L159" s="77">
        <v>20564.384269999999</v>
      </c>
      <c r="M159" s="77">
        <v>14019.386356402725</v>
      </c>
      <c r="N159" s="77">
        <v>14248.371164979919</v>
      </c>
      <c r="O159" s="77">
        <v>14473.834759472753</v>
      </c>
      <c r="P159" s="77">
        <v>14710.005493114075</v>
      </c>
      <c r="Q159" s="77">
        <v>14967.46419706274</v>
      </c>
      <c r="R159" s="77">
        <v>15239.548523351794</v>
      </c>
    </row>
    <row r="160" spans="1:18">
      <c r="A160" s="75" t="s">
        <v>310</v>
      </c>
      <c r="B160" s="75" t="s">
        <v>5</v>
      </c>
      <c r="C160" s="76" t="s">
        <v>33</v>
      </c>
      <c r="D160" s="75" t="str">
        <f t="shared" si="1"/>
        <v>Rheumatology</v>
      </c>
      <c r="E160" s="75" t="str">
        <f t="shared" si="1"/>
        <v>Psoriatic Arthritis</v>
      </c>
      <c r="F160" s="75" t="s">
        <v>94</v>
      </c>
      <c r="G160" s="77">
        <v>293.97424000000001</v>
      </c>
      <c r="H160" s="77">
        <v>289.01551000000001</v>
      </c>
      <c r="I160" s="77">
        <v>284.12594999999999</v>
      </c>
      <c r="J160" s="77">
        <v>327.34633000000002</v>
      </c>
      <c r="K160" s="77">
        <v>350.75752999999997</v>
      </c>
      <c r="L160" s="77">
        <v>331.32564000000002</v>
      </c>
      <c r="M160" s="77">
        <v>376.38080965975331</v>
      </c>
      <c r="N160" s="77">
        <v>382.52840310364945</v>
      </c>
      <c r="O160" s="77">
        <v>388.58146192424874</v>
      </c>
      <c r="P160" s="77">
        <v>394.92197709988335</v>
      </c>
      <c r="Q160" s="77">
        <v>401.83401397387206</v>
      </c>
      <c r="R160" s="77">
        <v>409.13870737634983</v>
      </c>
    </row>
    <row r="161" spans="1:18">
      <c r="A161" s="75" t="s">
        <v>310</v>
      </c>
      <c r="B161" s="75" t="s">
        <v>5</v>
      </c>
      <c r="C161" s="76" t="s">
        <v>34</v>
      </c>
      <c r="D161" s="75" t="str">
        <f t="shared" si="1"/>
        <v>Rheumatology</v>
      </c>
      <c r="E161" s="75" t="str">
        <f t="shared" si="1"/>
        <v>Psoriatic Arthritis</v>
      </c>
      <c r="F161" s="75" t="s">
        <v>94</v>
      </c>
      <c r="G161" s="77">
        <v>297.29493000000002</v>
      </c>
      <c r="H161" s="77">
        <v>301.08184999999997</v>
      </c>
      <c r="I161" s="77">
        <v>322.16602</v>
      </c>
      <c r="J161" s="77">
        <v>403.78304000000003</v>
      </c>
      <c r="K161" s="77">
        <v>417.23739</v>
      </c>
      <c r="L161" s="77">
        <v>392.56594000000001</v>
      </c>
      <c r="M161" s="77">
        <v>428.04472011817103</v>
      </c>
      <c r="N161" s="77">
        <v>435.03616295361115</v>
      </c>
      <c r="O161" s="77">
        <v>441.920094871034</v>
      </c>
      <c r="P161" s="77">
        <v>449.13094083901262</v>
      </c>
      <c r="Q161" s="77">
        <v>456.99175842917504</v>
      </c>
      <c r="R161" s="77">
        <v>465.29913054477038</v>
      </c>
    </row>
    <row r="162" spans="1:18">
      <c r="A162" s="75" t="s">
        <v>310</v>
      </c>
      <c r="B162" s="75" t="s">
        <v>5</v>
      </c>
      <c r="C162" s="76" t="s">
        <v>35</v>
      </c>
      <c r="D162" s="75" t="str">
        <f t="shared" si="1"/>
        <v>Rheumatology</v>
      </c>
      <c r="E162" s="75" t="str">
        <f t="shared" si="1"/>
        <v>Psoriatic Arthritis</v>
      </c>
      <c r="F162" s="75" t="s">
        <v>94</v>
      </c>
      <c r="G162" s="77">
        <v>33.081319999999998</v>
      </c>
      <c r="H162" s="77">
        <v>35.031059999999997</v>
      </c>
      <c r="I162" s="77">
        <v>42.477420000000002</v>
      </c>
      <c r="J162" s="77">
        <v>33.55603</v>
      </c>
      <c r="K162" s="77">
        <v>47.287649999999999</v>
      </c>
      <c r="L162" s="77">
        <v>28.248840000000001</v>
      </c>
      <c r="M162" s="77">
        <v>44.061933317424497</v>
      </c>
      <c r="N162" s="77">
        <v>44.781616269997073</v>
      </c>
      <c r="O162" s="77">
        <v>45.490232297367854</v>
      </c>
      <c r="P162" s="77">
        <v>46.232500100871135</v>
      </c>
      <c r="Q162" s="77">
        <v>47.04167447961958</v>
      </c>
      <c r="R162" s="77">
        <v>47.896816148226875</v>
      </c>
    </row>
    <row r="163" spans="1:18">
      <c r="A163" s="22" t="s">
        <v>310</v>
      </c>
      <c r="B163" s="22" t="s">
        <v>5</v>
      </c>
      <c r="C163" s="22" t="s">
        <v>6</v>
      </c>
      <c r="D163" s="22" t="s">
        <v>41</v>
      </c>
      <c r="E163" s="22" t="s">
        <v>44</v>
      </c>
      <c r="F163" s="22" t="s">
        <v>94</v>
      </c>
      <c r="G163" s="26">
        <v>6712.1464400000004</v>
      </c>
      <c r="H163" s="26">
        <v>5430.4383200000002</v>
      </c>
      <c r="I163" s="26">
        <v>6973.9713300000003</v>
      </c>
      <c r="J163" s="26">
        <v>5541.4527500000004</v>
      </c>
      <c r="K163" s="26">
        <v>5527.6824399999996</v>
      </c>
      <c r="L163" s="26">
        <v>4956.3011900000001</v>
      </c>
      <c r="M163" s="26">
        <v>7180.6312797738728</v>
      </c>
      <c r="N163" s="26">
        <v>7313.2968803013209</v>
      </c>
      <c r="O163" s="26">
        <v>7446.0365537579582</v>
      </c>
      <c r="P163" s="26">
        <v>7578.5620456151983</v>
      </c>
      <c r="Q163" s="26">
        <v>7710.6616823971235</v>
      </c>
      <c r="R163" s="26">
        <v>7842.4695379878631</v>
      </c>
    </row>
    <row r="164" spans="1:18">
      <c r="A164" s="22" t="s">
        <v>310</v>
      </c>
      <c r="B164" s="22" t="s">
        <v>5</v>
      </c>
      <c r="C164" s="22" t="s">
        <v>10</v>
      </c>
      <c r="D164" s="22" t="s">
        <v>41</v>
      </c>
      <c r="E164" s="22" t="s">
        <v>44</v>
      </c>
      <c r="F164" s="22" t="s">
        <v>94</v>
      </c>
      <c r="G164" s="26">
        <v>2186.2204000000002</v>
      </c>
      <c r="H164" s="26">
        <v>2099.4695900000002</v>
      </c>
      <c r="I164" s="26">
        <v>2256.10932</v>
      </c>
      <c r="J164" s="26">
        <v>2118.3571499999998</v>
      </c>
      <c r="K164" s="26">
        <v>2355.52925</v>
      </c>
      <c r="L164" s="26">
        <v>2108.4418000000001</v>
      </c>
      <c r="M164" s="26">
        <v>2293.8793028830719</v>
      </c>
      <c r="N164" s="26">
        <v>2328.9373576902749</v>
      </c>
      <c r="O164" s="26">
        <v>2363.5449749981813</v>
      </c>
      <c r="P164" s="26">
        <v>2399.4550306608812</v>
      </c>
      <c r="Q164" s="26">
        <v>2437.9547111337215</v>
      </c>
      <c r="R164" s="26">
        <v>2478.2287130967352</v>
      </c>
    </row>
    <row r="165" spans="1:18">
      <c r="A165" s="22" t="s">
        <v>310</v>
      </c>
      <c r="B165" s="22" t="s">
        <v>5</v>
      </c>
      <c r="C165" s="22" t="s">
        <v>11</v>
      </c>
      <c r="D165" s="22" t="s">
        <v>41</v>
      </c>
      <c r="E165" s="22" t="s">
        <v>44</v>
      </c>
      <c r="F165" s="22" t="s">
        <v>94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</row>
    <row r="166" spans="1:18">
      <c r="A166" s="22" t="s">
        <v>310</v>
      </c>
      <c r="B166" s="22" t="s">
        <v>5</v>
      </c>
      <c r="C166" s="22" t="s">
        <v>12</v>
      </c>
      <c r="D166" s="22" t="s">
        <v>41</v>
      </c>
      <c r="E166" s="22" t="s">
        <v>44</v>
      </c>
      <c r="F166" s="22" t="s">
        <v>94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</row>
    <row r="167" spans="1:18">
      <c r="A167" s="22" t="s">
        <v>310</v>
      </c>
      <c r="B167" s="22" t="s">
        <v>5</v>
      </c>
      <c r="C167" s="22" t="s">
        <v>13</v>
      </c>
      <c r="D167" s="22" t="s">
        <v>41</v>
      </c>
      <c r="E167" s="22" t="s">
        <v>44</v>
      </c>
      <c r="F167" s="22" t="s">
        <v>94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</row>
    <row r="168" spans="1:18">
      <c r="A168" s="22" t="s">
        <v>310</v>
      </c>
      <c r="B168" s="22" t="s">
        <v>5</v>
      </c>
      <c r="C168" s="22" t="s">
        <v>14</v>
      </c>
      <c r="D168" s="22" t="s">
        <v>41</v>
      </c>
      <c r="E168" s="22" t="s">
        <v>44</v>
      </c>
      <c r="F168" s="22" t="s">
        <v>94</v>
      </c>
      <c r="G168" s="26">
        <v>42692.097860000002</v>
      </c>
      <c r="H168" s="26">
        <v>36775.724069999997</v>
      </c>
      <c r="I168" s="26">
        <v>43421.332569999999</v>
      </c>
      <c r="J168" s="26">
        <v>41300.693870000003</v>
      </c>
      <c r="K168" s="26">
        <v>45900.926079999997</v>
      </c>
      <c r="L168" s="26">
        <v>43083.494639999997</v>
      </c>
      <c r="M168" s="26">
        <v>75464.423406429327</v>
      </c>
      <c r="N168" s="26">
        <v>76861.446608656188</v>
      </c>
      <c r="O168" s="26">
        <v>78259.428389848035</v>
      </c>
      <c r="P168" s="26">
        <v>79654.638443525982</v>
      </c>
      <c r="Q168" s="26">
        <v>81044.337499842237</v>
      </c>
      <c r="R168" s="26">
        <v>82430.260611082267</v>
      </c>
    </row>
    <row r="169" spans="1:18">
      <c r="A169" s="22" t="s">
        <v>310</v>
      </c>
      <c r="B169" s="22" t="s">
        <v>5</v>
      </c>
      <c r="C169" s="22" t="s">
        <v>15</v>
      </c>
      <c r="D169" s="22" t="s">
        <v>41</v>
      </c>
      <c r="E169" s="22" t="s">
        <v>44</v>
      </c>
      <c r="F169" s="22" t="s">
        <v>94</v>
      </c>
      <c r="G169" s="26">
        <v>2174.4687399999998</v>
      </c>
      <c r="H169" s="26">
        <v>1988.8493900000001</v>
      </c>
      <c r="I169" s="26">
        <v>2137.9319700000001</v>
      </c>
      <c r="J169" s="26">
        <v>2416.7515800000001</v>
      </c>
      <c r="K169" s="26">
        <v>2404.4458300000001</v>
      </c>
      <c r="L169" s="26">
        <v>2209.7377999999999</v>
      </c>
      <c r="M169" s="26">
        <v>2291.0275000981619</v>
      </c>
      <c r="N169" s="26">
        <v>2333.4397843256493</v>
      </c>
      <c r="O169" s="26">
        <v>2375.8811700909305</v>
      </c>
      <c r="P169" s="26">
        <v>2418.2384088678609</v>
      </c>
      <c r="Q169" s="26">
        <v>2460.4283390517016</v>
      </c>
      <c r="R169" s="26">
        <v>2502.5036351653671</v>
      </c>
    </row>
    <row r="170" spans="1:18">
      <c r="A170" s="22" t="s">
        <v>310</v>
      </c>
      <c r="B170" s="22" t="s">
        <v>5</v>
      </c>
      <c r="C170" s="22" t="s">
        <v>16</v>
      </c>
      <c r="D170" s="22" t="s">
        <v>41</v>
      </c>
      <c r="E170" s="22" t="s">
        <v>44</v>
      </c>
      <c r="F170" s="22" t="s">
        <v>94</v>
      </c>
      <c r="G170" s="26">
        <v>1917.0011400000001</v>
      </c>
      <c r="H170" s="26">
        <v>1874.3216399999999</v>
      </c>
      <c r="I170" s="26">
        <v>2108.3485500000002</v>
      </c>
      <c r="J170" s="26">
        <v>1926.64211</v>
      </c>
      <c r="K170" s="26">
        <v>2122.75144</v>
      </c>
      <c r="L170" s="26">
        <v>2003.4082599999999</v>
      </c>
      <c r="M170" s="26">
        <v>2248.4915278168787</v>
      </c>
      <c r="N170" s="26">
        <v>2290.116371585354</v>
      </c>
      <c r="O170" s="26">
        <v>2331.769776582873</v>
      </c>
      <c r="P170" s="26">
        <v>2373.3405968927846</v>
      </c>
      <c r="Q170" s="26">
        <v>2414.7472149161322</v>
      </c>
      <c r="R170" s="26">
        <v>2456.0413272032656</v>
      </c>
    </row>
    <row r="171" spans="1:18">
      <c r="A171" s="22" t="s">
        <v>310</v>
      </c>
      <c r="B171" s="22" t="s">
        <v>5</v>
      </c>
      <c r="C171" s="22" t="s">
        <v>17</v>
      </c>
      <c r="D171" s="22" t="s">
        <v>41</v>
      </c>
      <c r="E171" s="22" t="s">
        <v>44</v>
      </c>
      <c r="F171" s="22" t="s">
        <v>94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</row>
    <row r="172" spans="1:18">
      <c r="A172" s="22" t="s">
        <v>310</v>
      </c>
      <c r="B172" s="22" t="s">
        <v>5</v>
      </c>
      <c r="C172" s="22" t="s">
        <v>18</v>
      </c>
      <c r="D172" s="22" t="s">
        <v>41</v>
      </c>
      <c r="E172" s="22" t="s">
        <v>44</v>
      </c>
      <c r="F172" s="22" t="s">
        <v>94</v>
      </c>
      <c r="G172" s="26">
        <v>2824.81648</v>
      </c>
      <c r="H172" s="26">
        <v>2650.0551500000001</v>
      </c>
      <c r="I172" s="26">
        <v>2585.6435099999999</v>
      </c>
      <c r="J172" s="26">
        <v>3154.1496699999998</v>
      </c>
      <c r="K172" s="26">
        <v>2969.2340399999998</v>
      </c>
      <c r="L172" s="26">
        <v>2720.9584399999999</v>
      </c>
      <c r="M172" s="26">
        <v>3107.4263100069866</v>
      </c>
      <c r="N172" s="26">
        <v>3164.9520480744441</v>
      </c>
      <c r="O172" s="26">
        <v>3222.5172579004015</v>
      </c>
      <c r="P172" s="26">
        <v>3279.9683352833858</v>
      </c>
      <c r="Q172" s="26">
        <v>3337.1924843016782</v>
      </c>
      <c r="R172" s="26">
        <v>3394.2611498411957</v>
      </c>
    </row>
    <row r="173" spans="1:18">
      <c r="A173" s="22" t="s">
        <v>310</v>
      </c>
      <c r="B173" s="22" t="s">
        <v>5</v>
      </c>
      <c r="C173" s="22" t="s">
        <v>19</v>
      </c>
      <c r="D173" s="22" t="s">
        <v>41</v>
      </c>
      <c r="E173" s="22" t="s">
        <v>44</v>
      </c>
      <c r="F173" s="22" t="s">
        <v>94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</row>
    <row r="174" spans="1:18">
      <c r="A174" s="22" t="s">
        <v>310</v>
      </c>
      <c r="B174" s="22" t="s">
        <v>5</v>
      </c>
      <c r="C174" s="22" t="s">
        <v>20</v>
      </c>
      <c r="D174" s="22" t="s">
        <v>41</v>
      </c>
      <c r="E174" s="22" t="s">
        <v>44</v>
      </c>
      <c r="F174" s="22" t="s">
        <v>94</v>
      </c>
      <c r="G174" s="26">
        <v>6776.8808200000003</v>
      </c>
      <c r="H174" s="26">
        <v>6195.5623400000004</v>
      </c>
      <c r="I174" s="26">
        <v>7012.9002799999998</v>
      </c>
      <c r="J174" s="26">
        <v>7316.7755999999999</v>
      </c>
      <c r="K174" s="26">
        <v>7403.8394600000001</v>
      </c>
      <c r="L174" s="26">
        <v>6839.4608200000002</v>
      </c>
      <c r="M174" s="26">
        <v>7178.2026315954281</v>
      </c>
      <c r="N174" s="26">
        <v>7311.0879724482456</v>
      </c>
      <c r="O174" s="26">
        <v>7444.0644936710778</v>
      </c>
      <c r="P174" s="26">
        <v>7576.7773671929608</v>
      </c>
      <c r="Q174" s="26">
        <v>7708.9660326976273</v>
      </c>
      <c r="R174" s="26">
        <v>7840.7955289718238</v>
      </c>
    </row>
    <row r="175" spans="1:18">
      <c r="A175" s="22" t="s">
        <v>310</v>
      </c>
      <c r="B175" s="22" t="s">
        <v>5</v>
      </c>
      <c r="C175" s="23" t="s">
        <v>21</v>
      </c>
      <c r="D175" s="22" t="s">
        <v>41</v>
      </c>
      <c r="E175" s="22" t="s">
        <v>44</v>
      </c>
      <c r="F175" s="22" t="s">
        <v>94</v>
      </c>
      <c r="G175" s="26">
        <v>1528.1182799999999</v>
      </c>
      <c r="H175" s="26">
        <v>1868.78087</v>
      </c>
      <c r="I175" s="26">
        <v>2139.1580600000002</v>
      </c>
      <c r="J175" s="26">
        <v>1894.67129</v>
      </c>
      <c r="K175" s="26">
        <v>2124.4616500000002</v>
      </c>
      <c r="L175" s="26">
        <v>1907.7736199999999</v>
      </c>
      <c r="M175" s="26">
        <v>2586.2729660147079</v>
      </c>
      <c r="N175" s="26">
        <v>2634.1509352314815</v>
      </c>
      <c r="O175" s="26">
        <v>2682.0617563107767</v>
      </c>
      <c r="P175" s="26">
        <v>2729.8775863517139</v>
      </c>
      <c r="Q175" s="26">
        <v>2777.5045466862534</v>
      </c>
      <c r="R175" s="26">
        <v>2825.0021000203683</v>
      </c>
    </row>
    <row r="176" spans="1:18">
      <c r="A176" s="22" t="s">
        <v>310</v>
      </c>
      <c r="B176" s="22" t="s">
        <v>5</v>
      </c>
      <c r="C176" s="23" t="s">
        <v>22</v>
      </c>
      <c r="D176" s="22" t="s">
        <v>41</v>
      </c>
      <c r="E176" s="22" t="s">
        <v>44</v>
      </c>
      <c r="F176" s="22" t="s">
        <v>94</v>
      </c>
      <c r="G176" s="26">
        <v>35842</v>
      </c>
      <c r="H176" s="26">
        <v>32337</v>
      </c>
      <c r="I176" s="26">
        <v>38986</v>
      </c>
      <c r="J176" s="26">
        <v>36563</v>
      </c>
      <c r="K176" s="26">
        <v>41142</v>
      </c>
      <c r="L176" s="26">
        <v>40242</v>
      </c>
      <c r="M176" s="26">
        <v>32325.593116482483</v>
      </c>
      <c r="N176" s="26">
        <v>32924.015546165072</v>
      </c>
      <c r="O176" s="26">
        <v>33522.848588321634</v>
      </c>
      <c r="P176" s="26">
        <v>34120.494346036074</v>
      </c>
      <c r="Q176" s="26">
        <v>34715.779438282763</v>
      </c>
      <c r="R176" s="26">
        <v>35309.447084073821</v>
      </c>
    </row>
    <row r="177" spans="1:18">
      <c r="A177" s="22" t="s">
        <v>310</v>
      </c>
      <c r="B177" s="22" t="s">
        <v>5</v>
      </c>
      <c r="C177" s="23" t="s">
        <v>23</v>
      </c>
      <c r="D177" s="22" t="s">
        <v>41</v>
      </c>
      <c r="E177" s="22" t="s">
        <v>44</v>
      </c>
      <c r="F177" s="22" t="s">
        <v>94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</row>
    <row r="178" spans="1:18">
      <c r="A178" s="22" t="s">
        <v>310</v>
      </c>
      <c r="B178" s="22" t="s">
        <v>5</v>
      </c>
      <c r="C178" s="23" t="s">
        <v>24</v>
      </c>
      <c r="D178" s="22" t="s">
        <v>41</v>
      </c>
      <c r="E178" s="22" t="s">
        <v>44</v>
      </c>
      <c r="F178" s="22" t="s">
        <v>94</v>
      </c>
      <c r="G178" s="26">
        <v>2941.07654</v>
      </c>
      <c r="H178" s="26">
        <v>2758.4508700000001</v>
      </c>
      <c r="I178" s="26">
        <v>2953.06702</v>
      </c>
      <c r="J178" s="26">
        <v>2924.6772900000001</v>
      </c>
      <c r="K178" s="26">
        <v>3097.0455299999999</v>
      </c>
      <c r="L178" s="26">
        <v>2760.1806000000001</v>
      </c>
      <c r="M178" s="26">
        <v>2926.6613000690763</v>
      </c>
      <c r="N178" s="26">
        <v>2980.8406544813647</v>
      </c>
      <c r="O178" s="26">
        <v>3035.0571845034738</v>
      </c>
      <c r="P178" s="26">
        <v>3089.1662213879804</v>
      </c>
      <c r="Q178" s="26">
        <v>3143.0615307705048</v>
      </c>
      <c r="R178" s="26">
        <v>3196.8104014495057</v>
      </c>
    </row>
    <row r="179" spans="1:18">
      <c r="A179" s="22" t="s">
        <v>310</v>
      </c>
      <c r="B179" s="22" t="s">
        <v>5</v>
      </c>
      <c r="C179" s="23" t="s">
        <v>25</v>
      </c>
      <c r="D179" s="22" t="s">
        <v>41</v>
      </c>
      <c r="E179" s="22" t="s">
        <v>44</v>
      </c>
      <c r="F179" s="22" t="s">
        <v>94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</row>
    <row r="180" spans="1:18">
      <c r="A180" s="22" t="s">
        <v>310</v>
      </c>
      <c r="B180" s="22" t="s">
        <v>5</v>
      </c>
      <c r="C180" s="23" t="s">
        <v>26</v>
      </c>
      <c r="D180" s="22" t="s">
        <v>41</v>
      </c>
      <c r="E180" s="22" t="s">
        <v>44</v>
      </c>
      <c r="F180" s="22" t="s">
        <v>94</v>
      </c>
      <c r="G180" s="26">
        <v>2494</v>
      </c>
      <c r="H180" s="26">
        <v>2344</v>
      </c>
      <c r="I180" s="26">
        <v>2591</v>
      </c>
      <c r="J180" s="26">
        <v>2485</v>
      </c>
      <c r="K180" s="26">
        <v>2779</v>
      </c>
      <c r="L180" s="26">
        <v>2396</v>
      </c>
      <c r="M180" s="26">
        <v>2732.0360679910086</v>
      </c>
      <c r="N180" s="26">
        <v>2782.6124535780073</v>
      </c>
      <c r="O180" s="26">
        <v>2833.223542568122</v>
      </c>
      <c r="P180" s="26">
        <v>2883.7342867971306</v>
      </c>
      <c r="Q180" s="26">
        <v>2934.0455165677618</v>
      </c>
      <c r="R180" s="26">
        <v>2984.2200459215173</v>
      </c>
    </row>
    <row r="181" spans="1:18">
      <c r="A181" s="22" t="s">
        <v>310</v>
      </c>
      <c r="B181" s="22" t="s">
        <v>5</v>
      </c>
      <c r="C181" s="23" t="s">
        <v>27</v>
      </c>
      <c r="D181" s="22" t="s">
        <v>41</v>
      </c>
      <c r="E181" s="22" t="s">
        <v>44</v>
      </c>
      <c r="F181" s="22" t="s">
        <v>94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</row>
    <row r="182" spans="1:18">
      <c r="A182" s="22" t="s">
        <v>310</v>
      </c>
      <c r="B182" s="22" t="s">
        <v>5</v>
      </c>
      <c r="C182" s="23" t="s">
        <v>28</v>
      </c>
      <c r="D182" s="22" t="s">
        <v>41</v>
      </c>
      <c r="E182" s="22" t="s">
        <v>44</v>
      </c>
      <c r="F182" s="22" t="s">
        <v>94</v>
      </c>
      <c r="G182" s="26">
        <v>561.87973</v>
      </c>
      <c r="H182" s="26">
        <v>528.68817000000001</v>
      </c>
      <c r="I182" s="26">
        <v>489.29081000000002</v>
      </c>
      <c r="J182" s="26">
        <v>621.15399000000002</v>
      </c>
      <c r="K182" s="26">
        <v>635.34734000000003</v>
      </c>
      <c r="L182" s="26">
        <v>548.4633</v>
      </c>
      <c r="M182" s="26">
        <v>651.57167856636715</v>
      </c>
      <c r="N182" s="26">
        <v>663.63379620779813</v>
      </c>
      <c r="O182" s="26">
        <v>675.7041903704968</v>
      </c>
      <c r="P182" s="26">
        <v>687.75065300271694</v>
      </c>
      <c r="Q182" s="26">
        <v>699.74953281856597</v>
      </c>
      <c r="R182" s="26">
        <v>711.71581053185537</v>
      </c>
    </row>
    <row r="183" spans="1:18">
      <c r="A183" s="22" t="s">
        <v>310</v>
      </c>
      <c r="B183" s="22" t="s">
        <v>5</v>
      </c>
      <c r="C183" s="23" t="s">
        <v>29</v>
      </c>
      <c r="D183" s="22" t="s">
        <v>41</v>
      </c>
      <c r="E183" s="22" t="s">
        <v>44</v>
      </c>
      <c r="F183" s="22" t="s">
        <v>94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</row>
    <row r="184" spans="1:18">
      <c r="A184" s="22" t="s">
        <v>310</v>
      </c>
      <c r="B184" s="22" t="s">
        <v>5</v>
      </c>
      <c r="C184" s="23" t="s">
        <v>30</v>
      </c>
      <c r="D184" s="22" t="s">
        <v>41</v>
      </c>
      <c r="E184" s="22" t="s">
        <v>44</v>
      </c>
      <c r="F184" s="22" t="s">
        <v>94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</row>
    <row r="185" spans="1:18">
      <c r="A185" s="22" t="str">
        <f t="shared" ref="A185:B185" si="2">A184</f>
        <v>IMS-2023-NU</v>
      </c>
      <c r="B185" s="22" t="str">
        <f t="shared" si="2"/>
        <v>AU</v>
      </c>
      <c r="C185" s="23" t="s">
        <v>36</v>
      </c>
      <c r="D185" s="22" t="str">
        <f>D184</f>
        <v>Rheumatology</v>
      </c>
      <c r="E185" s="22" t="str">
        <f t="shared" ref="E185" si="3">E184</f>
        <v>Rheumatoid Arthritis</v>
      </c>
      <c r="F185" s="22" t="s">
        <v>94</v>
      </c>
      <c r="G185" s="26">
        <v>6165.1322700000001</v>
      </c>
      <c r="H185" s="26">
        <v>5906.9135900000001</v>
      </c>
      <c r="I185" s="26">
        <v>6578.7165500000001</v>
      </c>
      <c r="J185" s="26">
        <v>6638.1076300000004</v>
      </c>
      <c r="K185" s="26">
        <v>6989.7375000000002</v>
      </c>
      <c r="L185" s="26">
        <v>6341.9335600000004</v>
      </c>
      <c r="M185" s="26">
        <v>8036.6956191521031</v>
      </c>
      <c r="N185" s="26">
        <v>8185.4736756506309</v>
      </c>
      <c r="O185" s="26">
        <v>8334.3538174367768</v>
      </c>
      <c r="P185" s="26">
        <v>8482.9387799932538</v>
      </c>
      <c r="Q185" s="26">
        <v>8630.9368407176553</v>
      </c>
      <c r="R185" s="26">
        <v>8778.5327765747043</v>
      </c>
    </row>
    <row r="186" spans="1:18">
      <c r="A186" s="75" t="s">
        <v>310</v>
      </c>
      <c r="B186" s="75" t="s">
        <v>5</v>
      </c>
      <c r="C186" s="76" t="s">
        <v>31</v>
      </c>
      <c r="D186" s="75" t="s">
        <v>41</v>
      </c>
      <c r="E186" s="75" t="s">
        <v>44</v>
      </c>
      <c r="F186" s="75" t="s">
        <v>94</v>
      </c>
      <c r="G186" s="77">
        <v>307.96872999999999</v>
      </c>
      <c r="H186" s="77">
        <v>291.61873000000003</v>
      </c>
      <c r="I186" s="77">
        <v>339.72419000000002</v>
      </c>
      <c r="J186" s="77">
        <v>306.33030000000002</v>
      </c>
      <c r="K186" s="77">
        <v>334.85654</v>
      </c>
      <c r="L186" s="77">
        <v>348.39794000000001</v>
      </c>
      <c r="M186" s="77">
        <v>435.19745776456205</v>
      </c>
      <c r="N186" s="77">
        <v>443.25398186695702</v>
      </c>
      <c r="O186" s="77">
        <v>451.31603401965441</v>
      </c>
      <c r="P186" s="77">
        <v>459.36210183545205</v>
      </c>
      <c r="Q186" s="77">
        <v>467.37638815828529</v>
      </c>
      <c r="R186" s="77">
        <v>475.36889889967699</v>
      </c>
    </row>
    <row r="187" spans="1:18">
      <c r="A187" s="75" t="s">
        <v>310</v>
      </c>
      <c r="B187" s="75" t="s">
        <v>5</v>
      </c>
      <c r="C187" s="76" t="s">
        <v>32</v>
      </c>
      <c r="D187" s="75" t="s">
        <v>41</v>
      </c>
      <c r="E187" s="75" t="s">
        <v>44</v>
      </c>
      <c r="F187" s="75" t="s">
        <v>94</v>
      </c>
      <c r="G187" s="77">
        <v>5459.8290399999996</v>
      </c>
      <c r="H187" s="77">
        <v>4861.9392399999997</v>
      </c>
      <c r="I187" s="77">
        <v>6240.9510600000003</v>
      </c>
      <c r="J187" s="77">
        <v>5301.9165000000003</v>
      </c>
      <c r="K187" s="77">
        <v>5189.3944099999999</v>
      </c>
      <c r="L187" s="77">
        <v>5608.6850100000001</v>
      </c>
      <c r="M187" s="77">
        <v>7369.3591961491502</v>
      </c>
      <c r="N187" s="77">
        <v>7505.7832926683468</v>
      </c>
      <c r="O187" s="77">
        <v>7642.3009977038773</v>
      </c>
      <c r="P187" s="77">
        <v>7778.5480340624063</v>
      </c>
      <c r="Q187" s="77">
        <v>7914.2569026691126</v>
      </c>
      <c r="R187" s="77">
        <v>8049.5970373172786</v>
      </c>
    </row>
    <row r="188" spans="1:18">
      <c r="A188" s="75" t="s">
        <v>310</v>
      </c>
      <c r="B188" s="75" t="s">
        <v>5</v>
      </c>
      <c r="C188" s="76" t="s">
        <v>33</v>
      </c>
      <c r="D188" s="75" t="s">
        <v>41</v>
      </c>
      <c r="E188" s="75" t="s">
        <v>44</v>
      </c>
      <c r="F188" s="75" t="s">
        <v>94</v>
      </c>
      <c r="G188" s="77">
        <v>530.74891000000002</v>
      </c>
      <c r="H188" s="77">
        <v>509.51485000000002</v>
      </c>
      <c r="I188" s="77">
        <v>489.70929000000001</v>
      </c>
      <c r="J188" s="77">
        <v>566.33894999999995</v>
      </c>
      <c r="K188" s="77">
        <v>591.21</v>
      </c>
      <c r="L188" s="77">
        <v>556.86075000000005</v>
      </c>
      <c r="M188" s="77">
        <v>624.53714772873968</v>
      </c>
      <c r="N188" s="77">
        <v>636.09879289404671</v>
      </c>
      <c r="O188" s="77">
        <v>647.66837117731393</v>
      </c>
      <c r="P188" s="77">
        <v>659.21501087948945</v>
      </c>
      <c r="Q188" s="77">
        <v>670.71604203636639</v>
      </c>
      <c r="R188" s="77">
        <v>682.18582379304303</v>
      </c>
    </row>
    <row r="189" spans="1:18">
      <c r="A189" s="75" t="s">
        <v>310</v>
      </c>
      <c r="B189" s="75" t="s">
        <v>5</v>
      </c>
      <c r="C189" s="76" t="s">
        <v>34</v>
      </c>
      <c r="D189" s="75" t="s">
        <v>41</v>
      </c>
      <c r="E189" s="75" t="s">
        <v>44</v>
      </c>
      <c r="F189" s="75" t="s">
        <v>94</v>
      </c>
      <c r="G189" s="77">
        <v>554.45024999999998</v>
      </c>
      <c r="H189" s="77">
        <v>550.17828999999995</v>
      </c>
      <c r="I189" s="77">
        <v>578.84923000000003</v>
      </c>
      <c r="J189" s="77">
        <v>724.47883000000002</v>
      </c>
      <c r="K189" s="77">
        <v>732.65216999999996</v>
      </c>
      <c r="L189" s="77">
        <v>694.57210999999995</v>
      </c>
      <c r="M189" s="77">
        <v>738.26459834894558</v>
      </c>
      <c r="N189" s="77">
        <v>751.93160495577411</v>
      </c>
      <c r="O189" s="77">
        <v>765.60798929163877</v>
      </c>
      <c r="P189" s="77">
        <v>779.25725795885523</v>
      </c>
      <c r="Q189" s="77">
        <v>792.85261282046599</v>
      </c>
      <c r="R189" s="77">
        <v>806.41102780432675</v>
      </c>
    </row>
    <row r="190" spans="1:18">
      <c r="A190" s="75" t="s">
        <v>310</v>
      </c>
      <c r="B190" s="75" t="s">
        <v>5</v>
      </c>
      <c r="C190" s="76" t="s">
        <v>35</v>
      </c>
      <c r="D190" s="75" t="s">
        <v>41</v>
      </c>
      <c r="E190" s="75" t="s">
        <v>44</v>
      </c>
      <c r="F190" s="75" t="s">
        <v>94</v>
      </c>
      <c r="G190" s="77">
        <v>58.93609</v>
      </c>
      <c r="H190" s="77">
        <v>61.391249999999999</v>
      </c>
      <c r="I190" s="77">
        <v>72.165000000000006</v>
      </c>
      <c r="J190" s="77">
        <v>57.923400000000001</v>
      </c>
      <c r="K190" s="77">
        <v>74.452349999999996</v>
      </c>
      <c r="L190" s="77">
        <v>43.906529999999997</v>
      </c>
      <c r="M190" s="77">
        <v>70.988371926693887</v>
      </c>
      <c r="N190" s="77">
        <v>72.302532933871873</v>
      </c>
      <c r="O190" s="77">
        <v>73.617595663437967</v>
      </c>
      <c r="P190" s="77">
        <v>74.930051066070945</v>
      </c>
      <c r="Q190" s="77">
        <v>76.237322347329425</v>
      </c>
      <c r="R190" s="77">
        <v>77.541041647649749</v>
      </c>
    </row>
    <row r="191" spans="1:18">
      <c r="A191" s="22" t="s">
        <v>310</v>
      </c>
      <c r="B191" s="22" t="s">
        <v>5</v>
      </c>
      <c r="C191" s="22" t="s">
        <v>6</v>
      </c>
      <c r="D191" s="22" t="s">
        <v>41</v>
      </c>
      <c r="E191" s="22" t="s">
        <v>45</v>
      </c>
      <c r="F191" s="22" t="s">
        <v>94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</row>
    <row r="192" spans="1:18">
      <c r="A192" s="22" t="s">
        <v>310</v>
      </c>
      <c r="B192" s="22" t="s">
        <v>5</v>
      </c>
      <c r="C192" s="22" t="s">
        <v>10</v>
      </c>
      <c r="D192" s="22" t="s">
        <v>41</v>
      </c>
      <c r="E192" s="22" t="s">
        <v>45</v>
      </c>
      <c r="F192" s="22" t="s">
        <v>94</v>
      </c>
      <c r="G192" s="26">
        <v>397.34192000000002</v>
      </c>
      <c r="H192" s="26">
        <v>398.27454</v>
      </c>
      <c r="I192" s="26">
        <v>451.85493000000002</v>
      </c>
      <c r="J192" s="26">
        <v>449.38405</v>
      </c>
      <c r="K192" s="26">
        <v>504.39281999999997</v>
      </c>
      <c r="L192" s="26">
        <v>448.27712000000002</v>
      </c>
      <c r="M192" s="26">
        <v>448.14720055356258</v>
      </c>
      <c r="N192" s="26">
        <v>456.6754996945869</v>
      </c>
      <c r="O192" s="26">
        <v>464.84980153613935</v>
      </c>
      <c r="P192" s="26">
        <v>473.74475108284872</v>
      </c>
      <c r="Q192" s="26">
        <v>484.18369705669096</v>
      </c>
      <c r="R192" s="26">
        <v>495.69984109083447</v>
      </c>
    </row>
    <row r="193" spans="1:18">
      <c r="A193" s="22" t="s">
        <v>310</v>
      </c>
      <c r="B193" s="22" t="s">
        <v>5</v>
      </c>
      <c r="C193" s="22" t="s">
        <v>11</v>
      </c>
      <c r="D193" s="22" t="s">
        <v>41</v>
      </c>
      <c r="E193" s="22" t="s">
        <v>45</v>
      </c>
      <c r="F193" s="22" t="s">
        <v>94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</row>
    <row r="194" spans="1:18">
      <c r="A194" s="22" t="s">
        <v>310</v>
      </c>
      <c r="B194" s="22" t="s">
        <v>5</v>
      </c>
      <c r="C194" s="22" t="s">
        <v>12</v>
      </c>
      <c r="D194" s="22" t="s">
        <v>41</v>
      </c>
      <c r="E194" s="22" t="s">
        <v>45</v>
      </c>
      <c r="F194" s="22" t="s">
        <v>94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</row>
    <row r="195" spans="1:18">
      <c r="A195" s="22" t="s">
        <v>310</v>
      </c>
      <c r="B195" s="22" t="s">
        <v>5</v>
      </c>
      <c r="C195" s="22" t="s">
        <v>13</v>
      </c>
      <c r="D195" s="22" t="s">
        <v>41</v>
      </c>
      <c r="E195" s="22" t="s">
        <v>45</v>
      </c>
      <c r="F195" s="22" t="s">
        <v>94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</row>
    <row r="196" spans="1:18">
      <c r="A196" s="22" t="s">
        <v>310</v>
      </c>
      <c r="B196" s="22" t="s">
        <v>5</v>
      </c>
      <c r="C196" s="22" t="s">
        <v>14</v>
      </c>
      <c r="D196" s="22" t="s">
        <v>41</v>
      </c>
      <c r="E196" s="22" t="s">
        <v>45</v>
      </c>
      <c r="F196" s="22" t="s">
        <v>94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</row>
    <row r="197" spans="1:18">
      <c r="A197" s="22" t="s">
        <v>310</v>
      </c>
      <c r="B197" s="22" t="s">
        <v>5</v>
      </c>
      <c r="C197" s="22" t="s">
        <v>15</v>
      </c>
      <c r="D197" s="22" t="s">
        <v>41</v>
      </c>
      <c r="E197" s="22" t="s">
        <v>45</v>
      </c>
      <c r="F197" s="22" t="s">
        <v>94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</row>
    <row r="198" spans="1:18">
      <c r="A198" s="22" t="s">
        <v>310</v>
      </c>
      <c r="B198" s="22" t="s">
        <v>5</v>
      </c>
      <c r="C198" s="22" t="s">
        <v>16</v>
      </c>
      <c r="D198" s="22" t="s">
        <v>41</v>
      </c>
      <c r="E198" s="22" t="s">
        <v>45</v>
      </c>
      <c r="F198" s="22" t="s">
        <v>94</v>
      </c>
      <c r="G198" s="26">
        <v>262.03395999999998</v>
      </c>
      <c r="H198" s="26">
        <v>260.67754000000002</v>
      </c>
      <c r="I198" s="26">
        <v>305.52044999999998</v>
      </c>
      <c r="J198" s="26">
        <v>271.16090000000003</v>
      </c>
      <c r="K198" s="26">
        <v>304.51434</v>
      </c>
      <c r="L198" s="26">
        <v>297.22993000000002</v>
      </c>
      <c r="M198" s="26">
        <v>310.23731842236606</v>
      </c>
      <c r="N198" s="26">
        <v>321.91509570635043</v>
      </c>
      <c r="O198" s="26">
        <v>333.83444429422116</v>
      </c>
      <c r="P198" s="26">
        <v>345.26201566786682</v>
      </c>
      <c r="Q198" s="26">
        <v>355.63594841021558</v>
      </c>
      <c r="R198" s="26">
        <v>365.27479040368269</v>
      </c>
    </row>
    <row r="199" spans="1:18">
      <c r="A199" s="22" t="s">
        <v>310</v>
      </c>
      <c r="B199" s="22" t="s">
        <v>5</v>
      </c>
      <c r="C199" s="22" t="s">
        <v>17</v>
      </c>
      <c r="D199" s="22" t="s">
        <v>41</v>
      </c>
      <c r="E199" s="22" t="s">
        <v>45</v>
      </c>
      <c r="F199" s="22" t="s">
        <v>94</v>
      </c>
      <c r="G199" s="26">
        <v>102.94056</v>
      </c>
      <c r="H199" s="26">
        <v>102.91203</v>
      </c>
      <c r="I199" s="26">
        <v>116.59394</v>
      </c>
      <c r="J199" s="26">
        <v>111.95696</v>
      </c>
      <c r="K199" s="26">
        <v>130.26142999999999</v>
      </c>
      <c r="L199" s="26">
        <v>126.05444</v>
      </c>
      <c r="M199" s="26">
        <v>129.38324822963725</v>
      </c>
      <c r="N199" s="26">
        <v>134.25341911941777</v>
      </c>
      <c r="O199" s="26">
        <v>139.22433636729221</v>
      </c>
      <c r="P199" s="26">
        <v>143.99015987046394</v>
      </c>
      <c r="Q199" s="26">
        <v>148.3165675442614</v>
      </c>
      <c r="R199" s="26">
        <v>152.33640852480121</v>
      </c>
    </row>
    <row r="200" spans="1:18">
      <c r="A200" s="22" t="s">
        <v>310</v>
      </c>
      <c r="B200" s="22" t="s">
        <v>5</v>
      </c>
      <c r="C200" s="22" t="s">
        <v>18</v>
      </c>
      <c r="D200" s="22" t="s">
        <v>41</v>
      </c>
      <c r="E200" s="22" t="s">
        <v>45</v>
      </c>
      <c r="F200" s="22" t="s">
        <v>94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</row>
    <row r="201" spans="1:18">
      <c r="A201" s="22" t="s">
        <v>310</v>
      </c>
      <c r="B201" s="22" t="s">
        <v>5</v>
      </c>
      <c r="C201" s="22" t="s">
        <v>19</v>
      </c>
      <c r="D201" s="22" t="s">
        <v>41</v>
      </c>
      <c r="E201" s="22" t="s">
        <v>45</v>
      </c>
      <c r="F201" s="22" t="s">
        <v>94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</row>
    <row r="202" spans="1:18">
      <c r="A202" s="22" t="s">
        <v>310</v>
      </c>
      <c r="B202" s="22" t="s">
        <v>5</v>
      </c>
      <c r="C202" s="22" t="s">
        <v>20</v>
      </c>
      <c r="D202" s="22" t="s">
        <v>41</v>
      </c>
      <c r="E202" s="22" t="s">
        <v>45</v>
      </c>
      <c r="F202" s="22" t="s">
        <v>94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</row>
    <row r="203" spans="1:18">
      <c r="A203" s="22" t="s">
        <v>310</v>
      </c>
      <c r="B203" s="22" t="s">
        <v>5</v>
      </c>
      <c r="C203" s="23" t="s">
        <v>21</v>
      </c>
      <c r="D203" s="22" t="s">
        <v>41</v>
      </c>
      <c r="E203" s="22" t="s">
        <v>45</v>
      </c>
      <c r="F203" s="22" t="s">
        <v>94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</row>
    <row r="204" spans="1:18">
      <c r="A204" s="22" t="s">
        <v>310</v>
      </c>
      <c r="B204" s="22" t="s">
        <v>5</v>
      </c>
      <c r="C204" s="23" t="s">
        <v>22</v>
      </c>
      <c r="D204" s="22" t="s">
        <v>41</v>
      </c>
      <c r="E204" s="22" t="s">
        <v>45</v>
      </c>
      <c r="F204" s="22" t="s">
        <v>94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</row>
    <row r="205" spans="1:18">
      <c r="A205" s="22" t="s">
        <v>310</v>
      </c>
      <c r="B205" s="22" t="s">
        <v>5</v>
      </c>
      <c r="C205" s="23" t="s">
        <v>23</v>
      </c>
      <c r="D205" s="22" t="s">
        <v>41</v>
      </c>
      <c r="E205" s="22" t="s">
        <v>45</v>
      </c>
      <c r="F205" s="22" t="s">
        <v>94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</row>
    <row r="206" spans="1:18">
      <c r="A206" s="22" t="s">
        <v>310</v>
      </c>
      <c r="B206" s="22" t="s">
        <v>5</v>
      </c>
      <c r="C206" s="23" t="s">
        <v>24</v>
      </c>
      <c r="D206" s="22" t="s">
        <v>41</v>
      </c>
      <c r="E206" s="22" t="s">
        <v>45</v>
      </c>
      <c r="F206" s="22" t="s">
        <v>94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</row>
    <row r="207" spans="1:18">
      <c r="A207" s="22" t="s">
        <v>310</v>
      </c>
      <c r="B207" s="22" t="s">
        <v>5</v>
      </c>
      <c r="C207" s="23" t="s">
        <v>25</v>
      </c>
      <c r="D207" s="22" t="s">
        <v>41</v>
      </c>
      <c r="E207" s="22" t="s">
        <v>45</v>
      </c>
      <c r="F207" s="22" t="s">
        <v>94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</row>
    <row r="208" spans="1:18">
      <c r="A208" s="22" t="s">
        <v>310</v>
      </c>
      <c r="B208" s="22" t="s">
        <v>5</v>
      </c>
      <c r="C208" s="23" t="s">
        <v>26</v>
      </c>
      <c r="D208" s="22" t="s">
        <v>41</v>
      </c>
      <c r="E208" s="22" t="s">
        <v>45</v>
      </c>
      <c r="F208" s="22" t="s">
        <v>94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</row>
    <row r="209" spans="1:30">
      <c r="A209" s="22" t="s">
        <v>310</v>
      </c>
      <c r="B209" s="22" t="s">
        <v>5</v>
      </c>
      <c r="C209" s="23" t="s">
        <v>27</v>
      </c>
      <c r="D209" s="22" t="s">
        <v>41</v>
      </c>
      <c r="E209" s="22" t="s">
        <v>45</v>
      </c>
      <c r="F209" s="22" t="s">
        <v>94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</row>
    <row r="210" spans="1:30">
      <c r="A210" s="22" t="s">
        <v>310</v>
      </c>
      <c r="B210" s="22" t="s">
        <v>5</v>
      </c>
      <c r="C210" s="23" t="s">
        <v>28</v>
      </c>
      <c r="D210" s="22" t="s">
        <v>41</v>
      </c>
      <c r="E210" s="22" t="s">
        <v>45</v>
      </c>
      <c r="F210" s="22" t="s">
        <v>94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</row>
    <row r="211" spans="1:30">
      <c r="A211" s="22" t="s">
        <v>310</v>
      </c>
      <c r="B211" s="22" t="s">
        <v>5</v>
      </c>
      <c r="C211" s="23" t="s">
        <v>29</v>
      </c>
      <c r="D211" s="22" t="s">
        <v>41</v>
      </c>
      <c r="E211" s="22" t="s">
        <v>45</v>
      </c>
      <c r="F211" s="22" t="s">
        <v>94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</row>
    <row r="212" spans="1:30">
      <c r="A212" s="22" t="s">
        <v>310</v>
      </c>
      <c r="B212" s="22" t="s">
        <v>5</v>
      </c>
      <c r="C212" s="23" t="s">
        <v>30</v>
      </c>
      <c r="D212" s="22" t="s">
        <v>41</v>
      </c>
      <c r="E212" s="22" t="s">
        <v>45</v>
      </c>
      <c r="F212" s="22" t="s">
        <v>94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</row>
    <row r="213" spans="1:30">
      <c r="A213" s="75" t="s">
        <v>310</v>
      </c>
      <c r="B213" s="75" t="s">
        <v>5</v>
      </c>
      <c r="C213" s="76" t="s">
        <v>31</v>
      </c>
      <c r="D213" s="75" t="str">
        <f t="shared" ref="D213:E217" si="4">D212</f>
        <v>Rheumatology</v>
      </c>
      <c r="E213" s="75" t="str">
        <f t="shared" si="4"/>
        <v>NR Axial SpA</v>
      </c>
      <c r="F213" s="75" t="s">
        <v>94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77">
        <v>0</v>
      </c>
      <c r="Q213" s="77">
        <v>0</v>
      </c>
      <c r="R213" s="77">
        <v>0</v>
      </c>
    </row>
    <row r="214" spans="1:30">
      <c r="A214" s="75" t="s">
        <v>310</v>
      </c>
      <c r="B214" s="75" t="s">
        <v>5</v>
      </c>
      <c r="C214" s="76" t="s">
        <v>32</v>
      </c>
      <c r="D214" s="75" t="str">
        <f t="shared" si="4"/>
        <v>Rheumatology</v>
      </c>
      <c r="E214" s="75" t="str">
        <f t="shared" si="4"/>
        <v>NR Axial SpA</v>
      </c>
      <c r="F214" s="75" t="s">
        <v>94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  <c r="M214" s="77">
        <v>0</v>
      </c>
      <c r="N214" s="77">
        <v>0</v>
      </c>
      <c r="O214" s="77">
        <v>0</v>
      </c>
      <c r="P214" s="77">
        <v>0</v>
      </c>
      <c r="Q214" s="77">
        <v>0</v>
      </c>
      <c r="R214" s="77">
        <v>0</v>
      </c>
    </row>
    <row r="215" spans="1:30">
      <c r="A215" s="75" t="s">
        <v>310</v>
      </c>
      <c r="B215" s="75" t="s">
        <v>5</v>
      </c>
      <c r="C215" s="76" t="s">
        <v>33</v>
      </c>
      <c r="D215" s="75" t="str">
        <f t="shared" si="4"/>
        <v>Rheumatology</v>
      </c>
      <c r="E215" s="75" t="str">
        <f t="shared" si="4"/>
        <v>NR Axial SpA</v>
      </c>
      <c r="F215" s="75" t="s">
        <v>94</v>
      </c>
      <c r="G215" s="77">
        <v>0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  <c r="R215" s="77">
        <v>0</v>
      </c>
    </row>
    <row r="216" spans="1:30">
      <c r="A216" s="75" t="s">
        <v>310</v>
      </c>
      <c r="B216" s="75" t="s">
        <v>5</v>
      </c>
      <c r="C216" s="76" t="s">
        <v>34</v>
      </c>
      <c r="D216" s="75" t="str">
        <f t="shared" si="4"/>
        <v>Rheumatology</v>
      </c>
      <c r="E216" s="75" t="str">
        <f t="shared" si="4"/>
        <v>NR Axial SpA</v>
      </c>
      <c r="F216" s="75" t="s">
        <v>94</v>
      </c>
      <c r="G216" s="77">
        <v>0</v>
      </c>
      <c r="H216" s="77">
        <v>0</v>
      </c>
      <c r="I216" s="77">
        <v>0</v>
      </c>
      <c r="J216" s="77">
        <v>0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  <c r="R216" s="77">
        <v>0</v>
      </c>
    </row>
    <row r="217" spans="1:30">
      <c r="A217" s="75" t="s">
        <v>310</v>
      </c>
      <c r="B217" s="75" t="s">
        <v>5</v>
      </c>
      <c r="C217" s="76" t="s">
        <v>35</v>
      </c>
      <c r="D217" s="75" t="str">
        <f t="shared" si="4"/>
        <v>Rheumatology</v>
      </c>
      <c r="E217" s="75" t="str">
        <f t="shared" si="4"/>
        <v>NR Axial SpA</v>
      </c>
      <c r="F217" s="75" t="s">
        <v>94</v>
      </c>
      <c r="G217" s="77">
        <v>0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  <c r="R217" s="77">
        <v>0</v>
      </c>
    </row>
    <row r="218" spans="1:30">
      <c r="A218" s="27" t="s">
        <v>310</v>
      </c>
      <c r="B218" s="27" t="s">
        <v>5</v>
      </c>
      <c r="C218" s="27" t="s">
        <v>46</v>
      </c>
      <c r="D218" s="28" t="s">
        <v>47</v>
      </c>
      <c r="E218" s="29" t="s">
        <v>47</v>
      </c>
      <c r="F218" s="27" t="s">
        <v>94</v>
      </c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>
      <c r="A219" s="27" t="s">
        <v>310</v>
      </c>
      <c r="B219" s="27" t="s">
        <v>5</v>
      </c>
      <c r="C219" s="27" t="s">
        <v>48</v>
      </c>
      <c r="D219" s="28" t="s">
        <v>47</v>
      </c>
      <c r="E219" s="29" t="s">
        <v>47</v>
      </c>
      <c r="F219" s="27" t="s">
        <v>94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>
      <c r="A220" s="27" t="s">
        <v>310</v>
      </c>
      <c r="B220" s="27" t="s">
        <v>5</v>
      </c>
      <c r="C220" s="27" t="s">
        <v>49</v>
      </c>
      <c r="D220" s="28" t="s">
        <v>47</v>
      </c>
      <c r="E220" s="29" t="s">
        <v>47</v>
      </c>
      <c r="F220" s="27" t="s">
        <v>94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>
      <c r="A221" s="27" t="s">
        <v>310</v>
      </c>
      <c r="B221" s="27" t="s">
        <v>5</v>
      </c>
      <c r="C221" s="27" t="s">
        <v>50</v>
      </c>
      <c r="D221" s="28" t="s">
        <v>47</v>
      </c>
      <c r="E221" s="29" t="s">
        <v>47</v>
      </c>
      <c r="F221" s="27" t="s">
        <v>94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>
      <c r="A222" s="27" t="s">
        <v>310</v>
      </c>
      <c r="B222" s="27" t="s">
        <v>5</v>
      </c>
      <c r="C222" s="27" t="s">
        <v>51</v>
      </c>
      <c r="D222" s="28" t="s">
        <v>47</v>
      </c>
      <c r="E222" s="29" t="s">
        <v>47</v>
      </c>
      <c r="F222" s="27" t="s">
        <v>94</v>
      </c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>
      <c r="A223" s="27" t="s">
        <v>310</v>
      </c>
      <c r="B223" s="27" t="s">
        <v>5</v>
      </c>
      <c r="C223" s="27" t="s">
        <v>52</v>
      </c>
      <c r="D223" s="28" t="s">
        <v>47</v>
      </c>
      <c r="E223" s="29" t="s">
        <v>47</v>
      </c>
      <c r="F223" s="27" t="s">
        <v>94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>
      <c r="A224" s="27" t="s">
        <v>310</v>
      </c>
      <c r="B224" s="27" t="s">
        <v>5</v>
      </c>
      <c r="C224" s="27" t="s">
        <v>53</v>
      </c>
      <c r="D224" s="28" t="s">
        <v>47</v>
      </c>
      <c r="E224" s="29" t="s">
        <v>47</v>
      </c>
      <c r="F224" s="27" t="s">
        <v>94</v>
      </c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>
      <c r="A225" s="27" t="s">
        <v>310</v>
      </c>
      <c r="B225" s="27" t="s">
        <v>5</v>
      </c>
      <c r="C225" s="27" t="s">
        <v>54</v>
      </c>
      <c r="D225" s="28" t="s">
        <v>47</v>
      </c>
      <c r="E225" s="29" t="s">
        <v>47</v>
      </c>
      <c r="F225" s="27" t="s">
        <v>94</v>
      </c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>
      <c r="A226" s="27" t="s">
        <v>310</v>
      </c>
      <c r="B226" s="27" t="s">
        <v>5</v>
      </c>
      <c r="C226" s="27" t="s">
        <v>55</v>
      </c>
      <c r="D226" s="28" t="s">
        <v>47</v>
      </c>
      <c r="E226" s="29" t="s">
        <v>47</v>
      </c>
      <c r="F226" s="27" t="s">
        <v>94</v>
      </c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>
      <c r="A227" s="27" t="s">
        <v>310</v>
      </c>
      <c r="B227" s="27" t="s">
        <v>5</v>
      </c>
      <c r="C227" s="27" t="s">
        <v>56</v>
      </c>
      <c r="D227" s="28" t="s">
        <v>47</v>
      </c>
      <c r="E227" s="29" t="s">
        <v>47</v>
      </c>
      <c r="F227" s="27" t="s">
        <v>94</v>
      </c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>
      <c r="A228" s="27" t="s">
        <v>310</v>
      </c>
      <c r="B228" s="27" t="s">
        <v>5</v>
      </c>
      <c r="C228" s="27" t="s">
        <v>57</v>
      </c>
      <c r="D228" s="28" t="s">
        <v>47</v>
      </c>
      <c r="E228" s="29" t="s">
        <v>47</v>
      </c>
      <c r="F228" s="27" t="s">
        <v>94</v>
      </c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>
      <c r="A229" s="27" t="s">
        <v>310</v>
      </c>
      <c r="B229" s="27" t="s">
        <v>5</v>
      </c>
      <c r="C229" s="27" t="s">
        <v>58</v>
      </c>
      <c r="D229" s="28" t="s">
        <v>47</v>
      </c>
      <c r="E229" s="29" t="s">
        <v>47</v>
      </c>
      <c r="F229" s="27" t="s">
        <v>94</v>
      </c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>
      <c r="A230" s="27" t="s">
        <v>310</v>
      </c>
      <c r="B230" s="27" t="s">
        <v>5</v>
      </c>
      <c r="C230" s="27" t="s">
        <v>59</v>
      </c>
      <c r="D230" s="28" t="s">
        <v>47</v>
      </c>
      <c r="E230" s="29" t="s">
        <v>47</v>
      </c>
      <c r="F230" s="27" t="s">
        <v>94</v>
      </c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>
      <c r="A231" s="27" t="s">
        <v>310</v>
      </c>
      <c r="B231" s="27" t="s">
        <v>5</v>
      </c>
      <c r="C231" s="27" t="s">
        <v>60</v>
      </c>
      <c r="D231" s="28" t="s">
        <v>47</v>
      </c>
      <c r="E231" s="29" t="s">
        <v>47</v>
      </c>
      <c r="F231" s="27" t="s">
        <v>94</v>
      </c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>
      <c r="A232" s="27" t="s">
        <v>310</v>
      </c>
      <c r="B232" s="27" t="s">
        <v>5</v>
      </c>
      <c r="C232" s="27" t="s">
        <v>61</v>
      </c>
      <c r="D232" s="28" t="s">
        <v>47</v>
      </c>
      <c r="E232" s="29" t="s">
        <v>47</v>
      </c>
      <c r="F232" s="27" t="s">
        <v>94</v>
      </c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>
      <c r="A233" s="27" t="s">
        <v>310</v>
      </c>
      <c r="B233" s="27" t="s">
        <v>5</v>
      </c>
      <c r="C233" s="27" t="s">
        <v>62</v>
      </c>
      <c r="D233" s="28" t="s">
        <v>47</v>
      </c>
      <c r="E233" s="29" t="s">
        <v>47</v>
      </c>
      <c r="F233" s="27" t="s">
        <v>94</v>
      </c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>
      <c r="A234" s="27" t="s">
        <v>310</v>
      </c>
      <c r="B234" s="27" t="s">
        <v>5</v>
      </c>
      <c r="C234" s="27" t="s">
        <v>63</v>
      </c>
      <c r="D234" s="28" t="s">
        <v>47</v>
      </c>
      <c r="E234" s="29" t="s">
        <v>47</v>
      </c>
      <c r="F234" s="27" t="s">
        <v>94</v>
      </c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>
      <c r="A235" s="27" t="s">
        <v>310</v>
      </c>
      <c r="B235" s="27" t="s">
        <v>5</v>
      </c>
      <c r="C235" s="27" t="s">
        <v>64</v>
      </c>
      <c r="D235" s="28" t="s">
        <v>47</v>
      </c>
      <c r="E235" s="29" t="s">
        <v>47</v>
      </c>
      <c r="F235" s="27" t="s">
        <v>94</v>
      </c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>
      <c r="A236" s="66" t="s">
        <v>310</v>
      </c>
      <c r="B236" s="66" t="s">
        <v>5</v>
      </c>
      <c r="C236" s="66" t="s">
        <v>65</v>
      </c>
      <c r="D236" s="67" t="s">
        <v>47</v>
      </c>
      <c r="E236" s="68" t="s">
        <v>47</v>
      </c>
      <c r="F236" s="66" t="s">
        <v>94</v>
      </c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>
      <c r="A237" s="66" t="s">
        <v>310</v>
      </c>
      <c r="B237" s="66" t="s">
        <v>5</v>
      </c>
      <c r="C237" s="66" t="s">
        <v>66</v>
      </c>
      <c r="D237" s="67" t="s">
        <v>47</v>
      </c>
      <c r="E237" s="68" t="s">
        <v>47</v>
      </c>
      <c r="F237" s="66" t="s">
        <v>94</v>
      </c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>
      <c r="A238" s="27" t="s">
        <v>310</v>
      </c>
      <c r="B238" s="27" t="s">
        <v>5</v>
      </c>
      <c r="C238" s="27" t="s">
        <v>67</v>
      </c>
      <c r="D238" s="28" t="s">
        <v>47</v>
      </c>
      <c r="E238" s="29" t="s">
        <v>47</v>
      </c>
      <c r="F238" s="27" t="s">
        <v>94</v>
      </c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>
      <c r="A239" s="30" t="s">
        <v>310</v>
      </c>
      <c r="B239" s="30" t="s">
        <v>5</v>
      </c>
      <c r="C239" s="30" t="s">
        <v>68</v>
      </c>
      <c r="D239" s="31" t="s">
        <v>69</v>
      </c>
      <c r="E239" s="32" t="s">
        <v>69</v>
      </c>
      <c r="F239" s="30" t="s">
        <v>94</v>
      </c>
      <c r="G239" s="51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1:30">
      <c r="A240" s="30" t="s">
        <v>310</v>
      </c>
      <c r="B240" s="30" t="s">
        <v>5</v>
      </c>
      <c r="C240" s="30" t="s">
        <v>70</v>
      </c>
      <c r="D240" s="31" t="s">
        <v>69</v>
      </c>
      <c r="E240" s="32" t="s">
        <v>69</v>
      </c>
      <c r="F240" s="30" t="s">
        <v>94</v>
      </c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>
      <c r="A241" s="30" t="s">
        <v>310</v>
      </c>
      <c r="B241" s="30" t="s">
        <v>5</v>
      </c>
      <c r="C241" s="30" t="s">
        <v>71</v>
      </c>
      <c r="D241" s="31" t="s">
        <v>69</v>
      </c>
      <c r="E241" s="32" t="s">
        <v>69</v>
      </c>
      <c r="F241" s="30" t="s">
        <v>94</v>
      </c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>
      <c r="A242" s="30" t="s">
        <v>310</v>
      </c>
      <c r="B242" s="30" t="s">
        <v>5</v>
      </c>
      <c r="C242" s="30" t="s">
        <v>72</v>
      </c>
      <c r="D242" s="31" t="s">
        <v>69</v>
      </c>
      <c r="E242" s="32" t="s">
        <v>69</v>
      </c>
      <c r="F242" s="30" t="s">
        <v>94</v>
      </c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>
      <c r="A243" s="30" t="s">
        <v>310</v>
      </c>
      <c r="B243" s="30" t="s">
        <v>5</v>
      </c>
      <c r="C243" s="30" t="s">
        <v>73</v>
      </c>
      <c r="D243" s="31" t="s">
        <v>69</v>
      </c>
      <c r="E243" s="32" t="s">
        <v>69</v>
      </c>
      <c r="F243" s="30" t="s">
        <v>94</v>
      </c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>
      <c r="A244" s="30" t="s">
        <v>310</v>
      </c>
      <c r="B244" s="30" t="s">
        <v>5</v>
      </c>
      <c r="C244" s="30" t="s">
        <v>74</v>
      </c>
      <c r="D244" s="31" t="s">
        <v>69</v>
      </c>
      <c r="E244" s="32" t="s">
        <v>69</v>
      </c>
      <c r="F244" s="30" t="s">
        <v>94</v>
      </c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>
      <c r="A245" s="30" t="s">
        <v>310</v>
      </c>
      <c r="B245" s="30" t="s">
        <v>5</v>
      </c>
      <c r="C245" s="30" t="s">
        <v>77</v>
      </c>
      <c r="D245" s="31" t="s">
        <v>76</v>
      </c>
      <c r="E245" s="32" t="s">
        <v>76</v>
      </c>
      <c r="F245" s="30" t="s">
        <v>94</v>
      </c>
      <c r="G245" s="55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 spans="1:18">
      <c r="A246" s="30" t="s">
        <v>310</v>
      </c>
      <c r="B246" s="30" t="s">
        <v>5</v>
      </c>
      <c r="C246" s="30" t="s">
        <v>78</v>
      </c>
      <c r="D246" s="31" t="s">
        <v>76</v>
      </c>
      <c r="E246" s="32" t="s">
        <v>76</v>
      </c>
      <c r="F246" s="30" t="s">
        <v>94</v>
      </c>
      <c r="G246" s="55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1:18">
      <c r="A247" s="30" t="s">
        <v>310</v>
      </c>
      <c r="B247" s="30" t="s">
        <v>5</v>
      </c>
      <c r="C247" s="30" t="s">
        <v>84</v>
      </c>
      <c r="D247" s="31" t="s">
        <v>85</v>
      </c>
      <c r="E247" s="32" t="s">
        <v>86</v>
      </c>
      <c r="F247" s="30" t="s">
        <v>94</v>
      </c>
      <c r="G247" s="58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>
      <c r="A248" s="30" t="s">
        <v>310</v>
      </c>
      <c r="B248" s="30" t="s">
        <v>5</v>
      </c>
      <c r="C248" s="30" t="s">
        <v>79</v>
      </c>
      <c r="D248" s="31" t="s">
        <v>85</v>
      </c>
      <c r="E248" s="32" t="s">
        <v>86</v>
      </c>
      <c r="F248" s="30" t="s">
        <v>94</v>
      </c>
      <c r="G248" s="56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1:18">
      <c r="A249" s="30" t="s">
        <v>310</v>
      </c>
      <c r="B249" s="30" t="s">
        <v>5</v>
      </c>
      <c r="C249" s="30" t="s">
        <v>87</v>
      </c>
      <c r="D249" s="31" t="s">
        <v>85</v>
      </c>
      <c r="E249" s="32" t="s">
        <v>86</v>
      </c>
      <c r="F249" s="30" t="s">
        <v>94</v>
      </c>
      <c r="G249" s="56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1:18">
      <c r="A250" s="30" t="s">
        <v>310</v>
      </c>
      <c r="B250" s="30" t="s">
        <v>5</v>
      </c>
      <c r="C250" s="30" t="s">
        <v>88</v>
      </c>
      <c r="D250" s="31" t="s">
        <v>85</v>
      </c>
      <c r="E250" s="32" t="s">
        <v>86</v>
      </c>
      <c r="F250" s="30" t="s">
        <v>94</v>
      </c>
      <c r="G250" s="56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1:18">
      <c r="A251" s="30" t="s">
        <v>310</v>
      </c>
      <c r="B251" s="30" t="s">
        <v>5</v>
      </c>
      <c r="C251" s="30" t="s">
        <v>89</v>
      </c>
      <c r="D251" s="31" t="s">
        <v>85</v>
      </c>
      <c r="E251" s="32" t="s">
        <v>86</v>
      </c>
      <c r="F251" s="30" t="s">
        <v>94</v>
      </c>
      <c r="G251" s="56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1:18">
      <c r="A252" s="30" t="s">
        <v>310</v>
      </c>
      <c r="B252" s="30" t="s">
        <v>5</v>
      </c>
      <c r="C252" s="30" t="s">
        <v>90</v>
      </c>
      <c r="D252" s="31" t="s">
        <v>85</v>
      </c>
      <c r="E252" s="32" t="s">
        <v>86</v>
      </c>
      <c r="F252" s="30" t="s">
        <v>94</v>
      </c>
      <c r="G252" s="56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</row>
    <row r="253" spans="1:18">
      <c r="A253" s="30" t="s">
        <v>310</v>
      </c>
      <c r="B253" s="30" t="s">
        <v>5</v>
      </c>
      <c r="C253" s="30" t="s">
        <v>81</v>
      </c>
      <c r="D253" s="31" t="s">
        <v>91</v>
      </c>
      <c r="E253" s="32" t="s">
        <v>92</v>
      </c>
      <c r="F253" s="30" t="s">
        <v>94</v>
      </c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spans="1:18">
      <c r="A254" s="30" t="s">
        <v>310</v>
      </c>
      <c r="B254" s="30" t="s">
        <v>5</v>
      </c>
      <c r="C254" s="30" t="s">
        <v>93</v>
      </c>
      <c r="D254" s="31" t="s">
        <v>91</v>
      </c>
      <c r="E254" s="32" t="s">
        <v>92</v>
      </c>
      <c r="F254" s="30" t="s">
        <v>94</v>
      </c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spans="1:18">
      <c r="A255" s="30" t="s">
        <v>310</v>
      </c>
      <c r="B255" s="30" t="s">
        <v>5</v>
      </c>
      <c r="C255" s="30" t="s">
        <v>88</v>
      </c>
      <c r="D255" s="31" t="s">
        <v>91</v>
      </c>
      <c r="E255" s="32" t="s">
        <v>92</v>
      </c>
      <c r="F255" s="30" t="s">
        <v>94</v>
      </c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1:18">
      <c r="A256" s="44" t="s">
        <v>310</v>
      </c>
      <c r="B256" s="44" t="s">
        <v>5</v>
      </c>
      <c r="C256" s="44" t="s">
        <v>95</v>
      </c>
      <c r="D256" s="45" t="s">
        <v>96</v>
      </c>
      <c r="E256" s="46" t="s">
        <v>97</v>
      </c>
      <c r="F256" s="44" t="s">
        <v>94</v>
      </c>
      <c r="G256" s="47">
        <v>1273</v>
      </c>
      <c r="H256" s="47">
        <v>1675</v>
      </c>
      <c r="I256" s="47">
        <v>1641</v>
      </c>
      <c r="J256" s="47">
        <v>1610</v>
      </c>
      <c r="K256" s="47">
        <v>1982</v>
      </c>
      <c r="L256" s="47">
        <v>1599</v>
      </c>
      <c r="M256" s="47">
        <v>1692</v>
      </c>
      <c r="N256" s="47">
        <v>1806</v>
      </c>
      <c r="O256" s="47">
        <v>1540</v>
      </c>
      <c r="P256" s="47">
        <v>1775.7490728523151</v>
      </c>
      <c r="Q256" s="47">
        <v>1898.784000476121</v>
      </c>
      <c r="R256" s="47">
        <v>1944.6124466715657</v>
      </c>
    </row>
    <row r="257" spans="1:18">
      <c r="A257" s="44" t="s">
        <v>310</v>
      </c>
      <c r="B257" s="44" t="s">
        <v>5</v>
      </c>
      <c r="C257" s="44" t="s">
        <v>98</v>
      </c>
      <c r="D257" s="45" t="s">
        <v>96</v>
      </c>
      <c r="E257" s="46" t="s">
        <v>97</v>
      </c>
      <c r="F257" s="44" t="s">
        <v>94</v>
      </c>
      <c r="G257" s="47">
        <v>168</v>
      </c>
      <c r="H257" s="47">
        <v>117</v>
      </c>
      <c r="I257" s="47">
        <v>209</v>
      </c>
      <c r="J257" s="47">
        <v>158</v>
      </c>
      <c r="K257" s="47">
        <v>297</v>
      </c>
      <c r="L257" s="47">
        <v>168</v>
      </c>
      <c r="M257" s="47">
        <v>182</v>
      </c>
      <c r="N257" s="47">
        <v>212</v>
      </c>
      <c r="O257" s="47">
        <v>190</v>
      </c>
      <c r="P257" s="47">
        <v>217.91094205907439</v>
      </c>
      <c r="Q257" s="47">
        <v>211.34020008183955</v>
      </c>
      <c r="R257" s="47">
        <v>235.76295858662874</v>
      </c>
    </row>
    <row r="258" spans="1:18">
      <c r="A258" s="44" t="s">
        <v>310</v>
      </c>
      <c r="B258" s="44" t="s">
        <v>5</v>
      </c>
      <c r="C258" s="44" t="s">
        <v>99</v>
      </c>
      <c r="D258" s="45" t="s">
        <v>96</v>
      </c>
      <c r="E258" s="46" t="s">
        <v>97</v>
      </c>
      <c r="F258" s="44" t="s">
        <v>94</v>
      </c>
      <c r="G258" s="47">
        <v>119</v>
      </c>
      <c r="H258" s="47">
        <v>113</v>
      </c>
      <c r="I258" s="47">
        <v>157</v>
      </c>
      <c r="J258" s="47">
        <v>136</v>
      </c>
      <c r="K258" s="47">
        <v>139</v>
      </c>
      <c r="L258" s="47">
        <v>142</v>
      </c>
      <c r="M258" s="47">
        <v>137</v>
      </c>
      <c r="N258" s="47">
        <v>133</v>
      </c>
      <c r="O258" s="47">
        <v>95</v>
      </c>
      <c r="P258" s="47">
        <v>152.35640265036022</v>
      </c>
      <c r="Q258" s="47">
        <v>147.76234876331944</v>
      </c>
      <c r="R258" s="47">
        <v>164.83796503769375</v>
      </c>
    </row>
    <row r="259" spans="1:18">
      <c r="A259" s="44" t="s">
        <v>310</v>
      </c>
      <c r="B259" s="44" t="s">
        <v>5</v>
      </c>
      <c r="C259" s="44" t="s">
        <v>100</v>
      </c>
      <c r="D259" s="45" t="s">
        <v>96</v>
      </c>
      <c r="E259" s="46" t="s">
        <v>97</v>
      </c>
      <c r="F259" s="44" t="s">
        <v>94</v>
      </c>
      <c r="G259" s="47">
        <v>84</v>
      </c>
      <c r="H259" s="47">
        <v>73</v>
      </c>
      <c r="I259" s="47">
        <v>99</v>
      </c>
      <c r="J259" s="47">
        <v>72</v>
      </c>
      <c r="K259" s="47">
        <v>73</v>
      </c>
      <c r="L259" s="47">
        <v>63</v>
      </c>
      <c r="M259" s="47">
        <v>54</v>
      </c>
      <c r="N259" s="47">
        <v>49</v>
      </c>
      <c r="O259" s="47">
        <v>50</v>
      </c>
      <c r="P259" s="47">
        <v>90.326300844265134</v>
      </c>
      <c r="Q259" s="47">
        <v>87.602661494182115</v>
      </c>
      <c r="R259" s="47">
        <v>97.726143184938081</v>
      </c>
    </row>
    <row r="260" spans="1:18">
      <c r="A260" s="44" t="s">
        <v>310</v>
      </c>
      <c r="B260" s="44" t="s">
        <v>5</v>
      </c>
      <c r="C260" s="44" t="s">
        <v>101</v>
      </c>
      <c r="D260" s="45" t="s">
        <v>96</v>
      </c>
      <c r="E260" s="46" t="s">
        <v>97</v>
      </c>
      <c r="F260" s="44" t="s">
        <v>94</v>
      </c>
      <c r="G260" s="47">
        <v>64</v>
      </c>
      <c r="H260" s="47">
        <v>49</v>
      </c>
      <c r="I260" s="47">
        <v>84</v>
      </c>
      <c r="J260" s="47">
        <v>60</v>
      </c>
      <c r="K260" s="47">
        <v>72</v>
      </c>
      <c r="L260" s="47">
        <v>61</v>
      </c>
      <c r="M260" s="47">
        <v>58</v>
      </c>
      <c r="N260" s="47">
        <v>61</v>
      </c>
      <c r="O260" s="47">
        <v>77</v>
      </c>
      <c r="P260" s="47">
        <v>81.968348815197103</v>
      </c>
      <c r="Q260" s="47">
        <v>79.49672960564574</v>
      </c>
      <c r="R260" s="47">
        <v>88.68347887685573</v>
      </c>
    </row>
    <row r="261" spans="1:18">
      <c r="A261" s="44" t="s">
        <v>310</v>
      </c>
      <c r="B261" s="44" t="s">
        <v>5</v>
      </c>
      <c r="C261" s="44" t="s">
        <v>102</v>
      </c>
      <c r="D261" s="45" t="s">
        <v>96</v>
      </c>
      <c r="E261" s="46" t="s">
        <v>97</v>
      </c>
      <c r="F261" s="44" t="s">
        <v>94</v>
      </c>
      <c r="G261" s="47">
        <v>280</v>
      </c>
      <c r="H261" s="47">
        <v>399</v>
      </c>
      <c r="I261" s="47">
        <v>291</v>
      </c>
      <c r="J261" s="47">
        <v>327</v>
      </c>
      <c r="K261" s="47">
        <v>430</v>
      </c>
      <c r="L261" s="47">
        <v>339</v>
      </c>
      <c r="M261" s="47">
        <v>361</v>
      </c>
      <c r="N261" s="47">
        <v>365</v>
      </c>
      <c r="O261" s="47">
        <v>333</v>
      </c>
      <c r="P261" s="47">
        <v>588.02371541501975</v>
      </c>
      <c r="Q261" s="47">
        <v>581.14624505928862</v>
      </c>
      <c r="R261" s="47">
        <v>570.83003952569163</v>
      </c>
    </row>
  </sheetData>
  <sortState xmlns:xlrd2="http://schemas.microsoft.com/office/spreadsheetml/2017/richdata2" ref="A245:AD246">
    <sortCondition ref="C245:C246"/>
  </sortState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P264"/>
  <sheetViews>
    <sheetView showGridLines="0" zoomScale="90" zoomScaleNormal="90" workbookViewId="0">
      <selection activeCell="S1" sqref="S1:S1048576"/>
    </sheetView>
  </sheetViews>
  <sheetFormatPr baseColWidth="10" defaultColWidth="8.83203125" defaultRowHeight="17"/>
  <cols>
    <col min="1" max="1" width="15.5" bestFit="1" customWidth="1"/>
    <col min="2" max="2" width="10.5" bestFit="1" customWidth="1"/>
    <col min="3" max="3" width="16.6640625" bestFit="1" customWidth="1"/>
    <col min="4" max="4" width="16.33203125" bestFit="1" customWidth="1"/>
    <col min="5" max="5" width="30" bestFit="1" customWidth="1"/>
    <col min="6" max="6" width="5.5" bestFit="1" customWidth="1"/>
    <col min="7" max="7" width="12.5" bestFit="1" customWidth="1"/>
    <col min="8" max="8" width="12.6640625" bestFit="1" customWidth="1"/>
    <col min="9" max="9" width="13.33203125" bestFit="1" customWidth="1"/>
    <col min="10" max="10" width="12.6640625" bestFit="1" customWidth="1"/>
    <col min="11" max="11" width="13.5" bestFit="1" customWidth="1"/>
    <col min="12" max="12" width="12.5" bestFit="1" customWidth="1"/>
    <col min="13" max="13" width="12" bestFit="1" customWidth="1"/>
    <col min="14" max="15" width="12.6640625" bestFit="1" customWidth="1"/>
    <col min="16" max="16" width="12.5" bestFit="1" customWidth="1"/>
    <col min="17" max="17" width="13.33203125" bestFit="1" customWidth="1"/>
    <col min="18" max="18" width="12.6640625" bestFit="1" customWidth="1"/>
    <col min="19" max="42" width="10.5" customWidth="1"/>
  </cols>
  <sheetData>
    <row r="1" spans="1:4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8">
        <v>44927</v>
      </c>
      <c r="H1" s="48">
        <v>44958</v>
      </c>
      <c r="I1" s="48">
        <v>44986</v>
      </c>
      <c r="J1" s="48">
        <v>45017</v>
      </c>
      <c r="K1" s="48">
        <v>45047</v>
      </c>
      <c r="L1" s="48">
        <v>45078</v>
      </c>
      <c r="M1" s="48">
        <v>45108</v>
      </c>
      <c r="N1" s="48">
        <v>45139</v>
      </c>
      <c r="O1" s="48">
        <v>45170</v>
      </c>
      <c r="P1" s="48">
        <v>45200</v>
      </c>
      <c r="Q1" s="48">
        <v>45231</v>
      </c>
      <c r="R1" s="48">
        <v>45261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39" t="s">
        <v>310</v>
      </c>
      <c r="B2" s="39" t="s">
        <v>5</v>
      </c>
      <c r="C2" s="39" t="s">
        <v>6</v>
      </c>
      <c r="D2" s="39" t="s">
        <v>7</v>
      </c>
      <c r="E2" s="39" t="s">
        <v>8</v>
      </c>
      <c r="F2" s="18" t="s">
        <v>103</v>
      </c>
      <c r="G2" s="24">
        <v>240.3379497118479</v>
      </c>
      <c r="H2" s="24">
        <v>238.16824991057402</v>
      </c>
      <c r="I2" s="24">
        <v>240.10571532484934</v>
      </c>
      <c r="J2" s="24">
        <v>240.76470169632518</v>
      </c>
      <c r="K2" s="24">
        <v>253.52</v>
      </c>
      <c r="L2" s="24">
        <v>253.52</v>
      </c>
      <c r="M2" s="24">
        <v>253.52</v>
      </c>
      <c r="N2" s="24">
        <v>253.52000000000004</v>
      </c>
      <c r="O2" s="24">
        <v>253.51999999999998</v>
      </c>
      <c r="P2" s="24">
        <v>253.51999999999998</v>
      </c>
      <c r="Q2" s="24">
        <v>253.52</v>
      </c>
      <c r="R2" s="24">
        <v>253.51999999999998</v>
      </c>
    </row>
    <row r="3" spans="1:42">
      <c r="A3" s="39" t="s">
        <v>310</v>
      </c>
      <c r="B3" s="39" t="s">
        <v>5</v>
      </c>
      <c r="C3" s="39" t="s">
        <v>10</v>
      </c>
      <c r="D3" s="39" t="s">
        <v>7</v>
      </c>
      <c r="E3" s="39" t="s">
        <v>8</v>
      </c>
      <c r="F3" s="18" t="s">
        <v>103</v>
      </c>
      <c r="G3" s="24" t="s">
        <v>104</v>
      </c>
      <c r="H3" s="24" t="s">
        <v>104</v>
      </c>
      <c r="I3" s="24" t="s">
        <v>104</v>
      </c>
      <c r="J3" s="24" t="s">
        <v>104</v>
      </c>
      <c r="K3" s="24" t="s">
        <v>104</v>
      </c>
      <c r="L3" s="24" t="s">
        <v>104</v>
      </c>
      <c r="M3" s="24" t="s">
        <v>104</v>
      </c>
      <c r="N3" s="24" t="s">
        <v>104</v>
      </c>
      <c r="O3" s="24" t="s">
        <v>104</v>
      </c>
      <c r="P3" s="24" t="s">
        <v>104</v>
      </c>
      <c r="Q3" s="24" t="s">
        <v>104</v>
      </c>
      <c r="R3" s="24" t="s">
        <v>104</v>
      </c>
    </row>
    <row r="4" spans="1:42">
      <c r="A4" s="39" t="s">
        <v>310</v>
      </c>
      <c r="B4" s="39" t="s">
        <v>5</v>
      </c>
      <c r="C4" s="39" t="s">
        <v>11</v>
      </c>
      <c r="D4" s="39" t="s">
        <v>7</v>
      </c>
      <c r="E4" s="39" t="s">
        <v>8</v>
      </c>
      <c r="F4" s="18" t="s">
        <v>103</v>
      </c>
      <c r="G4" s="24">
        <v>3837.6468629886872</v>
      </c>
      <c r="H4" s="24">
        <v>3837.8817086669305</v>
      </c>
      <c r="I4" s="24">
        <v>3837.7271404219487</v>
      </c>
      <c r="J4" s="24">
        <v>3837.8539845969972</v>
      </c>
      <c r="K4" s="24">
        <v>3809.08</v>
      </c>
      <c r="L4" s="24">
        <v>3809.08</v>
      </c>
      <c r="M4" s="24">
        <v>3809.08</v>
      </c>
      <c r="N4" s="24">
        <v>3809.0800000000004</v>
      </c>
      <c r="O4" s="24">
        <v>3809.0800000000004</v>
      </c>
      <c r="P4" s="24">
        <v>3809.08</v>
      </c>
      <c r="Q4" s="24">
        <v>3809.08</v>
      </c>
      <c r="R4" s="24">
        <v>3809.08</v>
      </c>
    </row>
    <row r="5" spans="1:42">
      <c r="A5" s="39" t="s">
        <v>310</v>
      </c>
      <c r="B5" s="39" t="s">
        <v>5</v>
      </c>
      <c r="C5" s="39" t="s">
        <v>12</v>
      </c>
      <c r="D5" s="39" t="s">
        <v>7</v>
      </c>
      <c r="E5" s="39" t="s">
        <v>8</v>
      </c>
      <c r="F5" s="18" t="s">
        <v>103</v>
      </c>
      <c r="G5" s="24" t="s">
        <v>104</v>
      </c>
      <c r="H5" s="24" t="s">
        <v>104</v>
      </c>
      <c r="I5" s="24" t="s">
        <v>104</v>
      </c>
      <c r="J5" s="24" t="s">
        <v>104</v>
      </c>
      <c r="K5" s="24" t="s">
        <v>104</v>
      </c>
      <c r="L5" s="24" t="s">
        <v>104</v>
      </c>
      <c r="M5" s="24" t="s">
        <v>104</v>
      </c>
      <c r="N5" s="24" t="s">
        <v>104</v>
      </c>
      <c r="O5" s="24" t="s">
        <v>104</v>
      </c>
      <c r="P5" s="24" t="s">
        <v>104</v>
      </c>
      <c r="Q5" s="24" t="s">
        <v>104</v>
      </c>
      <c r="R5" s="24" t="s">
        <v>104</v>
      </c>
    </row>
    <row r="6" spans="1:42">
      <c r="A6" s="39" t="s">
        <v>310</v>
      </c>
      <c r="B6" s="39" t="s">
        <v>5</v>
      </c>
      <c r="C6" s="39" t="s">
        <v>13</v>
      </c>
      <c r="D6" s="39" t="s">
        <v>7</v>
      </c>
      <c r="E6" s="39" t="s">
        <v>8</v>
      </c>
      <c r="F6" s="18" t="s">
        <v>103</v>
      </c>
      <c r="G6" s="24" t="s">
        <v>104</v>
      </c>
      <c r="H6" s="24" t="s">
        <v>104</v>
      </c>
      <c r="I6" s="24" t="s">
        <v>104</v>
      </c>
      <c r="J6" s="24" t="s">
        <v>104</v>
      </c>
      <c r="K6" s="24" t="s">
        <v>104</v>
      </c>
      <c r="L6" s="24" t="s">
        <v>104</v>
      </c>
      <c r="M6" s="24" t="s">
        <v>104</v>
      </c>
      <c r="N6" s="24" t="s">
        <v>104</v>
      </c>
      <c r="O6" s="24" t="s">
        <v>104</v>
      </c>
      <c r="P6" s="24" t="s">
        <v>104</v>
      </c>
      <c r="Q6" s="24" t="s">
        <v>104</v>
      </c>
      <c r="R6" s="24" t="s">
        <v>104</v>
      </c>
    </row>
    <row r="7" spans="1:42">
      <c r="A7" s="18" t="s">
        <v>310</v>
      </c>
      <c r="B7" s="18" t="s">
        <v>5</v>
      </c>
      <c r="C7" s="18" t="s">
        <v>14</v>
      </c>
      <c r="D7" s="18" t="s">
        <v>7</v>
      </c>
      <c r="E7" s="18" t="s">
        <v>8</v>
      </c>
      <c r="F7" s="18" t="s">
        <v>103</v>
      </c>
      <c r="G7" s="24" t="s">
        <v>104</v>
      </c>
      <c r="H7" s="24" t="s">
        <v>104</v>
      </c>
      <c r="I7" s="24" t="s">
        <v>104</v>
      </c>
      <c r="J7" s="24" t="s">
        <v>104</v>
      </c>
      <c r="K7" s="24" t="s">
        <v>104</v>
      </c>
      <c r="L7" s="24" t="s">
        <v>104</v>
      </c>
      <c r="M7" s="24" t="s">
        <v>104</v>
      </c>
      <c r="N7" s="24" t="s">
        <v>104</v>
      </c>
      <c r="O7" s="24" t="s">
        <v>104</v>
      </c>
      <c r="P7" s="24" t="s">
        <v>104</v>
      </c>
      <c r="Q7" s="24" t="s">
        <v>104</v>
      </c>
      <c r="R7" s="24" t="s">
        <v>104</v>
      </c>
    </row>
    <row r="8" spans="1:42">
      <c r="A8" s="18" t="s">
        <v>310</v>
      </c>
      <c r="B8" s="18" t="s">
        <v>5</v>
      </c>
      <c r="C8" s="18" t="s">
        <v>15</v>
      </c>
      <c r="D8" s="18" t="s">
        <v>7</v>
      </c>
      <c r="E8" s="18" t="s">
        <v>8</v>
      </c>
      <c r="F8" s="18" t="s">
        <v>103</v>
      </c>
      <c r="G8" s="24" t="s">
        <v>104</v>
      </c>
      <c r="H8" s="24" t="s">
        <v>104</v>
      </c>
      <c r="I8" s="24" t="s">
        <v>104</v>
      </c>
      <c r="J8" s="24" t="s">
        <v>104</v>
      </c>
      <c r="K8" s="24" t="s">
        <v>104</v>
      </c>
      <c r="L8" s="24" t="s">
        <v>104</v>
      </c>
      <c r="M8" s="24" t="s">
        <v>104</v>
      </c>
      <c r="N8" s="24" t="s">
        <v>104</v>
      </c>
      <c r="O8" s="24" t="s">
        <v>104</v>
      </c>
      <c r="P8" s="24" t="s">
        <v>104</v>
      </c>
      <c r="Q8" s="24" t="s">
        <v>104</v>
      </c>
      <c r="R8" s="24" t="s">
        <v>104</v>
      </c>
    </row>
    <row r="9" spans="1:42">
      <c r="A9" s="18" t="s">
        <v>310</v>
      </c>
      <c r="B9" s="18" t="s">
        <v>5</v>
      </c>
      <c r="C9" s="18" t="s">
        <v>16</v>
      </c>
      <c r="D9" s="18" t="s">
        <v>7</v>
      </c>
      <c r="E9" s="18" t="s">
        <v>8</v>
      </c>
      <c r="F9" s="18" t="s">
        <v>103</v>
      </c>
      <c r="G9" s="24" t="s">
        <v>104</v>
      </c>
      <c r="H9" s="24" t="s">
        <v>104</v>
      </c>
      <c r="I9" s="24" t="s">
        <v>104</v>
      </c>
      <c r="J9" s="24" t="s">
        <v>104</v>
      </c>
      <c r="K9" s="24" t="s">
        <v>104</v>
      </c>
      <c r="L9" s="24" t="s">
        <v>104</v>
      </c>
      <c r="M9" s="24" t="s">
        <v>104</v>
      </c>
      <c r="N9" s="24" t="s">
        <v>104</v>
      </c>
      <c r="O9" s="24" t="s">
        <v>104</v>
      </c>
      <c r="P9" s="24" t="s">
        <v>104</v>
      </c>
      <c r="Q9" s="24" t="s">
        <v>104</v>
      </c>
      <c r="R9" s="24" t="s">
        <v>104</v>
      </c>
    </row>
    <row r="10" spans="1:42">
      <c r="A10" s="18" t="s">
        <v>310</v>
      </c>
      <c r="B10" s="18" t="s">
        <v>5</v>
      </c>
      <c r="C10" s="18" t="s">
        <v>17</v>
      </c>
      <c r="D10" s="18" t="s">
        <v>7</v>
      </c>
      <c r="E10" s="18" t="s">
        <v>8</v>
      </c>
      <c r="F10" s="18" t="s">
        <v>103</v>
      </c>
      <c r="G10" s="24" t="s">
        <v>104</v>
      </c>
      <c r="H10" s="24" t="s">
        <v>104</v>
      </c>
      <c r="I10" s="24" t="s">
        <v>104</v>
      </c>
      <c r="J10" s="24" t="s">
        <v>104</v>
      </c>
      <c r="K10" s="24" t="s">
        <v>104</v>
      </c>
      <c r="L10" s="24" t="s">
        <v>104</v>
      </c>
      <c r="M10" s="24" t="s">
        <v>104</v>
      </c>
      <c r="N10" s="24" t="s">
        <v>104</v>
      </c>
      <c r="O10" s="24" t="s">
        <v>104</v>
      </c>
      <c r="P10" s="24" t="s">
        <v>104</v>
      </c>
      <c r="Q10" s="24" t="s">
        <v>104</v>
      </c>
      <c r="R10" s="24" t="s">
        <v>104</v>
      </c>
    </row>
    <row r="11" spans="1:42">
      <c r="A11" s="18" t="s">
        <v>310</v>
      </c>
      <c r="B11" s="18" t="s">
        <v>5</v>
      </c>
      <c r="C11" s="18" t="s">
        <v>18</v>
      </c>
      <c r="D11" s="18" t="s">
        <v>7</v>
      </c>
      <c r="E11" s="18" t="s">
        <v>8</v>
      </c>
      <c r="F11" s="18" t="s">
        <v>103</v>
      </c>
      <c r="G11" s="24" t="s">
        <v>104</v>
      </c>
      <c r="H11" s="24" t="s">
        <v>104</v>
      </c>
      <c r="I11" s="24" t="s">
        <v>104</v>
      </c>
      <c r="J11" s="24" t="s">
        <v>104</v>
      </c>
      <c r="K11" s="24" t="s">
        <v>104</v>
      </c>
      <c r="L11" s="24" t="s">
        <v>104</v>
      </c>
      <c r="M11" s="24" t="s">
        <v>104</v>
      </c>
      <c r="N11" s="24" t="s">
        <v>104</v>
      </c>
      <c r="O11" s="24" t="s">
        <v>104</v>
      </c>
      <c r="P11" s="24" t="s">
        <v>104</v>
      </c>
      <c r="Q11" s="24" t="s">
        <v>104</v>
      </c>
      <c r="R11" s="24" t="s">
        <v>104</v>
      </c>
    </row>
    <row r="12" spans="1:42">
      <c r="A12" s="18" t="s">
        <v>310</v>
      </c>
      <c r="B12" s="18" t="s">
        <v>5</v>
      </c>
      <c r="C12" s="18" t="s">
        <v>19</v>
      </c>
      <c r="D12" s="18" t="s">
        <v>7</v>
      </c>
      <c r="E12" s="18" t="s">
        <v>8</v>
      </c>
      <c r="F12" s="18" t="s">
        <v>103</v>
      </c>
      <c r="G12" s="24">
        <v>2524.1794288724709</v>
      </c>
      <c r="H12" s="24">
        <v>2539.5076171005962</v>
      </c>
      <c r="I12" s="24">
        <v>2535.5742806643952</v>
      </c>
      <c r="J12" s="24">
        <v>2489.8824141215218</v>
      </c>
      <c r="K12" s="24">
        <v>2522.2859351897459</v>
      </c>
      <c r="L12" s="24">
        <v>2522.2859351897459</v>
      </c>
      <c r="M12" s="24">
        <v>2522.2859351897459</v>
      </c>
      <c r="N12" s="24">
        <v>2522.2859351897459</v>
      </c>
      <c r="O12" s="24">
        <v>2522.2859351897459</v>
      </c>
      <c r="P12" s="24">
        <v>2522.2859351897459</v>
      </c>
      <c r="Q12" s="24">
        <v>2522.2859351897459</v>
      </c>
      <c r="R12" s="24">
        <v>2522.2859351897459</v>
      </c>
    </row>
    <row r="13" spans="1:42">
      <c r="A13" s="18" t="s">
        <v>310</v>
      </c>
      <c r="B13" s="18" t="s">
        <v>5</v>
      </c>
      <c r="C13" s="18" t="s">
        <v>20</v>
      </c>
      <c r="D13" s="18" t="s">
        <v>7</v>
      </c>
      <c r="E13" s="18" t="s">
        <v>8</v>
      </c>
      <c r="F13" s="18" t="s">
        <v>103</v>
      </c>
      <c r="G13" s="24">
        <v>836.42704510417434</v>
      </c>
      <c r="H13" s="24">
        <v>836.40540802759733</v>
      </c>
      <c r="I13" s="24">
        <v>639.11308441461506</v>
      </c>
      <c r="J13" s="24">
        <v>636.61138746314452</v>
      </c>
      <c r="K13" s="24">
        <v>737.13923125238284</v>
      </c>
      <c r="L13" s="24">
        <v>737.13923125238284</v>
      </c>
      <c r="M13" s="24">
        <v>737.13923125238284</v>
      </c>
      <c r="N13" s="24">
        <v>737.13923125238284</v>
      </c>
      <c r="O13" s="24">
        <v>737.13923125238284</v>
      </c>
      <c r="P13" s="24">
        <v>737.13923125238296</v>
      </c>
      <c r="Q13" s="24">
        <v>737.13923125238284</v>
      </c>
      <c r="R13" s="24">
        <v>737.13923125238273</v>
      </c>
    </row>
    <row r="14" spans="1:42">
      <c r="A14" s="18" t="s">
        <v>310</v>
      </c>
      <c r="B14" s="18" t="s">
        <v>5</v>
      </c>
      <c r="C14" s="18" t="s">
        <v>21</v>
      </c>
      <c r="D14" s="18" t="s">
        <v>7</v>
      </c>
      <c r="E14" s="18" t="s">
        <v>8</v>
      </c>
      <c r="F14" s="18" t="s">
        <v>103</v>
      </c>
      <c r="G14" s="24">
        <v>156.2280303007187</v>
      </c>
      <c r="H14" s="24">
        <v>146.79374312925961</v>
      </c>
      <c r="I14" s="24">
        <v>149.68702079201441</v>
      </c>
      <c r="J14" s="24">
        <v>149.38380323729575</v>
      </c>
      <c r="K14" s="24">
        <v>150.52314936482213</v>
      </c>
      <c r="L14" s="24">
        <v>150.52314936482213</v>
      </c>
      <c r="M14" s="24">
        <v>150.52314936482213</v>
      </c>
      <c r="N14" s="24">
        <v>150.52314936482213</v>
      </c>
      <c r="O14" s="24">
        <v>150.52314936482213</v>
      </c>
      <c r="P14" s="24">
        <v>150.52314936482213</v>
      </c>
      <c r="Q14" s="24">
        <v>150.52314936482213</v>
      </c>
      <c r="R14" s="24">
        <v>150.52314936482213</v>
      </c>
    </row>
    <row r="15" spans="1:42">
      <c r="A15" s="18" t="s">
        <v>310</v>
      </c>
      <c r="B15" s="18" t="s">
        <v>5</v>
      </c>
      <c r="C15" s="18" t="s">
        <v>22</v>
      </c>
      <c r="D15" s="18" t="s">
        <v>7</v>
      </c>
      <c r="E15" s="18" t="s">
        <v>8</v>
      </c>
      <c r="F15" s="18" t="s">
        <v>103</v>
      </c>
      <c r="G15" s="24" t="s">
        <v>104</v>
      </c>
      <c r="H15" s="24" t="s">
        <v>104</v>
      </c>
      <c r="I15" s="24" t="s">
        <v>104</v>
      </c>
      <c r="J15" s="24" t="s">
        <v>104</v>
      </c>
      <c r="K15" s="24" t="s">
        <v>104</v>
      </c>
      <c r="L15" s="24" t="s">
        <v>104</v>
      </c>
      <c r="M15" s="24" t="s">
        <v>104</v>
      </c>
      <c r="N15" s="24" t="s">
        <v>104</v>
      </c>
      <c r="O15" s="24" t="s">
        <v>104</v>
      </c>
      <c r="P15" s="24" t="s">
        <v>104</v>
      </c>
      <c r="Q15" s="24" t="s">
        <v>104</v>
      </c>
      <c r="R15" s="24" t="s">
        <v>104</v>
      </c>
    </row>
    <row r="16" spans="1:42">
      <c r="A16" s="18" t="s">
        <v>310</v>
      </c>
      <c r="B16" s="18" t="s">
        <v>5</v>
      </c>
      <c r="C16" s="18" t="s">
        <v>23</v>
      </c>
      <c r="D16" s="18" t="s">
        <v>7</v>
      </c>
      <c r="E16" s="18" t="s">
        <v>8</v>
      </c>
      <c r="F16" s="18" t="s">
        <v>103</v>
      </c>
      <c r="G16" s="24" t="s">
        <v>104</v>
      </c>
      <c r="H16" s="24" t="s">
        <v>104</v>
      </c>
      <c r="I16" s="24" t="s">
        <v>104</v>
      </c>
      <c r="J16" s="24" t="s">
        <v>104</v>
      </c>
      <c r="K16" s="24" t="s">
        <v>104</v>
      </c>
      <c r="L16" s="24" t="s">
        <v>104</v>
      </c>
      <c r="M16" s="24" t="s">
        <v>104</v>
      </c>
      <c r="N16" s="24" t="s">
        <v>104</v>
      </c>
      <c r="O16" s="24" t="s">
        <v>104</v>
      </c>
      <c r="P16" s="24" t="s">
        <v>104</v>
      </c>
      <c r="Q16" s="24" t="s">
        <v>104</v>
      </c>
      <c r="R16" s="24" t="s">
        <v>104</v>
      </c>
    </row>
    <row r="17" spans="1:18">
      <c r="A17" s="18" t="s">
        <v>310</v>
      </c>
      <c r="B17" s="18" t="s">
        <v>5</v>
      </c>
      <c r="C17" s="18" t="s">
        <v>24</v>
      </c>
      <c r="D17" s="18" t="s">
        <v>7</v>
      </c>
      <c r="E17" s="18" t="s">
        <v>8</v>
      </c>
      <c r="F17" s="18" t="s">
        <v>103</v>
      </c>
      <c r="G17" s="24" t="s">
        <v>104</v>
      </c>
      <c r="H17" s="24" t="s">
        <v>104</v>
      </c>
      <c r="I17" s="24" t="s">
        <v>104</v>
      </c>
      <c r="J17" s="24" t="s">
        <v>104</v>
      </c>
      <c r="K17" s="24" t="s">
        <v>104</v>
      </c>
      <c r="L17" s="24" t="s">
        <v>104</v>
      </c>
      <c r="M17" s="24" t="s">
        <v>104</v>
      </c>
      <c r="N17" s="24" t="s">
        <v>104</v>
      </c>
      <c r="O17" s="24" t="s">
        <v>104</v>
      </c>
      <c r="P17" s="24" t="s">
        <v>104</v>
      </c>
      <c r="Q17" s="24" t="s">
        <v>104</v>
      </c>
      <c r="R17" s="24" t="s">
        <v>104</v>
      </c>
    </row>
    <row r="18" spans="1:18">
      <c r="A18" s="18" t="s">
        <v>310</v>
      </c>
      <c r="B18" s="18" t="s">
        <v>5</v>
      </c>
      <c r="C18" s="19" t="s">
        <v>25</v>
      </c>
      <c r="D18" s="18" t="s">
        <v>7</v>
      </c>
      <c r="E18" s="18" t="s">
        <v>8</v>
      </c>
      <c r="F18" s="18" t="s">
        <v>103</v>
      </c>
      <c r="G18" s="24" t="s">
        <v>104</v>
      </c>
      <c r="H18" s="24" t="s">
        <v>104</v>
      </c>
      <c r="I18" s="24" t="s">
        <v>104</v>
      </c>
      <c r="J18" s="24" t="s">
        <v>104</v>
      </c>
      <c r="K18" s="24" t="s">
        <v>104</v>
      </c>
      <c r="L18" s="24" t="s">
        <v>104</v>
      </c>
      <c r="M18" s="24" t="s">
        <v>104</v>
      </c>
      <c r="N18" s="24" t="s">
        <v>104</v>
      </c>
      <c r="O18" s="24" t="s">
        <v>104</v>
      </c>
      <c r="P18" s="24" t="s">
        <v>104</v>
      </c>
      <c r="Q18" s="24" t="s">
        <v>104</v>
      </c>
      <c r="R18" s="24" t="s">
        <v>104</v>
      </c>
    </row>
    <row r="19" spans="1:18">
      <c r="A19" s="18" t="s">
        <v>310</v>
      </c>
      <c r="B19" s="18" t="s">
        <v>5</v>
      </c>
      <c r="C19" s="19" t="s">
        <v>26</v>
      </c>
      <c r="D19" s="18" t="s">
        <v>7</v>
      </c>
      <c r="E19" s="18" t="s">
        <v>8</v>
      </c>
      <c r="F19" s="18" t="s">
        <v>103</v>
      </c>
      <c r="G19" s="24" t="s">
        <v>104</v>
      </c>
      <c r="H19" s="24" t="s">
        <v>104</v>
      </c>
      <c r="I19" s="24" t="s">
        <v>104</v>
      </c>
      <c r="J19" s="24" t="s">
        <v>104</v>
      </c>
      <c r="K19" s="24" t="s">
        <v>104</v>
      </c>
      <c r="L19" s="24" t="s">
        <v>104</v>
      </c>
      <c r="M19" s="24" t="s">
        <v>104</v>
      </c>
      <c r="N19" s="24" t="s">
        <v>104</v>
      </c>
      <c r="O19" s="24" t="s">
        <v>104</v>
      </c>
      <c r="P19" s="24" t="s">
        <v>104</v>
      </c>
      <c r="Q19" s="24" t="s">
        <v>104</v>
      </c>
      <c r="R19" s="24" t="s">
        <v>104</v>
      </c>
    </row>
    <row r="20" spans="1:18">
      <c r="A20" s="18" t="s">
        <v>310</v>
      </c>
      <c r="B20" s="18" t="s">
        <v>5</v>
      </c>
      <c r="C20" s="19" t="s">
        <v>27</v>
      </c>
      <c r="D20" s="18" t="s">
        <v>7</v>
      </c>
      <c r="E20" s="18" t="s">
        <v>8</v>
      </c>
      <c r="F20" s="18" t="s">
        <v>103</v>
      </c>
      <c r="G20" s="24" t="s">
        <v>104</v>
      </c>
      <c r="H20" s="24" t="s">
        <v>104</v>
      </c>
      <c r="I20" s="24" t="s">
        <v>104</v>
      </c>
      <c r="J20" s="24" t="s">
        <v>104</v>
      </c>
      <c r="K20" s="24" t="s">
        <v>104</v>
      </c>
      <c r="L20" s="24" t="s">
        <v>104</v>
      </c>
      <c r="M20" s="24" t="s">
        <v>104</v>
      </c>
      <c r="N20" s="24" t="s">
        <v>104</v>
      </c>
      <c r="O20" s="24" t="s">
        <v>104</v>
      </c>
      <c r="P20" s="24" t="s">
        <v>104</v>
      </c>
      <c r="Q20" s="24" t="s">
        <v>104</v>
      </c>
      <c r="R20" s="24" t="s">
        <v>104</v>
      </c>
    </row>
    <row r="21" spans="1:18">
      <c r="A21" s="18" t="s">
        <v>310</v>
      </c>
      <c r="B21" s="18" t="s">
        <v>5</v>
      </c>
      <c r="C21" s="19" t="s">
        <v>28</v>
      </c>
      <c r="D21" s="18" t="s">
        <v>7</v>
      </c>
      <c r="E21" s="18" t="s">
        <v>8</v>
      </c>
      <c r="F21" s="18" t="s">
        <v>103</v>
      </c>
      <c r="G21" s="24">
        <v>830.25214016838208</v>
      </c>
      <c r="H21" s="24">
        <v>837.15255065996814</v>
      </c>
      <c r="I21" s="24">
        <v>831.18408941289931</v>
      </c>
      <c r="J21" s="24">
        <v>775.86902045114562</v>
      </c>
      <c r="K21" s="24">
        <v>818.61445017309893</v>
      </c>
      <c r="L21" s="24">
        <v>818.61445017309893</v>
      </c>
      <c r="M21" s="24">
        <v>818.61445017309893</v>
      </c>
      <c r="N21" s="24">
        <v>818.61445017309882</v>
      </c>
      <c r="O21" s="24">
        <v>818.61445017309893</v>
      </c>
      <c r="P21" s="24">
        <v>818.61445017309893</v>
      </c>
      <c r="Q21" s="24">
        <v>818.61445017309893</v>
      </c>
      <c r="R21" s="24">
        <v>818.61445017309893</v>
      </c>
    </row>
    <row r="22" spans="1:18">
      <c r="A22" s="18" t="s">
        <v>310</v>
      </c>
      <c r="B22" s="18" t="s">
        <v>5</v>
      </c>
      <c r="C22" s="19" t="s">
        <v>29</v>
      </c>
      <c r="D22" s="18" t="s">
        <v>7</v>
      </c>
      <c r="E22" s="18" t="s">
        <v>8</v>
      </c>
      <c r="F22" s="18" t="s">
        <v>103</v>
      </c>
      <c r="G22" s="24" t="s">
        <v>104</v>
      </c>
      <c r="H22" s="24" t="s">
        <v>104</v>
      </c>
      <c r="I22" s="24" t="s">
        <v>104</v>
      </c>
      <c r="J22" s="24" t="s">
        <v>104</v>
      </c>
      <c r="K22" s="24" t="s">
        <v>104</v>
      </c>
      <c r="L22" s="24" t="s">
        <v>104</v>
      </c>
      <c r="M22" s="24" t="s">
        <v>104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</row>
    <row r="23" spans="1:18">
      <c r="A23" s="18" t="s">
        <v>310</v>
      </c>
      <c r="B23" s="18" t="s">
        <v>5</v>
      </c>
      <c r="C23" s="19" t="s">
        <v>30</v>
      </c>
      <c r="D23" s="18" t="s">
        <v>7</v>
      </c>
      <c r="E23" s="18" t="s">
        <v>8</v>
      </c>
      <c r="F23" s="18" t="s">
        <v>103</v>
      </c>
      <c r="G23" s="24" t="s">
        <v>104</v>
      </c>
      <c r="H23" s="24" t="s">
        <v>104</v>
      </c>
      <c r="I23" s="24" t="s">
        <v>104</v>
      </c>
      <c r="J23" s="24" t="s">
        <v>104</v>
      </c>
      <c r="K23" s="24" t="s">
        <v>104</v>
      </c>
      <c r="L23" s="24" t="s">
        <v>104</v>
      </c>
      <c r="M23" s="24" t="s">
        <v>104</v>
      </c>
      <c r="N23" s="24" t="s">
        <v>104</v>
      </c>
      <c r="O23" s="24" t="s">
        <v>104</v>
      </c>
      <c r="P23" s="24" t="s">
        <v>104</v>
      </c>
      <c r="Q23" s="24" t="s">
        <v>104</v>
      </c>
      <c r="R23" s="24" t="s">
        <v>104</v>
      </c>
    </row>
    <row r="24" spans="1:18">
      <c r="A24" s="61" t="s">
        <v>310</v>
      </c>
      <c r="B24" s="61" t="s">
        <v>5</v>
      </c>
      <c r="C24" s="62" t="s">
        <v>31</v>
      </c>
      <c r="D24" s="61" t="s">
        <v>7</v>
      </c>
      <c r="E24" s="61" t="s">
        <v>8</v>
      </c>
      <c r="F24" s="61" t="s">
        <v>103</v>
      </c>
      <c r="G24" s="71">
        <v>357.71753577419679</v>
      </c>
      <c r="H24" s="71">
        <v>358.14540360453447</v>
      </c>
      <c r="I24" s="71">
        <v>355.27037749412779</v>
      </c>
      <c r="J24" s="71">
        <v>358.01811329848584</v>
      </c>
      <c r="K24" s="71">
        <v>357.28785754283621</v>
      </c>
      <c r="L24" s="71">
        <v>357.28785754283621</v>
      </c>
      <c r="M24" s="71">
        <v>357.28785754283621</v>
      </c>
      <c r="N24" s="71">
        <v>357.28785754283621</v>
      </c>
      <c r="O24" s="71">
        <v>357.28785754283621</v>
      </c>
      <c r="P24" s="71">
        <v>357.28785754283621</v>
      </c>
      <c r="Q24" s="71">
        <v>357.28785754283621</v>
      </c>
      <c r="R24" s="71">
        <v>357.28785754283621</v>
      </c>
    </row>
    <row r="25" spans="1:18">
      <c r="A25" s="61" t="s">
        <v>310</v>
      </c>
      <c r="B25" s="61" t="s">
        <v>5</v>
      </c>
      <c r="C25" s="62" t="s">
        <v>32</v>
      </c>
      <c r="D25" s="61" t="s">
        <v>7</v>
      </c>
      <c r="E25" s="61" t="s">
        <v>8</v>
      </c>
      <c r="F25" s="61" t="s">
        <v>103</v>
      </c>
      <c r="G25" s="71">
        <v>148.06023391693145</v>
      </c>
      <c r="H25" s="71">
        <v>145.60217216252599</v>
      </c>
      <c r="I25" s="71">
        <v>134.68615187609504</v>
      </c>
      <c r="J25" s="71">
        <v>136.25241003231162</v>
      </c>
      <c r="K25" s="71">
        <v>141.15024199696603</v>
      </c>
      <c r="L25" s="71">
        <v>141.15024199696603</v>
      </c>
      <c r="M25" s="71">
        <v>141.15024199696603</v>
      </c>
      <c r="N25" s="71">
        <v>141.15024199696603</v>
      </c>
      <c r="O25" s="71">
        <v>141.15024199696603</v>
      </c>
      <c r="P25" s="71">
        <v>141.15024199696603</v>
      </c>
      <c r="Q25" s="71">
        <v>141.15024199696603</v>
      </c>
      <c r="R25" s="71">
        <v>141.15024199696603</v>
      </c>
    </row>
    <row r="26" spans="1:18">
      <c r="A26" s="61" t="s">
        <v>310</v>
      </c>
      <c r="B26" s="61" t="s">
        <v>5</v>
      </c>
      <c r="C26" s="62" t="s">
        <v>33</v>
      </c>
      <c r="D26" s="61" t="s">
        <v>7</v>
      </c>
      <c r="E26" s="61" t="s">
        <v>8</v>
      </c>
      <c r="F26" s="61" t="s">
        <v>103</v>
      </c>
      <c r="G26" s="71">
        <v>825.16714099847434</v>
      </c>
      <c r="H26" s="71">
        <v>823.86317477859473</v>
      </c>
      <c r="I26" s="71">
        <v>826.93849792469587</v>
      </c>
      <c r="J26" s="71">
        <v>773.30652993858746</v>
      </c>
      <c r="K26" s="71">
        <v>812.31883591008796</v>
      </c>
      <c r="L26" s="71">
        <v>812.31883591008807</v>
      </c>
      <c r="M26" s="71">
        <v>812.31883591008818</v>
      </c>
      <c r="N26" s="71">
        <v>812.31883591008807</v>
      </c>
      <c r="O26" s="71">
        <v>812.31883591008796</v>
      </c>
      <c r="P26" s="71">
        <v>812.31883591008807</v>
      </c>
      <c r="Q26" s="71">
        <v>812.31883591008807</v>
      </c>
      <c r="R26" s="71">
        <v>812.31883591008807</v>
      </c>
    </row>
    <row r="27" spans="1:18">
      <c r="A27" s="61" t="s">
        <v>310</v>
      </c>
      <c r="B27" s="61" t="s">
        <v>5</v>
      </c>
      <c r="C27" s="62" t="s">
        <v>34</v>
      </c>
      <c r="D27" s="61" t="s">
        <v>7</v>
      </c>
      <c r="E27" s="61" t="s">
        <v>8</v>
      </c>
      <c r="F27" s="61" t="s">
        <v>103</v>
      </c>
      <c r="G27" s="71">
        <v>835.94270572802577</v>
      </c>
      <c r="H27" s="71">
        <v>833.7973425036198</v>
      </c>
      <c r="I27" s="71">
        <v>834.30653997777677</v>
      </c>
      <c r="J27" s="71">
        <v>766.26467887841341</v>
      </c>
      <c r="K27" s="71">
        <v>817.57781677195874</v>
      </c>
      <c r="L27" s="71">
        <v>817.57781677195885</v>
      </c>
      <c r="M27" s="71">
        <v>817.57781677195885</v>
      </c>
      <c r="N27" s="71">
        <v>817.57781677195885</v>
      </c>
      <c r="O27" s="71">
        <v>817.57781677195874</v>
      </c>
      <c r="P27" s="71">
        <v>817.57781677195885</v>
      </c>
      <c r="Q27" s="71">
        <v>817.57781677195885</v>
      </c>
      <c r="R27" s="71">
        <v>817.57781677195885</v>
      </c>
    </row>
    <row r="28" spans="1:18">
      <c r="A28" s="61" t="s">
        <v>310</v>
      </c>
      <c r="B28" s="61" t="s">
        <v>5</v>
      </c>
      <c r="C28" s="62" t="s">
        <v>35</v>
      </c>
      <c r="D28" s="61" t="s">
        <v>7</v>
      </c>
      <c r="E28" s="61" t="s">
        <v>8</v>
      </c>
      <c r="F28" s="61" t="s">
        <v>103</v>
      </c>
      <c r="G28" s="71">
        <v>775.39079038062289</v>
      </c>
      <c r="H28" s="71">
        <v>739.587092890039</v>
      </c>
      <c r="I28" s="71">
        <v>713.8570151709738</v>
      </c>
      <c r="J28" s="71">
        <v>734.37447341002587</v>
      </c>
      <c r="K28" s="71">
        <v>740.8023429629153</v>
      </c>
      <c r="L28" s="71">
        <v>740.80234296291542</v>
      </c>
      <c r="M28" s="71">
        <v>740.80234296291542</v>
      </c>
      <c r="N28" s="71">
        <v>740.80234296291542</v>
      </c>
      <c r="O28" s="71">
        <v>740.80234296291542</v>
      </c>
      <c r="P28" s="71">
        <v>740.80234296291542</v>
      </c>
      <c r="Q28" s="71">
        <v>740.80234296291542</v>
      </c>
      <c r="R28" s="71">
        <v>740.8023429629153</v>
      </c>
    </row>
    <row r="29" spans="1:18">
      <c r="A29" s="61" t="s">
        <v>310</v>
      </c>
      <c r="B29" s="61" t="s">
        <v>5</v>
      </c>
      <c r="C29" s="62" t="s">
        <v>36</v>
      </c>
      <c r="D29" s="61" t="s">
        <v>7</v>
      </c>
      <c r="E29" s="61" t="s">
        <v>8</v>
      </c>
      <c r="F29" s="61" t="s">
        <v>103</v>
      </c>
      <c r="G29" s="71" t="s">
        <v>104</v>
      </c>
      <c r="H29" s="71" t="s">
        <v>104</v>
      </c>
      <c r="I29" s="71" t="s">
        <v>104</v>
      </c>
      <c r="J29" s="71" t="s">
        <v>104</v>
      </c>
      <c r="K29" s="71" t="s">
        <v>104</v>
      </c>
      <c r="L29" s="71" t="s">
        <v>104</v>
      </c>
      <c r="M29" s="71" t="s">
        <v>104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</row>
    <row r="30" spans="1:18">
      <c r="A30" s="39" t="s">
        <v>310</v>
      </c>
      <c r="B30" s="39" t="s">
        <v>5</v>
      </c>
      <c r="C30" s="39" t="s">
        <v>6</v>
      </c>
      <c r="D30" s="39" t="s">
        <v>7</v>
      </c>
      <c r="E30" s="39" t="s">
        <v>37</v>
      </c>
      <c r="F30" s="18" t="s">
        <v>103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>
      <c r="A31" s="39" t="s">
        <v>310</v>
      </c>
      <c r="B31" s="39" t="s">
        <v>5</v>
      </c>
      <c r="C31" s="39" t="s">
        <v>10</v>
      </c>
      <c r="D31" s="39" t="s">
        <v>7</v>
      </c>
      <c r="E31" s="39" t="s">
        <v>37</v>
      </c>
      <c r="F31" s="18" t="s">
        <v>103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>
      <c r="A32" s="39" t="s">
        <v>310</v>
      </c>
      <c r="B32" s="39" t="s">
        <v>5</v>
      </c>
      <c r="C32" s="39" t="s">
        <v>11</v>
      </c>
      <c r="D32" s="39" t="s">
        <v>7</v>
      </c>
      <c r="E32" s="39" t="s">
        <v>37</v>
      </c>
      <c r="F32" s="18" t="s">
        <v>103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39" t="s">
        <v>310</v>
      </c>
      <c r="B33" s="39" t="s">
        <v>5</v>
      </c>
      <c r="C33" s="39" t="s">
        <v>12</v>
      </c>
      <c r="D33" s="39" t="s">
        <v>7</v>
      </c>
      <c r="E33" s="39" t="s">
        <v>37</v>
      </c>
      <c r="F33" s="18" t="s">
        <v>103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39" t="s">
        <v>310</v>
      </c>
      <c r="B34" s="39" t="s">
        <v>5</v>
      </c>
      <c r="C34" s="39" t="s">
        <v>13</v>
      </c>
      <c r="D34" s="39" t="s">
        <v>7</v>
      </c>
      <c r="E34" s="39" t="s">
        <v>37</v>
      </c>
      <c r="F34" s="18" t="s">
        <v>103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18" t="s">
        <v>310</v>
      </c>
      <c r="B35" s="18" t="s">
        <v>5</v>
      </c>
      <c r="C35" s="18" t="s">
        <v>14</v>
      </c>
      <c r="D35" s="18" t="s">
        <v>7</v>
      </c>
      <c r="E35" s="18" t="s">
        <v>37</v>
      </c>
      <c r="F35" s="18" t="s">
        <v>103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18" t="s">
        <v>310</v>
      </c>
      <c r="B36" s="18" t="s">
        <v>5</v>
      </c>
      <c r="C36" s="18" t="s">
        <v>15</v>
      </c>
      <c r="D36" s="18" t="s">
        <v>7</v>
      </c>
      <c r="E36" s="18" t="s">
        <v>37</v>
      </c>
      <c r="F36" s="18" t="s">
        <v>103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18" t="s">
        <v>310</v>
      </c>
      <c r="B37" s="18" t="s">
        <v>5</v>
      </c>
      <c r="C37" s="18" t="s">
        <v>16</v>
      </c>
      <c r="D37" s="18" t="s">
        <v>7</v>
      </c>
      <c r="E37" s="18" t="s">
        <v>37</v>
      </c>
      <c r="F37" s="18" t="s">
        <v>103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18" t="s">
        <v>310</v>
      </c>
      <c r="B38" s="18" t="s">
        <v>5</v>
      </c>
      <c r="C38" s="18" t="s">
        <v>17</v>
      </c>
      <c r="D38" s="18" t="s">
        <v>7</v>
      </c>
      <c r="E38" s="18" t="s">
        <v>37</v>
      </c>
      <c r="F38" s="18" t="s">
        <v>103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18" t="s">
        <v>310</v>
      </c>
      <c r="B39" s="18" t="s">
        <v>5</v>
      </c>
      <c r="C39" s="18" t="s">
        <v>18</v>
      </c>
      <c r="D39" s="18" t="s">
        <v>7</v>
      </c>
      <c r="E39" s="18" t="s">
        <v>37</v>
      </c>
      <c r="F39" s="18" t="s">
        <v>103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18" t="s">
        <v>310</v>
      </c>
      <c r="B40" s="18" t="s">
        <v>5</v>
      </c>
      <c r="C40" s="18" t="s">
        <v>19</v>
      </c>
      <c r="D40" s="18" t="s">
        <v>7</v>
      </c>
      <c r="E40" s="18" t="s">
        <v>37</v>
      </c>
      <c r="F40" s="18" t="s">
        <v>103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18" t="s">
        <v>310</v>
      </c>
      <c r="B41" s="18" t="s">
        <v>5</v>
      </c>
      <c r="C41" s="18" t="s">
        <v>20</v>
      </c>
      <c r="D41" s="18" t="s">
        <v>7</v>
      </c>
      <c r="E41" s="18" t="s">
        <v>37</v>
      </c>
      <c r="F41" s="18" t="s">
        <v>103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18" t="s">
        <v>310</v>
      </c>
      <c r="B42" s="18" t="s">
        <v>5</v>
      </c>
      <c r="C42" s="18" t="s">
        <v>21</v>
      </c>
      <c r="D42" s="18" t="s">
        <v>7</v>
      </c>
      <c r="E42" s="18" t="s">
        <v>37</v>
      </c>
      <c r="F42" s="18" t="s">
        <v>103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18" t="s">
        <v>310</v>
      </c>
      <c r="B43" s="18" t="s">
        <v>5</v>
      </c>
      <c r="C43" s="18" t="s">
        <v>22</v>
      </c>
      <c r="D43" s="18" t="s">
        <v>7</v>
      </c>
      <c r="E43" s="18" t="s">
        <v>37</v>
      </c>
      <c r="F43" s="18" t="s">
        <v>103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18" t="s">
        <v>310</v>
      </c>
      <c r="B44" s="18" t="s">
        <v>5</v>
      </c>
      <c r="C44" s="18" t="s">
        <v>23</v>
      </c>
      <c r="D44" s="18" t="s">
        <v>7</v>
      </c>
      <c r="E44" s="18" t="s">
        <v>37</v>
      </c>
      <c r="F44" s="18" t="s">
        <v>103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18" t="s">
        <v>310</v>
      </c>
      <c r="B45" s="18" t="s">
        <v>5</v>
      </c>
      <c r="C45" s="18" t="s">
        <v>24</v>
      </c>
      <c r="D45" s="18" t="s">
        <v>7</v>
      </c>
      <c r="E45" s="18" t="s">
        <v>37</v>
      </c>
      <c r="F45" s="18" t="s">
        <v>103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18" t="s">
        <v>310</v>
      </c>
      <c r="B46" s="18" t="s">
        <v>5</v>
      </c>
      <c r="C46" s="19" t="s">
        <v>25</v>
      </c>
      <c r="D46" s="18" t="s">
        <v>7</v>
      </c>
      <c r="E46" s="18" t="s">
        <v>37</v>
      </c>
      <c r="F46" s="18" t="s">
        <v>103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18" t="s">
        <v>310</v>
      </c>
      <c r="B47" s="18" t="s">
        <v>5</v>
      </c>
      <c r="C47" s="19" t="s">
        <v>26</v>
      </c>
      <c r="D47" s="18" t="s">
        <v>7</v>
      </c>
      <c r="E47" s="18" t="s">
        <v>37</v>
      </c>
      <c r="F47" s="18" t="s">
        <v>103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18" t="s">
        <v>310</v>
      </c>
      <c r="B48" s="18" t="s">
        <v>5</v>
      </c>
      <c r="C48" s="19" t="s">
        <v>27</v>
      </c>
      <c r="D48" s="18" t="s">
        <v>7</v>
      </c>
      <c r="E48" s="18" t="s">
        <v>37</v>
      </c>
      <c r="F48" s="18" t="s">
        <v>103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18" t="s">
        <v>310</v>
      </c>
      <c r="B49" s="18" t="s">
        <v>5</v>
      </c>
      <c r="C49" s="19" t="s">
        <v>28</v>
      </c>
      <c r="D49" s="18" t="s">
        <v>7</v>
      </c>
      <c r="E49" s="18" t="s">
        <v>37</v>
      </c>
      <c r="F49" s="18" t="s">
        <v>103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18" t="s">
        <v>310</v>
      </c>
      <c r="B50" s="18" t="s">
        <v>5</v>
      </c>
      <c r="C50" s="19" t="s">
        <v>29</v>
      </c>
      <c r="D50" s="18" t="s">
        <v>7</v>
      </c>
      <c r="E50" s="18" t="s">
        <v>37</v>
      </c>
      <c r="F50" s="18" t="s">
        <v>103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18" t="s">
        <v>310</v>
      </c>
      <c r="B51" s="18" t="s">
        <v>5</v>
      </c>
      <c r="C51" s="19" t="s">
        <v>30</v>
      </c>
      <c r="D51" s="18" t="s">
        <v>7</v>
      </c>
      <c r="E51" s="18" t="s">
        <v>37</v>
      </c>
      <c r="F51" s="18" t="s">
        <v>103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39" t="s">
        <v>310</v>
      </c>
      <c r="B52" s="39" t="s">
        <v>5</v>
      </c>
      <c r="C52" s="39" t="s">
        <v>6</v>
      </c>
      <c r="D52" s="39" t="s">
        <v>7</v>
      </c>
      <c r="E52" s="39" t="s">
        <v>38</v>
      </c>
      <c r="F52" s="18" t="s">
        <v>103</v>
      </c>
      <c r="G52" s="87">
        <v>240.50282191282574</v>
      </c>
      <c r="H52" s="87">
        <v>238.40118836057397</v>
      </c>
      <c r="I52" s="87">
        <v>240.26328697973221</v>
      </c>
      <c r="J52" s="87">
        <v>240.93187916870787</v>
      </c>
      <c r="K52" s="87">
        <v>253.52</v>
      </c>
      <c r="L52" s="87">
        <v>253.52</v>
      </c>
      <c r="M52" s="87">
        <v>253.52</v>
      </c>
      <c r="N52" s="87">
        <v>253.52000000000004</v>
      </c>
      <c r="O52" s="87">
        <v>253.52</v>
      </c>
      <c r="P52" s="87">
        <v>253.52000000000004</v>
      </c>
      <c r="Q52" s="87">
        <v>253.52000000000004</v>
      </c>
      <c r="R52" s="87">
        <v>253.52</v>
      </c>
    </row>
    <row r="53" spans="1:18">
      <c r="A53" s="39" t="s">
        <v>310</v>
      </c>
      <c r="B53" s="39" t="s">
        <v>5</v>
      </c>
      <c r="C53" s="39" t="s">
        <v>10</v>
      </c>
      <c r="D53" s="39" t="s">
        <v>7</v>
      </c>
      <c r="E53" s="39" t="s">
        <v>38</v>
      </c>
      <c r="F53" s="18" t="s">
        <v>103</v>
      </c>
      <c r="G53" s="87">
        <v>1062.4650349650349</v>
      </c>
      <c r="H53" s="87">
        <v>1062.4087591240875</v>
      </c>
      <c r="I53" s="87">
        <v>1062.5311475409835</v>
      </c>
      <c r="J53" s="87">
        <v>1062.3900709219859</v>
      </c>
      <c r="K53" s="87">
        <v>1041.489361846646</v>
      </c>
      <c r="L53" s="87">
        <v>1041.489361846646</v>
      </c>
      <c r="M53" s="87">
        <v>1041.489361846646</v>
      </c>
      <c r="N53" s="87">
        <v>1041.489361846646</v>
      </c>
      <c r="O53" s="87">
        <v>1041.489361846646</v>
      </c>
      <c r="P53" s="87">
        <v>1041.489361846646</v>
      </c>
      <c r="Q53" s="87">
        <v>1041.489361846646</v>
      </c>
      <c r="R53" s="87">
        <v>1041.489361846646</v>
      </c>
    </row>
    <row r="54" spans="1:18">
      <c r="A54" s="39" t="s">
        <v>310</v>
      </c>
      <c r="B54" s="39" t="s">
        <v>5</v>
      </c>
      <c r="C54" s="39" t="s">
        <v>11</v>
      </c>
      <c r="D54" s="39" t="s">
        <v>7</v>
      </c>
      <c r="E54" s="39" t="s">
        <v>38</v>
      </c>
      <c r="F54" s="18" t="s">
        <v>103</v>
      </c>
      <c r="G54" s="24" t="s">
        <v>104</v>
      </c>
      <c r="H54" s="24" t="s">
        <v>104</v>
      </c>
      <c r="I54" s="24" t="s">
        <v>104</v>
      </c>
      <c r="J54" s="24" t="s">
        <v>104</v>
      </c>
      <c r="K54" s="24">
        <v>3809.08</v>
      </c>
      <c r="L54" s="24">
        <v>3809.08</v>
      </c>
      <c r="M54" s="24">
        <v>3809.08</v>
      </c>
      <c r="N54" s="24">
        <v>3809.0800000000004</v>
      </c>
      <c r="O54" s="24">
        <v>3809.08</v>
      </c>
      <c r="P54" s="24">
        <v>3809.08</v>
      </c>
      <c r="Q54" s="24">
        <v>3809.08</v>
      </c>
      <c r="R54" s="24">
        <v>3809.08</v>
      </c>
    </row>
    <row r="55" spans="1:18">
      <c r="A55" s="39" t="s">
        <v>310</v>
      </c>
      <c r="B55" s="39" t="s">
        <v>5</v>
      </c>
      <c r="C55" s="39" t="s">
        <v>12</v>
      </c>
      <c r="D55" s="39" t="s">
        <v>7</v>
      </c>
      <c r="E55" s="39" t="s">
        <v>38</v>
      </c>
      <c r="F55" s="18" t="s">
        <v>103</v>
      </c>
      <c r="G55" s="24" t="s">
        <v>104</v>
      </c>
      <c r="H55" s="24" t="s">
        <v>104</v>
      </c>
      <c r="I55" s="24" t="s">
        <v>104</v>
      </c>
      <c r="J55" s="24" t="s">
        <v>104</v>
      </c>
      <c r="K55" s="24" t="s">
        <v>104</v>
      </c>
      <c r="L55" s="24" t="s">
        <v>104</v>
      </c>
      <c r="M55" s="24" t="s">
        <v>104</v>
      </c>
      <c r="N55" s="24" t="s">
        <v>104</v>
      </c>
      <c r="O55" s="24" t="s">
        <v>104</v>
      </c>
      <c r="P55" s="24" t="s">
        <v>104</v>
      </c>
      <c r="Q55" s="24" t="s">
        <v>104</v>
      </c>
      <c r="R55" s="24" t="s">
        <v>104</v>
      </c>
    </row>
    <row r="56" spans="1:18">
      <c r="A56" s="39" t="s">
        <v>310</v>
      </c>
      <c r="B56" s="39" t="s">
        <v>5</v>
      </c>
      <c r="C56" s="39" t="s">
        <v>13</v>
      </c>
      <c r="D56" s="39" t="s">
        <v>7</v>
      </c>
      <c r="E56" s="39" t="s">
        <v>38</v>
      </c>
      <c r="F56" s="18" t="s">
        <v>103</v>
      </c>
      <c r="G56" s="24" t="s">
        <v>104</v>
      </c>
      <c r="H56" s="24" t="s">
        <v>104</v>
      </c>
      <c r="I56" s="24" t="s">
        <v>104</v>
      </c>
      <c r="J56" s="24" t="s">
        <v>104</v>
      </c>
      <c r="K56" s="24" t="s">
        <v>104</v>
      </c>
      <c r="L56" s="24" t="s">
        <v>104</v>
      </c>
      <c r="M56" s="24" t="s">
        <v>104</v>
      </c>
      <c r="N56" s="24" t="s">
        <v>104</v>
      </c>
      <c r="O56" s="24" t="s">
        <v>104</v>
      </c>
      <c r="P56" s="24" t="s">
        <v>104</v>
      </c>
      <c r="Q56" s="24" t="s">
        <v>104</v>
      </c>
      <c r="R56" s="24" t="s">
        <v>104</v>
      </c>
    </row>
    <row r="57" spans="1:18">
      <c r="A57" s="18" t="s">
        <v>310</v>
      </c>
      <c r="B57" s="18" t="s">
        <v>5</v>
      </c>
      <c r="C57" s="18" t="s">
        <v>14</v>
      </c>
      <c r="D57" s="18" t="s">
        <v>7</v>
      </c>
      <c r="E57" s="18" t="s">
        <v>38</v>
      </c>
      <c r="F57" s="18" t="s">
        <v>103</v>
      </c>
      <c r="G57" s="24" t="s">
        <v>104</v>
      </c>
      <c r="H57" s="24" t="s">
        <v>104</v>
      </c>
      <c r="I57" s="24" t="s">
        <v>104</v>
      </c>
      <c r="J57" s="24" t="s">
        <v>104</v>
      </c>
      <c r="K57" s="24" t="s">
        <v>104</v>
      </c>
      <c r="L57" s="24" t="s">
        <v>104</v>
      </c>
      <c r="M57" s="24" t="s">
        <v>104</v>
      </c>
      <c r="N57" s="24" t="s">
        <v>104</v>
      </c>
      <c r="O57" s="24" t="s">
        <v>104</v>
      </c>
      <c r="P57" s="24" t="s">
        <v>104</v>
      </c>
      <c r="Q57" s="24" t="s">
        <v>104</v>
      </c>
      <c r="R57" s="24" t="s">
        <v>104</v>
      </c>
    </row>
    <row r="58" spans="1:18">
      <c r="A58" s="18" t="s">
        <v>310</v>
      </c>
      <c r="B58" s="18" t="s">
        <v>5</v>
      </c>
      <c r="C58" s="18" t="s">
        <v>15</v>
      </c>
      <c r="D58" s="18" t="s">
        <v>7</v>
      </c>
      <c r="E58" s="18" t="s">
        <v>38</v>
      </c>
      <c r="F58" s="18" t="s">
        <v>103</v>
      </c>
      <c r="G58" s="24" t="s">
        <v>104</v>
      </c>
      <c r="H58" s="24" t="s">
        <v>104</v>
      </c>
      <c r="I58" s="24" t="s">
        <v>104</v>
      </c>
      <c r="J58" s="24" t="s">
        <v>104</v>
      </c>
      <c r="K58" s="24" t="s">
        <v>104</v>
      </c>
      <c r="L58" s="24" t="s">
        <v>104</v>
      </c>
      <c r="M58" s="24" t="s">
        <v>104</v>
      </c>
      <c r="N58" s="24" t="s">
        <v>104</v>
      </c>
      <c r="O58" s="24" t="s">
        <v>104</v>
      </c>
      <c r="P58" s="24" t="s">
        <v>104</v>
      </c>
      <c r="Q58" s="24" t="s">
        <v>104</v>
      </c>
      <c r="R58" s="24" t="s">
        <v>104</v>
      </c>
    </row>
    <row r="59" spans="1:18">
      <c r="A59" s="18" t="s">
        <v>310</v>
      </c>
      <c r="B59" s="18" t="s">
        <v>5</v>
      </c>
      <c r="C59" s="18" t="s">
        <v>16</v>
      </c>
      <c r="D59" s="18" t="s">
        <v>7</v>
      </c>
      <c r="E59" s="18" t="s">
        <v>38</v>
      </c>
      <c r="F59" s="18" t="s">
        <v>103</v>
      </c>
      <c r="G59" s="24" t="s">
        <v>104</v>
      </c>
      <c r="H59" s="24" t="s">
        <v>104</v>
      </c>
      <c r="I59" s="24" t="s">
        <v>104</v>
      </c>
      <c r="J59" s="24" t="s">
        <v>104</v>
      </c>
      <c r="K59" s="24" t="s">
        <v>104</v>
      </c>
      <c r="L59" s="24" t="s">
        <v>104</v>
      </c>
      <c r="M59" s="24" t="s">
        <v>104</v>
      </c>
      <c r="N59" s="24" t="s">
        <v>104</v>
      </c>
      <c r="O59" s="24" t="s">
        <v>104</v>
      </c>
      <c r="P59" s="24" t="s">
        <v>104</v>
      </c>
      <c r="Q59" s="24" t="s">
        <v>104</v>
      </c>
      <c r="R59" s="24" t="s">
        <v>104</v>
      </c>
    </row>
    <row r="60" spans="1:18">
      <c r="A60" s="18" t="s">
        <v>310</v>
      </c>
      <c r="B60" s="18" t="s">
        <v>5</v>
      </c>
      <c r="C60" s="18" t="s">
        <v>17</v>
      </c>
      <c r="D60" s="18" t="s">
        <v>7</v>
      </c>
      <c r="E60" s="18" t="s">
        <v>38</v>
      </c>
      <c r="F60" s="18" t="s">
        <v>103</v>
      </c>
      <c r="G60" s="24" t="s">
        <v>104</v>
      </c>
      <c r="H60" s="24" t="s">
        <v>104</v>
      </c>
      <c r="I60" s="24" t="s">
        <v>104</v>
      </c>
      <c r="J60" s="24" t="s">
        <v>104</v>
      </c>
      <c r="K60" s="24" t="s">
        <v>104</v>
      </c>
      <c r="L60" s="24" t="s">
        <v>104</v>
      </c>
      <c r="M60" s="24" t="s">
        <v>104</v>
      </c>
      <c r="N60" s="24" t="s">
        <v>104</v>
      </c>
      <c r="O60" s="24" t="s">
        <v>104</v>
      </c>
      <c r="P60" s="24" t="s">
        <v>104</v>
      </c>
      <c r="Q60" s="24" t="s">
        <v>104</v>
      </c>
      <c r="R60" s="24" t="s">
        <v>104</v>
      </c>
    </row>
    <row r="61" spans="1:18">
      <c r="A61" s="18" t="s">
        <v>310</v>
      </c>
      <c r="B61" s="18" t="s">
        <v>5</v>
      </c>
      <c r="C61" s="18" t="s">
        <v>18</v>
      </c>
      <c r="D61" s="18" t="s">
        <v>7</v>
      </c>
      <c r="E61" s="18" t="s">
        <v>38</v>
      </c>
      <c r="F61" s="18" t="s">
        <v>103</v>
      </c>
      <c r="G61" s="24" t="s">
        <v>104</v>
      </c>
      <c r="H61" s="24" t="s">
        <v>104</v>
      </c>
      <c r="I61" s="24" t="s">
        <v>104</v>
      </c>
      <c r="J61" s="24" t="s">
        <v>104</v>
      </c>
      <c r="K61" s="24" t="s">
        <v>104</v>
      </c>
      <c r="L61" s="24" t="s">
        <v>104</v>
      </c>
      <c r="M61" s="24" t="s">
        <v>104</v>
      </c>
      <c r="N61" s="24" t="s">
        <v>104</v>
      </c>
      <c r="O61" s="24" t="s">
        <v>104</v>
      </c>
      <c r="P61" s="24" t="s">
        <v>104</v>
      </c>
      <c r="Q61" s="24" t="s">
        <v>104</v>
      </c>
      <c r="R61" s="24" t="s">
        <v>104</v>
      </c>
    </row>
    <row r="62" spans="1:18">
      <c r="A62" s="18" t="s">
        <v>310</v>
      </c>
      <c r="B62" s="18" t="s">
        <v>5</v>
      </c>
      <c r="C62" s="18" t="s">
        <v>19</v>
      </c>
      <c r="D62" s="18" t="s">
        <v>7</v>
      </c>
      <c r="E62" s="18" t="s">
        <v>38</v>
      </c>
      <c r="F62" s="18" t="s">
        <v>103</v>
      </c>
      <c r="G62" s="24">
        <v>2528.8994085076583</v>
      </c>
      <c r="H62" s="24">
        <v>2543.5385870481418</v>
      </c>
      <c r="I62" s="24">
        <v>2541.4095720319633</v>
      </c>
      <c r="J62" s="24">
        <v>2494.4948933852374</v>
      </c>
      <c r="K62" s="24">
        <v>2578.2565010000003</v>
      </c>
      <c r="L62" s="24">
        <v>2578.2565009999998</v>
      </c>
      <c r="M62" s="24">
        <v>2578.2565009999998</v>
      </c>
      <c r="N62" s="24">
        <v>2578.2565009999998</v>
      </c>
      <c r="O62" s="24">
        <v>2578.2565009999998</v>
      </c>
      <c r="P62" s="24">
        <v>2578.2565009999998</v>
      </c>
      <c r="Q62" s="24">
        <v>2578.2565009999998</v>
      </c>
      <c r="R62" s="24">
        <v>2578.2565009999998</v>
      </c>
    </row>
    <row r="63" spans="1:18">
      <c r="A63" s="18" t="s">
        <v>310</v>
      </c>
      <c r="B63" s="18" t="s">
        <v>5</v>
      </c>
      <c r="C63" s="18" t="s">
        <v>20</v>
      </c>
      <c r="D63" s="18" t="s">
        <v>7</v>
      </c>
      <c r="E63" s="18" t="s">
        <v>38</v>
      </c>
      <c r="F63" s="18" t="s">
        <v>103</v>
      </c>
      <c r="G63" s="24">
        <v>836.5195609368036</v>
      </c>
      <c r="H63" s="24">
        <v>836.45463491416433</v>
      </c>
      <c r="I63" s="24">
        <v>639.43921045865625</v>
      </c>
      <c r="J63" s="24">
        <v>636.56129833383739</v>
      </c>
      <c r="K63" s="24">
        <v>836.4773821</v>
      </c>
      <c r="L63" s="24">
        <v>836.4773821</v>
      </c>
      <c r="M63" s="24">
        <v>836.4773821</v>
      </c>
      <c r="N63" s="24">
        <v>836.4773821</v>
      </c>
      <c r="O63" s="24">
        <v>836.4773821</v>
      </c>
      <c r="P63" s="24">
        <v>836.4773821</v>
      </c>
      <c r="Q63" s="24">
        <v>836.4773821</v>
      </c>
      <c r="R63" s="24">
        <v>836.47738210000011</v>
      </c>
    </row>
    <row r="64" spans="1:18">
      <c r="A64" s="18" t="s">
        <v>310</v>
      </c>
      <c r="B64" s="18" t="s">
        <v>5</v>
      </c>
      <c r="C64" s="18" t="s">
        <v>21</v>
      </c>
      <c r="D64" s="18" t="s">
        <v>7</v>
      </c>
      <c r="E64" s="18" t="s">
        <v>38</v>
      </c>
      <c r="F64" s="18" t="s">
        <v>103</v>
      </c>
      <c r="G64" s="24">
        <v>156.89710900313312</v>
      </c>
      <c r="H64" s="24">
        <v>147.7831637740251</v>
      </c>
      <c r="I64" s="24">
        <v>150.86138990238862</v>
      </c>
      <c r="J64" s="24">
        <v>150.23811922069933</v>
      </c>
      <c r="K64" s="24">
        <v>152.04150282096006</v>
      </c>
      <c r="L64" s="24">
        <v>152.04150282096009</v>
      </c>
      <c r="M64" s="24">
        <v>152.04150282096009</v>
      </c>
      <c r="N64" s="24">
        <v>152.04150282096012</v>
      </c>
      <c r="O64" s="24">
        <v>152.04150282096012</v>
      </c>
      <c r="P64" s="24">
        <v>152.04150282096012</v>
      </c>
      <c r="Q64" s="24">
        <v>152.04150282096012</v>
      </c>
      <c r="R64" s="24">
        <v>152.04150282096009</v>
      </c>
    </row>
    <row r="65" spans="1:18">
      <c r="A65" s="18" t="s">
        <v>310</v>
      </c>
      <c r="B65" s="18" t="s">
        <v>5</v>
      </c>
      <c r="C65" s="18" t="s">
        <v>22</v>
      </c>
      <c r="D65" s="18" t="s">
        <v>7</v>
      </c>
      <c r="E65" s="18" t="s">
        <v>38</v>
      </c>
      <c r="F65" s="18" t="s">
        <v>103</v>
      </c>
      <c r="G65" s="24" t="s">
        <v>104</v>
      </c>
      <c r="H65" s="24" t="s">
        <v>104</v>
      </c>
      <c r="I65" s="24" t="s">
        <v>104</v>
      </c>
      <c r="J65" s="24" t="s">
        <v>104</v>
      </c>
      <c r="K65" s="24" t="s">
        <v>104</v>
      </c>
      <c r="L65" s="24" t="s">
        <v>104</v>
      </c>
      <c r="M65" s="24" t="s">
        <v>104</v>
      </c>
      <c r="N65" s="24" t="s">
        <v>104</v>
      </c>
      <c r="O65" s="24" t="s">
        <v>104</v>
      </c>
      <c r="P65" s="24" t="s">
        <v>104</v>
      </c>
      <c r="Q65" s="24" t="s">
        <v>104</v>
      </c>
      <c r="R65" s="24" t="s">
        <v>104</v>
      </c>
    </row>
    <row r="66" spans="1:18">
      <c r="A66" s="18" t="s">
        <v>310</v>
      </c>
      <c r="B66" s="18" t="s">
        <v>5</v>
      </c>
      <c r="C66" s="18" t="s">
        <v>23</v>
      </c>
      <c r="D66" s="18" t="s">
        <v>7</v>
      </c>
      <c r="E66" s="18" t="s">
        <v>38</v>
      </c>
      <c r="F66" s="18" t="s">
        <v>103</v>
      </c>
      <c r="G66" s="24" t="s">
        <v>104</v>
      </c>
      <c r="H66" s="24" t="s">
        <v>104</v>
      </c>
      <c r="I66" s="24" t="s">
        <v>104</v>
      </c>
      <c r="J66" s="24" t="s">
        <v>104</v>
      </c>
      <c r="K66" s="24" t="s">
        <v>104</v>
      </c>
      <c r="L66" s="24" t="s">
        <v>104</v>
      </c>
      <c r="M66" s="24" t="s">
        <v>104</v>
      </c>
      <c r="N66" s="24" t="s">
        <v>104</v>
      </c>
      <c r="O66" s="24" t="s">
        <v>104</v>
      </c>
      <c r="P66" s="24" t="s">
        <v>104</v>
      </c>
      <c r="Q66" s="24" t="s">
        <v>104</v>
      </c>
      <c r="R66" s="24" t="s">
        <v>104</v>
      </c>
    </row>
    <row r="67" spans="1:18">
      <c r="A67" s="18" t="s">
        <v>310</v>
      </c>
      <c r="B67" s="18" t="s">
        <v>5</v>
      </c>
      <c r="C67" s="18" t="s">
        <v>24</v>
      </c>
      <c r="D67" s="18" t="s">
        <v>7</v>
      </c>
      <c r="E67" s="18" t="s">
        <v>38</v>
      </c>
      <c r="F67" s="18" t="s">
        <v>103</v>
      </c>
      <c r="G67" s="24" t="s">
        <v>104</v>
      </c>
      <c r="H67" s="24" t="s">
        <v>104</v>
      </c>
      <c r="I67" s="24" t="s">
        <v>104</v>
      </c>
      <c r="J67" s="24" t="s">
        <v>104</v>
      </c>
      <c r="K67" s="24">
        <v>1220.7457850000001</v>
      </c>
      <c r="L67" s="24">
        <v>1220.7457850000001</v>
      </c>
      <c r="M67" s="24">
        <v>1220.7457850000001</v>
      </c>
      <c r="N67" s="24">
        <v>1220.7457850000001</v>
      </c>
      <c r="O67" s="24">
        <v>1220.7457850000001</v>
      </c>
      <c r="P67" s="24">
        <v>1220.7457850000001</v>
      </c>
      <c r="Q67" s="24">
        <v>1220.7457850000001</v>
      </c>
      <c r="R67" s="24">
        <v>1220.7457850000001</v>
      </c>
    </row>
    <row r="68" spans="1:18">
      <c r="A68" s="18" t="s">
        <v>310</v>
      </c>
      <c r="B68" s="18" t="s">
        <v>5</v>
      </c>
      <c r="C68" s="19" t="s">
        <v>25</v>
      </c>
      <c r="D68" s="18" t="s">
        <v>7</v>
      </c>
      <c r="E68" s="18" t="s">
        <v>38</v>
      </c>
      <c r="F68" s="18" t="s">
        <v>103</v>
      </c>
      <c r="G68" s="24" t="s">
        <v>104</v>
      </c>
      <c r="H68" s="24" t="s">
        <v>104</v>
      </c>
      <c r="I68" s="24" t="s">
        <v>104</v>
      </c>
      <c r="J68" s="24" t="s">
        <v>104</v>
      </c>
      <c r="K68" s="24" t="s">
        <v>104</v>
      </c>
      <c r="L68" s="24" t="s">
        <v>104</v>
      </c>
      <c r="M68" s="24" t="s">
        <v>104</v>
      </c>
      <c r="N68" s="24" t="s">
        <v>104</v>
      </c>
      <c r="O68" s="24" t="s">
        <v>104</v>
      </c>
      <c r="P68" s="24" t="s">
        <v>104</v>
      </c>
      <c r="Q68" s="24" t="s">
        <v>104</v>
      </c>
      <c r="R68" s="24" t="s">
        <v>104</v>
      </c>
    </row>
    <row r="69" spans="1:18">
      <c r="A69" s="18" t="s">
        <v>310</v>
      </c>
      <c r="B69" s="18" t="s">
        <v>5</v>
      </c>
      <c r="C69" s="19" t="s">
        <v>26</v>
      </c>
      <c r="D69" s="18" t="s">
        <v>7</v>
      </c>
      <c r="E69" s="18" t="s">
        <v>38</v>
      </c>
      <c r="F69" s="18" t="s">
        <v>103</v>
      </c>
      <c r="G69" s="24" t="s">
        <v>104</v>
      </c>
      <c r="H69" s="24" t="s">
        <v>104</v>
      </c>
      <c r="I69" s="24" t="s">
        <v>104</v>
      </c>
      <c r="J69" s="24" t="s">
        <v>104</v>
      </c>
      <c r="K69" s="24" t="s">
        <v>104</v>
      </c>
      <c r="L69" s="24" t="s">
        <v>104</v>
      </c>
      <c r="M69" s="24" t="s">
        <v>104</v>
      </c>
      <c r="N69" s="24" t="s">
        <v>104</v>
      </c>
      <c r="O69" s="24" t="s">
        <v>104</v>
      </c>
      <c r="P69" s="24" t="s">
        <v>104</v>
      </c>
      <c r="Q69" s="24" t="s">
        <v>104</v>
      </c>
      <c r="R69" s="24" t="s">
        <v>104</v>
      </c>
    </row>
    <row r="70" spans="1:18">
      <c r="A70" s="18" t="s">
        <v>310</v>
      </c>
      <c r="B70" s="18" t="s">
        <v>5</v>
      </c>
      <c r="C70" s="19" t="s">
        <v>27</v>
      </c>
      <c r="D70" s="18" t="s">
        <v>7</v>
      </c>
      <c r="E70" s="18" t="s">
        <v>38</v>
      </c>
      <c r="F70" s="18" t="s">
        <v>103</v>
      </c>
      <c r="G70" s="24" t="s">
        <v>104</v>
      </c>
      <c r="H70" s="24" t="s">
        <v>104</v>
      </c>
      <c r="I70" s="24" t="s">
        <v>104</v>
      </c>
      <c r="J70" s="24" t="s">
        <v>104</v>
      </c>
      <c r="K70" s="24" t="s">
        <v>104</v>
      </c>
      <c r="L70" s="24" t="s">
        <v>104</v>
      </c>
      <c r="M70" s="24" t="s">
        <v>104</v>
      </c>
      <c r="N70" s="24" t="s">
        <v>104</v>
      </c>
      <c r="O70" s="24" t="s">
        <v>104</v>
      </c>
      <c r="P70" s="24" t="s">
        <v>104</v>
      </c>
      <c r="Q70" s="24" t="s">
        <v>104</v>
      </c>
      <c r="R70" s="24" t="s">
        <v>104</v>
      </c>
    </row>
    <row r="71" spans="1:18">
      <c r="A71" s="18" t="s">
        <v>310</v>
      </c>
      <c r="B71" s="18" t="s">
        <v>5</v>
      </c>
      <c r="C71" s="19" t="s">
        <v>28</v>
      </c>
      <c r="D71" s="18" t="s">
        <v>7</v>
      </c>
      <c r="E71" s="18" t="s">
        <v>38</v>
      </c>
      <c r="F71" s="18" t="s">
        <v>103</v>
      </c>
      <c r="G71" s="24">
        <v>827.95079854232165</v>
      </c>
      <c r="H71" s="24">
        <v>826.82781916708461</v>
      </c>
      <c r="I71" s="24">
        <v>822.77293230707949</v>
      </c>
      <c r="J71" s="24">
        <v>766.6028421259474</v>
      </c>
      <c r="K71" s="24">
        <v>829.21584410837363</v>
      </c>
      <c r="L71" s="24">
        <v>829.21584410837374</v>
      </c>
      <c r="M71" s="24">
        <v>829.21584410837363</v>
      </c>
      <c r="N71" s="24">
        <v>829.21584410837374</v>
      </c>
      <c r="O71" s="24">
        <v>829.21584410837363</v>
      </c>
      <c r="P71" s="24">
        <v>829.21584410837374</v>
      </c>
      <c r="Q71" s="24">
        <v>829.21584410837363</v>
      </c>
      <c r="R71" s="24">
        <v>829.21584410837363</v>
      </c>
    </row>
    <row r="72" spans="1:18">
      <c r="A72" s="18" t="s">
        <v>310</v>
      </c>
      <c r="B72" s="18" t="s">
        <v>5</v>
      </c>
      <c r="C72" s="19" t="s">
        <v>29</v>
      </c>
      <c r="D72" s="18" t="s">
        <v>7</v>
      </c>
      <c r="E72" s="18" t="s">
        <v>38</v>
      </c>
      <c r="F72" s="18" t="s">
        <v>103</v>
      </c>
      <c r="G72" s="24" t="s">
        <v>104</v>
      </c>
      <c r="H72" s="24" t="s">
        <v>104</v>
      </c>
      <c r="I72" s="24" t="s">
        <v>104</v>
      </c>
      <c r="J72" s="24" t="s">
        <v>104</v>
      </c>
      <c r="K72" s="24" t="s">
        <v>104</v>
      </c>
      <c r="L72" s="24" t="s">
        <v>104</v>
      </c>
      <c r="M72" s="24" t="s">
        <v>104</v>
      </c>
      <c r="N72" s="24" t="s">
        <v>104</v>
      </c>
      <c r="O72" s="24" t="s">
        <v>104</v>
      </c>
      <c r="P72" s="24" t="s">
        <v>104</v>
      </c>
      <c r="Q72" s="24" t="s">
        <v>104</v>
      </c>
      <c r="R72" s="24" t="s">
        <v>104</v>
      </c>
    </row>
    <row r="73" spans="1:18">
      <c r="A73" s="18" t="s">
        <v>310</v>
      </c>
      <c r="B73" s="18" t="s">
        <v>5</v>
      </c>
      <c r="C73" s="19" t="s">
        <v>30</v>
      </c>
      <c r="D73" s="18" t="s">
        <v>7</v>
      </c>
      <c r="E73" s="18" t="s">
        <v>38</v>
      </c>
      <c r="F73" s="18" t="s">
        <v>103</v>
      </c>
      <c r="G73" s="24" t="s">
        <v>104</v>
      </c>
      <c r="H73" s="24" t="s">
        <v>104</v>
      </c>
      <c r="I73" s="24" t="s">
        <v>104</v>
      </c>
      <c r="J73" s="24" t="s">
        <v>104</v>
      </c>
      <c r="K73" s="24" t="s">
        <v>104</v>
      </c>
      <c r="L73" s="24" t="s">
        <v>104</v>
      </c>
      <c r="M73" s="24" t="s">
        <v>104</v>
      </c>
      <c r="N73" s="24" t="s">
        <v>104</v>
      </c>
      <c r="O73" s="24" t="s">
        <v>104</v>
      </c>
      <c r="P73" s="24" t="s">
        <v>104</v>
      </c>
      <c r="Q73" s="24" t="s">
        <v>104</v>
      </c>
      <c r="R73" s="24" t="s">
        <v>104</v>
      </c>
    </row>
    <row r="74" spans="1:18">
      <c r="A74" s="61" t="s">
        <v>310</v>
      </c>
      <c r="B74" s="61" t="s">
        <v>5</v>
      </c>
      <c r="C74" s="62" t="s">
        <v>31</v>
      </c>
      <c r="D74" s="61" t="s">
        <v>7</v>
      </c>
      <c r="E74" s="61" t="s">
        <v>38</v>
      </c>
      <c r="F74" s="61" t="s">
        <v>103</v>
      </c>
      <c r="G74" s="71">
        <v>357.77613496844504</v>
      </c>
      <c r="H74" s="71">
        <v>357.40759217596633</v>
      </c>
      <c r="I74" s="71">
        <v>356.82545120847948</v>
      </c>
      <c r="J74" s="71">
        <v>357.56575182243131</v>
      </c>
      <c r="K74" s="71">
        <v>358.78376012663927</v>
      </c>
      <c r="L74" s="71">
        <v>358.78376012663927</v>
      </c>
      <c r="M74" s="71">
        <v>358.78376012663932</v>
      </c>
      <c r="N74" s="71">
        <v>358.78376012663938</v>
      </c>
      <c r="O74" s="71">
        <v>358.78376012663938</v>
      </c>
      <c r="P74" s="71">
        <v>358.78376012663932</v>
      </c>
      <c r="Q74" s="71">
        <v>358.78376012663927</v>
      </c>
      <c r="R74" s="71">
        <v>358.78376012663932</v>
      </c>
    </row>
    <row r="75" spans="1:18">
      <c r="A75" s="61" t="s">
        <v>310</v>
      </c>
      <c r="B75" s="61" t="s">
        <v>5</v>
      </c>
      <c r="C75" s="62" t="s">
        <v>32</v>
      </c>
      <c r="D75" s="61" t="s">
        <v>7</v>
      </c>
      <c r="E75" s="61" t="s">
        <v>38</v>
      </c>
      <c r="F75" s="61" t="s">
        <v>103</v>
      </c>
      <c r="G75" s="71">
        <v>149.37256715575916</v>
      </c>
      <c r="H75" s="71">
        <v>147.92179924141888</v>
      </c>
      <c r="I75" s="71">
        <v>135.61250678230871</v>
      </c>
      <c r="J75" s="71">
        <v>137.20087535159706</v>
      </c>
      <c r="K75" s="71">
        <v>142.82010282681517</v>
      </c>
      <c r="L75" s="71">
        <v>142.82010282681517</v>
      </c>
      <c r="M75" s="71">
        <v>142.82010282681517</v>
      </c>
      <c r="N75" s="71">
        <v>142.8201028268152</v>
      </c>
      <c r="O75" s="71">
        <v>142.8201028268152</v>
      </c>
      <c r="P75" s="71">
        <v>142.8201028268152</v>
      </c>
      <c r="Q75" s="71">
        <v>142.8201028268152</v>
      </c>
      <c r="R75" s="71">
        <v>142.8201028268152</v>
      </c>
    </row>
    <row r="76" spans="1:18">
      <c r="A76" s="61" t="s">
        <v>310</v>
      </c>
      <c r="B76" s="61" t="s">
        <v>5</v>
      </c>
      <c r="C76" s="62" t="s">
        <v>33</v>
      </c>
      <c r="D76" s="61" t="s">
        <v>7</v>
      </c>
      <c r="E76" s="61" t="s">
        <v>38</v>
      </c>
      <c r="F76" s="61" t="s">
        <v>103</v>
      </c>
      <c r="G76" s="71">
        <v>848.56166268941286</v>
      </c>
      <c r="H76" s="71">
        <v>840.967914876853</v>
      </c>
      <c r="I76" s="71">
        <v>849.32833940172623</v>
      </c>
      <c r="J76" s="71">
        <v>795.06215592937679</v>
      </c>
      <c r="K76" s="71">
        <v>853.17432389035616</v>
      </c>
      <c r="L76" s="71">
        <v>853.17432389035605</v>
      </c>
      <c r="M76" s="71">
        <v>853.17432389035628</v>
      </c>
      <c r="N76" s="71">
        <v>853.17432389035628</v>
      </c>
      <c r="O76" s="71">
        <v>853.17432389035616</v>
      </c>
      <c r="P76" s="71">
        <v>853.17432389035628</v>
      </c>
      <c r="Q76" s="71">
        <v>853.17432389035616</v>
      </c>
      <c r="R76" s="71">
        <v>853.17432389035616</v>
      </c>
    </row>
    <row r="77" spans="1:18">
      <c r="A77" s="61" t="s">
        <v>310</v>
      </c>
      <c r="B77" s="61" t="s">
        <v>5</v>
      </c>
      <c r="C77" s="62" t="s">
        <v>34</v>
      </c>
      <c r="D77" s="61" t="s">
        <v>7</v>
      </c>
      <c r="E77" s="61" t="s">
        <v>38</v>
      </c>
      <c r="F77" s="61" t="s">
        <v>103</v>
      </c>
      <c r="G77" s="71">
        <v>832.36027152790473</v>
      </c>
      <c r="H77" s="71">
        <v>821.67848867955456</v>
      </c>
      <c r="I77" s="71">
        <v>825.1002772584327</v>
      </c>
      <c r="J77" s="71">
        <v>759.99903849400084</v>
      </c>
      <c r="K77" s="71">
        <v>826.82392791935217</v>
      </c>
      <c r="L77" s="71">
        <v>826.82392791935217</v>
      </c>
      <c r="M77" s="71">
        <v>826.82392791935229</v>
      </c>
      <c r="N77" s="71">
        <v>826.82392791935217</v>
      </c>
      <c r="O77" s="71">
        <v>826.82392791935217</v>
      </c>
      <c r="P77" s="71">
        <v>826.82392791935217</v>
      </c>
      <c r="Q77" s="71">
        <v>826.82392791935217</v>
      </c>
      <c r="R77" s="71">
        <v>826.82392791935217</v>
      </c>
    </row>
    <row r="78" spans="1:18">
      <c r="A78" s="61" t="s">
        <v>310</v>
      </c>
      <c r="B78" s="61" t="s">
        <v>5</v>
      </c>
      <c r="C78" s="62" t="s">
        <v>35</v>
      </c>
      <c r="D78" s="61" t="s">
        <v>7</v>
      </c>
      <c r="E78" s="61" t="s">
        <v>38</v>
      </c>
      <c r="F78" s="61" t="s">
        <v>103</v>
      </c>
      <c r="G78" s="71">
        <v>778.06689012762024</v>
      </c>
      <c r="H78" s="71">
        <v>724.32180412629475</v>
      </c>
      <c r="I78" s="71">
        <v>720.74189222879534</v>
      </c>
      <c r="J78" s="71">
        <v>714.42767368282011</v>
      </c>
      <c r="K78" s="71">
        <v>752.01289407261208</v>
      </c>
      <c r="L78" s="71">
        <v>752.0128940726122</v>
      </c>
      <c r="M78" s="71">
        <v>752.01289407261208</v>
      </c>
      <c r="N78" s="71">
        <v>752.0128940726122</v>
      </c>
      <c r="O78" s="71">
        <v>752.0128940726122</v>
      </c>
      <c r="P78" s="71">
        <v>752.01289407261208</v>
      </c>
      <c r="Q78" s="71">
        <v>752.01289407261208</v>
      </c>
      <c r="R78" s="71">
        <v>752.0128940726122</v>
      </c>
    </row>
    <row r="79" spans="1:18">
      <c r="A79" s="61" t="s">
        <v>310</v>
      </c>
      <c r="B79" s="61" t="s">
        <v>5</v>
      </c>
      <c r="C79" s="62" t="s">
        <v>36</v>
      </c>
      <c r="D79" s="61" t="s">
        <v>7</v>
      </c>
      <c r="E79" s="61" t="s">
        <v>38</v>
      </c>
      <c r="F79" s="61" t="s">
        <v>103</v>
      </c>
      <c r="G79" s="71" t="s">
        <v>104</v>
      </c>
      <c r="H79" s="71" t="s">
        <v>104</v>
      </c>
      <c r="I79" s="71" t="s">
        <v>104</v>
      </c>
      <c r="J79" s="71" t="s">
        <v>104</v>
      </c>
      <c r="K79" s="71" t="s">
        <v>104</v>
      </c>
      <c r="L79" s="71" t="s">
        <v>104</v>
      </c>
      <c r="M79" s="71" t="s">
        <v>104</v>
      </c>
      <c r="N79" s="71" t="s">
        <v>104</v>
      </c>
      <c r="O79" s="71" t="s">
        <v>104</v>
      </c>
      <c r="P79" s="71" t="s">
        <v>104</v>
      </c>
      <c r="Q79" s="71" t="s">
        <v>104</v>
      </c>
      <c r="R79" s="71" t="s">
        <v>104</v>
      </c>
    </row>
    <row r="80" spans="1:18">
      <c r="A80" s="40" t="s">
        <v>310</v>
      </c>
      <c r="B80" s="40" t="s">
        <v>5</v>
      </c>
      <c r="C80" s="40" t="s">
        <v>6</v>
      </c>
      <c r="D80" s="40" t="s">
        <v>39</v>
      </c>
      <c r="E80" s="40" t="s">
        <v>40</v>
      </c>
      <c r="F80" s="20" t="s">
        <v>103</v>
      </c>
      <c r="G80" s="25">
        <v>240.56639933344042</v>
      </c>
      <c r="H80" s="25">
        <v>238.40674748136072</v>
      </c>
      <c r="I80" s="25">
        <v>239.89059572652917</v>
      </c>
      <c r="J80" s="25">
        <v>240.53733135629216</v>
      </c>
      <c r="K80" s="25">
        <v>253.52000000000004</v>
      </c>
      <c r="L80" s="25">
        <v>253.52</v>
      </c>
      <c r="M80" s="25">
        <v>253.51999999999998</v>
      </c>
      <c r="N80" s="25">
        <v>253.52000000000004</v>
      </c>
      <c r="O80" s="25">
        <v>253.52</v>
      </c>
      <c r="P80" s="25">
        <v>253.52</v>
      </c>
      <c r="Q80" s="25">
        <v>253.52000000000004</v>
      </c>
      <c r="R80" s="25">
        <v>253.52000000000004</v>
      </c>
    </row>
    <row r="81" spans="1:18">
      <c r="A81" s="40" t="s">
        <v>310</v>
      </c>
      <c r="B81" s="40" t="s">
        <v>5</v>
      </c>
      <c r="C81" s="40" t="s">
        <v>10</v>
      </c>
      <c r="D81" s="40" t="s">
        <v>39</v>
      </c>
      <c r="E81" s="40" t="s">
        <v>40</v>
      </c>
      <c r="F81" s="20" t="s">
        <v>103</v>
      </c>
      <c r="G81" s="25" t="s">
        <v>104</v>
      </c>
      <c r="H81" s="25" t="s">
        <v>104</v>
      </c>
      <c r="I81" s="25" t="s">
        <v>104</v>
      </c>
      <c r="J81" s="25" t="s">
        <v>104</v>
      </c>
      <c r="K81" s="25" t="s">
        <v>104</v>
      </c>
      <c r="L81" s="25" t="s">
        <v>104</v>
      </c>
      <c r="M81" s="25" t="s">
        <v>104</v>
      </c>
      <c r="N81" s="25" t="s">
        <v>104</v>
      </c>
      <c r="O81" s="25" t="s">
        <v>104</v>
      </c>
      <c r="P81" s="25" t="s">
        <v>104</v>
      </c>
      <c r="Q81" s="25" t="s">
        <v>104</v>
      </c>
      <c r="R81" s="25" t="s">
        <v>104</v>
      </c>
    </row>
    <row r="82" spans="1:18">
      <c r="A82" s="40" t="s">
        <v>310</v>
      </c>
      <c r="B82" s="40" t="s">
        <v>5</v>
      </c>
      <c r="C82" s="40" t="s">
        <v>11</v>
      </c>
      <c r="D82" s="40" t="s">
        <v>39</v>
      </c>
      <c r="E82" s="40" t="s">
        <v>40</v>
      </c>
      <c r="F82" s="20" t="s">
        <v>103</v>
      </c>
      <c r="G82" s="25">
        <v>3836.2680159646739</v>
      </c>
      <c r="H82" s="25">
        <v>3836.5056596383561</v>
      </c>
      <c r="I82" s="25">
        <v>3836.3033705922817</v>
      </c>
      <c r="J82" s="25">
        <v>3836.3549083621574</v>
      </c>
      <c r="K82" s="25">
        <v>3809.0799999999995</v>
      </c>
      <c r="L82" s="25">
        <v>3809.0800000000004</v>
      </c>
      <c r="M82" s="25">
        <v>3809.08</v>
      </c>
      <c r="N82" s="25">
        <v>3809.08</v>
      </c>
      <c r="O82" s="25">
        <v>3809.0799999999995</v>
      </c>
      <c r="P82" s="25">
        <v>3809.08</v>
      </c>
      <c r="Q82" s="25">
        <v>3809.0800000000004</v>
      </c>
      <c r="R82" s="25">
        <v>3809.0799999999995</v>
      </c>
    </row>
    <row r="83" spans="1:18">
      <c r="A83" s="40" t="s">
        <v>310</v>
      </c>
      <c r="B83" s="40" t="s">
        <v>5</v>
      </c>
      <c r="C83" s="40" t="s">
        <v>12</v>
      </c>
      <c r="D83" s="40" t="s">
        <v>39</v>
      </c>
      <c r="E83" s="40" t="s">
        <v>40</v>
      </c>
      <c r="F83" s="20" t="s">
        <v>103</v>
      </c>
      <c r="G83" s="25">
        <v>3899.830380151664</v>
      </c>
      <c r="H83" s="25">
        <v>3900.2841968501266</v>
      </c>
      <c r="I83" s="25">
        <v>3900.1866446512536</v>
      </c>
      <c r="J83" s="25">
        <v>3901.5345293507394</v>
      </c>
      <c r="K83" s="25">
        <v>3634.62</v>
      </c>
      <c r="L83" s="25">
        <v>3634.62</v>
      </c>
      <c r="M83" s="25">
        <v>3634.62</v>
      </c>
      <c r="N83" s="25">
        <v>3634.62</v>
      </c>
      <c r="O83" s="25">
        <v>3634.62</v>
      </c>
      <c r="P83" s="25">
        <v>3634.62</v>
      </c>
      <c r="Q83" s="25">
        <v>3634.62</v>
      </c>
      <c r="R83" s="25">
        <v>3634.62</v>
      </c>
    </row>
    <row r="84" spans="1:18">
      <c r="A84" s="40" t="s">
        <v>310</v>
      </c>
      <c r="B84" s="40" t="s">
        <v>5</v>
      </c>
      <c r="C84" s="40" t="s">
        <v>13</v>
      </c>
      <c r="D84" s="40" t="s">
        <v>39</v>
      </c>
      <c r="E84" s="40" t="s">
        <v>40</v>
      </c>
      <c r="F84" s="20" t="s">
        <v>103</v>
      </c>
      <c r="G84" s="25" t="s">
        <v>104</v>
      </c>
      <c r="H84" s="25" t="s">
        <v>104</v>
      </c>
      <c r="I84" s="25" t="s">
        <v>104</v>
      </c>
      <c r="J84" s="25" t="s">
        <v>104</v>
      </c>
      <c r="K84" s="25" t="s">
        <v>104</v>
      </c>
      <c r="L84" s="25" t="s">
        <v>104</v>
      </c>
      <c r="M84" s="25" t="s">
        <v>104</v>
      </c>
      <c r="N84" s="25" t="s">
        <v>104</v>
      </c>
      <c r="O84" s="25" t="s">
        <v>104</v>
      </c>
      <c r="P84" s="25" t="s">
        <v>104</v>
      </c>
      <c r="Q84" s="25" t="s">
        <v>104</v>
      </c>
      <c r="R84" s="25" t="s">
        <v>104</v>
      </c>
    </row>
    <row r="85" spans="1:18">
      <c r="A85" s="20" t="s">
        <v>310</v>
      </c>
      <c r="B85" s="20" t="s">
        <v>5</v>
      </c>
      <c r="C85" s="20" t="s">
        <v>14</v>
      </c>
      <c r="D85" s="20" t="s">
        <v>39</v>
      </c>
      <c r="E85" s="20" t="s">
        <v>40</v>
      </c>
      <c r="F85" s="20" t="s">
        <v>103</v>
      </c>
      <c r="G85" s="25" t="s">
        <v>104</v>
      </c>
      <c r="H85" s="25" t="s">
        <v>104</v>
      </c>
      <c r="I85" s="25" t="s">
        <v>104</v>
      </c>
      <c r="J85" s="25" t="s">
        <v>104</v>
      </c>
      <c r="K85" s="25" t="s">
        <v>104</v>
      </c>
      <c r="L85" s="25" t="s">
        <v>104</v>
      </c>
      <c r="M85" s="25" t="s">
        <v>104</v>
      </c>
      <c r="N85" s="25" t="s">
        <v>104</v>
      </c>
      <c r="O85" s="25" t="s">
        <v>104</v>
      </c>
      <c r="P85" s="25" t="s">
        <v>104</v>
      </c>
      <c r="Q85" s="25" t="s">
        <v>104</v>
      </c>
      <c r="R85" s="25" t="s">
        <v>104</v>
      </c>
    </row>
    <row r="86" spans="1:18">
      <c r="A86" s="20" t="s">
        <v>310</v>
      </c>
      <c r="B86" s="20" t="s">
        <v>5</v>
      </c>
      <c r="C86" s="20" t="s">
        <v>15</v>
      </c>
      <c r="D86" s="20" t="s">
        <v>39</v>
      </c>
      <c r="E86" s="20" t="s">
        <v>40</v>
      </c>
      <c r="F86" s="20" t="s">
        <v>103</v>
      </c>
      <c r="G86" s="25">
        <v>1010.4442574816418</v>
      </c>
      <c r="H86" s="25">
        <v>1010.8133155042941</v>
      </c>
      <c r="I86" s="25">
        <v>1010.2586218455201</v>
      </c>
      <c r="J86" s="25">
        <v>800.09992123380596</v>
      </c>
      <c r="K86" s="25">
        <v>1011.4915931370181</v>
      </c>
      <c r="L86" s="25">
        <v>1011.4915931370181</v>
      </c>
      <c r="M86" s="25">
        <v>1011.4915931370183</v>
      </c>
      <c r="N86" s="25">
        <v>1011.4915931370183</v>
      </c>
      <c r="O86" s="25">
        <v>1011.4915931370183</v>
      </c>
      <c r="P86" s="25">
        <v>1011.4915931370182</v>
      </c>
      <c r="Q86" s="25">
        <v>1011.4915931370181</v>
      </c>
      <c r="R86" s="25">
        <v>1011.4915931370182</v>
      </c>
    </row>
    <row r="87" spans="1:18">
      <c r="A87" s="20" t="s">
        <v>310</v>
      </c>
      <c r="B87" s="20" t="s">
        <v>5</v>
      </c>
      <c r="C87" s="20" t="s">
        <v>16</v>
      </c>
      <c r="D87" s="20" t="s">
        <v>39</v>
      </c>
      <c r="E87" s="20" t="s">
        <v>40</v>
      </c>
      <c r="F87" s="20" t="s">
        <v>103</v>
      </c>
      <c r="G87" s="25" t="s">
        <v>104</v>
      </c>
      <c r="H87" s="25" t="s">
        <v>104</v>
      </c>
      <c r="I87" s="25" t="s">
        <v>104</v>
      </c>
      <c r="J87" s="25" t="s">
        <v>104</v>
      </c>
      <c r="K87" s="25" t="s">
        <v>104</v>
      </c>
      <c r="L87" s="25" t="s">
        <v>104</v>
      </c>
      <c r="M87" s="25" t="s">
        <v>104</v>
      </c>
      <c r="N87" s="25" t="s">
        <v>104</v>
      </c>
      <c r="O87" s="25" t="s">
        <v>104</v>
      </c>
      <c r="P87" s="25" t="s">
        <v>104</v>
      </c>
      <c r="Q87" s="25" t="s">
        <v>104</v>
      </c>
      <c r="R87" s="25" t="s">
        <v>104</v>
      </c>
    </row>
    <row r="88" spans="1:18">
      <c r="A88" s="20" t="s">
        <v>310</v>
      </c>
      <c r="B88" s="20" t="s">
        <v>5</v>
      </c>
      <c r="C88" s="20" t="s">
        <v>17</v>
      </c>
      <c r="D88" s="20" t="s">
        <v>39</v>
      </c>
      <c r="E88" s="20" t="s">
        <v>40</v>
      </c>
      <c r="F88" s="20" t="s">
        <v>103</v>
      </c>
      <c r="G88" s="25">
        <v>1116.8280221898599</v>
      </c>
      <c r="H88" s="25">
        <v>1126.7978523644695</v>
      </c>
      <c r="I88" s="25">
        <v>1127.0154449576646</v>
      </c>
      <c r="J88" s="25">
        <v>1119.2725356296851</v>
      </c>
      <c r="K88" s="25">
        <v>1126.9246161913688</v>
      </c>
      <c r="L88" s="25">
        <v>1126.9246161913688</v>
      </c>
      <c r="M88" s="25">
        <v>1126.9246161913688</v>
      </c>
      <c r="N88" s="25">
        <v>1126.9246161913688</v>
      </c>
      <c r="O88" s="25">
        <v>1126.9246161913688</v>
      </c>
      <c r="P88" s="25">
        <v>1126.9246161913688</v>
      </c>
      <c r="Q88" s="25">
        <v>1126.9246161913688</v>
      </c>
      <c r="R88" s="25">
        <v>1126.9246161913688</v>
      </c>
    </row>
    <row r="89" spans="1:18">
      <c r="A89" s="20" t="s">
        <v>310</v>
      </c>
      <c r="B89" s="20" t="s">
        <v>5</v>
      </c>
      <c r="C89" s="20" t="s">
        <v>18</v>
      </c>
      <c r="D89" s="20" t="s">
        <v>39</v>
      </c>
      <c r="E89" s="20" t="s">
        <v>40</v>
      </c>
      <c r="F89" s="20" t="s">
        <v>103</v>
      </c>
      <c r="G89" s="25">
        <v>974.10392361503796</v>
      </c>
      <c r="H89" s="25">
        <v>979.02334337946365</v>
      </c>
      <c r="I89" s="25">
        <v>974.51508592029688</v>
      </c>
      <c r="J89" s="25">
        <v>779.84837101309483</v>
      </c>
      <c r="K89" s="25">
        <v>976.24412211243362</v>
      </c>
      <c r="L89" s="25">
        <v>976.24412211243384</v>
      </c>
      <c r="M89" s="25">
        <v>976.24412211243373</v>
      </c>
      <c r="N89" s="25">
        <v>976.24412211243373</v>
      </c>
      <c r="O89" s="25">
        <v>976.24412211243362</v>
      </c>
      <c r="P89" s="25">
        <v>976.24412211243362</v>
      </c>
      <c r="Q89" s="25">
        <v>976.24412211243373</v>
      </c>
      <c r="R89" s="25">
        <v>976.24412211243373</v>
      </c>
    </row>
    <row r="90" spans="1:18">
      <c r="A90" s="20" t="s">
        <v>310</v>
      </c>
      <c r="B90" s="20" t="s">
        <v>5</v>
      </c>
      <c r="C90" s="20" t="s">
        <v>19</v>
      </c>
      <c r="D90" s="20" t="s">
        <v>39</v>
      </c>
      <c r="E90" s="20" t="s">
        <v>40</v>
      </c>
      <c r="F90" s="20" t="s">
        <v>103</v>
      </c>
      <c r="G90" s="25" t="s">
        <v>104</v>
      </c>
      <c r="H90" s="25" t="s">
        <v>104</v>
      </c>
      <c r="I90" s="25" t="s">
        <v>104</v>
      </c>
      <c r="J90" s="25" t="s">
        <v>104</v>
      </c>
      <c r="K90" s="25" t="s">
        <v>104</v>
      </c>
      <c r="L90" s="25" t="s">
        <v>104</v>
      </c>
      <c r="M90" s="25" t="s">
        <v>104</v>
      </c>
      <c r="N90" s="25" t="s">
        <v>104</v>
      </c>
      <c r="O90" s="25" t="s">
        <v>104</v>
      </c>
      <c r="P90" s="25" t="s">
        <v>104</v>
      </c>
      <c r="Q90" s="25" t="s">
        <v>104</v>
      </c>
      <c r="R90" s="25" t="s">
        <v>104</v>
      </c>
    </row>
    <row r="91" spans="1:18">
      <c r="A91" s="20" t="s">
        <v>310</v>
      </c>
      <c r="B91" s="20" t="s">
        <v>5</v>
      </c>
      <c r="C91" s="20" t="s">
        <v>20</v>
      </c>
      <c r="D91" s="20" t="s">
        <v>39</v>
      </c>
      <c r="E91" s="20" t="s">
        <v>40</v>
      </c>
      <c r="F91" s="20" t="s">
        <v>103</v>
      </c>
      <c r="G91" s="25">
        <v>836.45733646699989</v>
      </c>
      <c r="H91" s="25">
        <v>836.48028058738566</v>
      </c>
      <c r="I91" s="25">
        <v>639.6506217438631</v>
      </c>
      <c r="J91" s="25">
        <v>636.62296851591123</v>
      </c>
      <c r="K91" s="25">
        <v>836.45950372778816</v>
      </c>
      <c r="L91" s="25">
        <v>836.45950372778816</v>
      </c>
      <c r="M91" s="25">
        <v>836.45950372778827</v>
      </c>
      <c r="N91" s="25">
        <v>836.45950372778816</v>
      </c>
      <c r="O91" s="25">
        <v>836.45950372778816</v>
      </c>
      <c r="P91" s="25">
        <v>836.45950372778816</v>
      </c>
      <c r="Q91" s="25">
        <v>836.45950372778816</v>
      </c>
      <c r="R91" s="25">
        <v>836.45950372778816</v>
      </c>
    </row>
    <row r="92" spans="1:18">
      <c r="A92" s="20" t="s">
        <v>310</v>
      </c>
      <c r="B92" s="20" t="s">
        <v>5</v>
      </c>
      <c r="C92" s="20" t="s">
        <v>21</v>
      </c>
      <c r="D92" s="20" t="s">
        <v>39</v>
      </c>
      <c r="E92" s="20" t="s">
        <v>40</v>
      </c>
      <c r="F92" s="20" t="s">
        <v>103</v>
      </c>
      <c r="G92" s="25">
        <v>160.40532545783879</v>
      </c>
      <c r="H92" s="25">
        <v>150.76041783340119</v>
      </c>
      <c r="I92" s="25">
        <v>155.93340137048855</v>
      </c>
      <c r="J92" s="25">
        <v>155.90163873339975</v>
      </c>
      <c r="K92" s="25">
        <v>115.34058545317158</v>
      </c>
      <c r="L92" s="25">
        <v>115.34058545317157</v>
      </c>
      <c r="M92" s="25">
        <v>115.34058545317158</v>
      </c>
      <c r="N92" s="25">
        <v>115.3405854531716</v>
      </c>
      <c r="O92" s="25">
        <v>115.34058545317158</v>
      </c>
      <c r="P92" s="25">
        <v>115.34058545317157</v>
      </c>
      <c r="Q92" s="25">
        <v>115.34058545317157</v>
      </c>
      <c r="R92" s="25">
        <v>115.34058545317158</v>
      </c>
    </row>
    <row r="93" spans="1:18">
      <c r="A93" s="20" t="s">
        <v>310</v>
      </c>
      <c r="B93" s="20" t="s">
        <v>5</v>
      </c>
      <c r="C93" s="20" t="s">
        <v>22</v>
      </c>
      <c r="D93" s="20" t="s">
        <v>39</v>
      </c>
      <c r="E93" s="20" t="s">
        <v>40</v>
      </c>
      <c r="F93" s="20" t="s">
        <v>103</v>
      </c>
      <c r="G93" s="25" t="s">
        <v>104</v>
      </c>
      <c r="H93" s="25" t="s">
        <v>104</v>
      </c>
      <c r="I93" s="25" t="s">
        <v>104</v>
      </c>
      <c r="J93" s="25" t="s">
        <v>104</v>
      </c>
      <c r="K93" s="25" t="s">
        <v>104</v>
      </c>
      <c r="L93" s="25" t="s">
        <v>104</v>
      </c>
      <c r="M93" s="25" t="s">
        <v>104</v>
      </c>
      <c r="N93" s="25" t="s">
        <v>104</v>
      </c>
      <c r="O93" s="25" t="s">
        <v>104</v>
      </c>
      <c r="P93" s="25" t="s">
        <v>104</v>
      </c>
      <c r="Q93" s="25" t="s">
        <v>104</v>
      </c>
      <c r="R93" s="25" t="s">
        <v>104</v>
      </c>
    </row>
    <row r="94" spans="1:18">
      <c r="A94" s="20" t="s">
        <v>310</v>
      </c>
      <c r="B94" s="20" t="s">
        <v>5</v>
      </c>
      <c r="C94" s="20" t="s">
        <v>23</v>
      </c>
      <c r="D94" s="20" t="s">
        <v>39</v>
      </c>
      <c r="E94" s="20" t="s">
        <v>40</v>
      </c>
      <c r="F94" s="20" t="s">
        <v>103</v>
      </c>
      <c r="G94" s="25">
        <v>3324.8571534192488</v>
      </c>
      <c r="H94" s="25">
        <v>3324.4141596787758</v>
      </c>
      <c r="I94" s="25">
        <v>3323.6641056477129</v>
      </c>
      <c r="J94" s="25">
        <v>3323.7247549251656</v>
      </c>
      <c r="K94" s="25">
        <v>3324.8956668744231</v>
      </c>
      <c r="L94" s="25">
        <v>3324.8956668744231</v>
      </c>
      <c r="M94" s="25">
        <v>3324.8956668744231</v>
      </c>
      <c r="N94" s="25">
        <v>3324.8956668744231</v>
      </c>
      <c r="O94" s="25">
        <v>3324.8956668744231</v>
      </c>
      <c r="P94" s="25">
        <v>3324.8956668744231</v>
      </c>
      <c r="Q94" s="25">
        <v>3324.8956668744231</v>
      </c>
      <c r="R94" s="25">
        <v>3324.8956668744231</v>
      </c>
    </row>
    <row r="95" spans="1:18">
      <c r="A95" s="20" t="s">
        <v>310</v>
      </c>
      <c r="B95" s="20" t="s">
        <v>5</v>
      </c>
      <c r="C95" s="20" t="s">
        <v>24</v>
      </c>
      <c r="D95" s="20" t="s">
        <v>39</v>
      </c>
      <c r="E95" s="20" t="s">
        <v>40</v>
      </c>
      <c r="F95" s="20" t="s">
        <v>103</v>
      </c>
      <c r="G95" s="25" t="s">
        <v>104</v>
      </c>
      <c r="H95" s="25" t="s">
        <v>104</v>
      </c>
      <c r="I95" s="25" t="s">
        <v>104</v>
      </c>
      <c r="J95" s="25" t="s">
        <v>104</v>
      </c>
      <c r="K95" s="25" t="s">
        <v>104</v>
      </c>
      <c r="L95" s="25" t="s">
        <v>104</v>
      </c>
      <c r="M95" s="25" t="s">
        <v>104</v>
      </c>
      <c r="N95" s="25" t="s">
        <v>104</v>
      </c>
      <c r="O95" s="25" t="s">
        <v>104</v>
      </c>
      <c r="P95" s="25" t="s">
        <v>104</v>
      </c>
      <c r="Q95" s="25" t="s">
        <v>104</v>
      </c>
      <c r="R95" s="25" t="s">
        <v>104</v>
      </c>
    </row>
    <row r="96" spans="1:18">
      <c r="A96" s="20" t="s">
        <v>310</v>
      </c>
      <c r="B96" s="20" t="s">
        <v>5</v>
      </c>
      <c r="C96" s="20" t="s">
        <v>25</v>
      </c>
      <c r="D96" s="20" t="s">
        <v>39</v>
      </c>
      <c r="E96" s="20" t="s">
        <v>40</v>
      </c>
      <c r="F96" s="20" t="s">
        <v>103</v>
      </c>
      <c r="G96" s="25" t="s">
        <v>104</v>
      </c>
      <c r="H96" s="25" t="s">
        <v>104</v>
      </c>
      <c r="I96" s="25" t="s">
        <v>104</v>
      </c>
      <c r="J96" s="25" t="s">
        <v>104</v>
      </c>
      <c r="K96" s="25" t="s">
        <v>104</v>
      </c>
      <c r="L96" s="25" t="s">
        <v>104</v>
      </c>
      <c r="M96" s="25" t="s">
        <v>104</v>
      </c>
      <c r="N96" s="25" t="s">
        <v>104</v>
      </c>
      <c r="O96" s="25" t="s">
        <v>104</v>
      </c>
      <c r="P96" s="25" t="s">
        <v>104</v>
      </c>
      <c r="Q96" s="25" t="s">
        <v>104</v>
      </c>
      <c r="R96" s="25" t="s">
        <v>104</v>
      </c>
    </row>
    <row r="97" spans="1:18">
      <c r="A97" s="20" t="s">
        <v>310</v>
      </c>
      <c r="B97" s="20" t="s">
        <v>5</v>
      </c>
      <c r="C97" s="20" t="s">
        <v>26</v>
      </c>
      <c r="D97" s="20" t="s">
        <v>39</v>
      </c>
      <c r="E97" s="20" t="s">
        <v>40</v>
      </c>
      <c r="F97" s="20" t="s">
        <v>103</v>
      </c>
      <c r="G97" s="25" t="s">
        <v>104</v>
      </c>
      <c r="H97" s="25" t="s">
        <v>104</v>
      </c>
      <c r="I97" s="25" t="s">
        <v>104</v>
      </c>
      <c r="J97" s="25" t="s">
        <v>104</v>
      </c>
      <c r="K97" s="25" t="s">
        <v>104</v>
      </c>
      <c r="L97" s="25" t="s">
        <v>104</v>
      </c>
      <c r="M97" s="25" t="s">
        <v>104</v>
      </c>
      <c r="N97" s="25" t="s">
        <v>104</v>
      </c>
      <c r="O97" s="25" t="s">
        <v>104</v>
      </c>
      <c r="P97" s="25" t="s">
        <v>104</v>
      </c>
      <c r="Q97" s="25" t="s">
        <v>104</v>
      </c>
      <c r="R97" s="25" t="s">
        <v>104</v>
      </c>
    </row>
    <row r="98" spans="1:18">
      <c r="A98" s="20" t="s">
        <v>310</v>
      </c>
      <c r="B98" s="20" t="s">
        <v>5</v>
      </c>
      <c r="C98" s="20" t="s">
        <v>27</v>
      </c>
      <c r="D98" s="20" t="s">
        <v>39</v>
      </c>
      <c r="E98" s="20" t="s">
        <v>40</v>
      </c>
      <c r="F98" s="20" t="s">
        <v>103</v>
      </c>
      <c r="G98" s="25" t="s">
        <v>104</v>
      </c>
      <c r="H98" s="25" t="s">
        <v>104</v>
      </c>
      <c r="I98" s="25" t="s">
        <v>104</v>
      </c>
      <c r="J98" s="25" t="s">
        <v>104</v>
      </c>
      <c r="K98" s="25" t="s">
        <v>104</v>
      </c>
      <c r="L98" s="25" t="s">
        <v>104</v>
      </c>
      <c r="M98" s="25" t="s">
        <v>104</v>
      </c>
      <c r="N98" s="25" t="s">
        <v>104</v>
      </c>
      <c r="O98" s="25" t="s">
        <v>104</v>
      </c>
      <c r="P98" s="25" t="s">
        <v>104</v>
      </c>
      <c r="Q98" s="25" t="s">
        <v>104</v>
      </c>
      <c r="R98" s="25" t="s">
        <v>104</v>
      </c>
    </row>
    <row r="99" spans="1:18">
      <c r="A99" s="20" t="s">
        <v>310</v>
      </c>
      <c r="B99" s="20" t="s">
        <v>5</v>
      </c>
      <c r="C99" s="20" t="s">
        <v>28</v>
      </c>
      <c r="D99" s="20" t="s">
        <v>39</v>
      </c>
      <c r="E99" s="20" t="s">
        <v>40</v>
      </c>
      <c r="F99" s="20" t="s">
        <v>103</v>
      </c>
      <c r="G99" s="25">
        <v>839.81136539182</v>
      </c>
      <c r="H99" s="25">
        <v>852.78668147002145</v>
      </c>
      <c r="I99" s="25">
        <v>848.50388719507112</v>
      </c>
      <c r="J99" s="25">
        <v>778.72745228771828</v>
      </c>
      <c r="K99" s="25">
        <v>841.84537549292372</v>
      </c>
      <c r="L99" s="25">
        <v>841.84537549292384</v>
      </c>
      <c r="M99" s="25">
        <v>841.84537549292372</v>
      </c>
      <c r="N99" s="25">
        <v>841.84537549292372</v>
      </c>
      <c r="O99" s="25">
        <v>841.84537549292372</v>
      </c>
      <c r="P99" s="25">
        <v>841.84537549292384</v>
      </c>
      <c r="Q99" s="25">
        <v>841.84537549292372</v>
      </c>
      <c r="R99" s="25">
        <v>841.84537549292372</v>
      </c>
    </row>
    <row r="100" spans="1:18">
      <c r="A100" s="20" t="s">
        <v>310</v>
      </c>
      <c r="B100" s="20" t="s">
        <v>5</v>
      </c>
      <c r="C100" s="20" t="s">
        <v>29</v>
      </c>
      <c r="D100" s="20" t="s">
        <v>39</v>
      </c>
      <c r="E100" s="20" t="s">
        <v>40</v>
      </c>
      <c r="F100" s="20" t="s">
        <v>103</v>
      </c>
      <c r="G100" s="25">
        <v>5624.2329650092079</v>
      </c>
      <c r="H100" s="25">
        <v>5626.0701754385964</v>
      </c>
      <c r="I100" s="25">
        <v>5621.3813747228378</v>
      </c>
      <c r="J100" s="25">
        <v>5624.0009337068159</v>
      </c>
      <c r="K100" s="25">
        <v>5625.4645984507733</v>
      </c>
      <c r="L100" s="25">
        <v>5625.4645984507742</v>
      </c>
      <c r="M100" s="25">
        <v>5625.4645984507733</v>
      </c>
      <c r="N100" s="25">
        <v>5625.4645984507742</v>
      </c>
      <c r="O100" s="25">
        <v>5625.4645984507733</v>
      </c>
      <c r="P100" s="25">
        <v>5625.4645984507733</v>
      </c>
      <c r="Q100" s="25">
        <v>5625.4645984507733</v>
      </c>
      <c r="R100" s="25">
        <v>5625.4645984507733</v>
      </c>
    </row>
    <row r="101" spans="1:18">
      <c r="A101" s="20" t="s">
        <v>310</v>
      </c>
      <c r="B101" s="20" t="s">
        <v>5</v>
      </c>
      <c r="C101" s="20" t="s">
        <v>30</v>
      </c>
      <c r="D101" s="20" t="s">
        <v>39</v>
      </c>
      <c r="E101" s="20" t="s">
        <v>40</v>
      </c>
      <c r="F101" s="20" t="s">
        <v>103</v>
      </c>
      <c r="G101" s="25">
        <v>3339.2973484848485</v>
      </c>
      <c r="H101" s="25">
        <v>3338.9469578783151</v>
      </c>
      <c r="I101" s="25">
        <v>3337.2451298701299</v>
      </c>
      <c r="J101" s="25">
        <v>3337.7148594377509</v>
      </c>
      <c r="K101" s="25">
        <v>3337.7931776055461</v>
      </c>
      <c r="L101" s="25">
        <v>3337.7931776055466</v>
      </c>
      <c r="M101" s="25">
        <v>3337.7931776055466</v>
      </c>
      <c r="N101" s="25">
        <v>3337.7931776055466</v>
      </c>
      <c r="O101" s="25">
        <v>3337.7931776055466</v>
      </c>
      <c r="P101" s="25">
        <v>3337.7931776055461</v>
      </c>
      <c r="Q101" s="25">
        <v>3337.793177605547</v>
      </c>
      <c r="R101" s="25">
        <v>3337.793177605547</v>
      </c>
    </row>
    <row r="102" spans="1:18">
      <c r="A102" s="72" t="s">
        <v>310</v>
      </c>
      <c r="B102" s="72" t="s">
        <v>5</v>
      </c>
      <c r="C102" s="73" t="s">
        <v>31</v>
      </c>
      <c r="D102" s="72" t="s">
        <v>39</v>
      </c>
      <c r="E102" s="72" t="s">
        <v>40</v>
      </c>
      <c r="F102" s="72" t="s">
        <v>103</v>
      </c>
      <c r="G102" s="74">
        <v>358.61323751526464</v>
      </c>
      <c r="H102" s="74">
        <v>357.70148747131634</v>
      </c>
      <c r="I102" s="74">
        <v>355.8276040641619</v>
      </c>
      <c r="J102" s="74">
        <v>358.34722020401534</v>
      </c>
      <c r="K102" s="74">
        <v>264.61643160915179</v>
      </c>
      <c r="L102" s="74">
        <v>264.61643160915173</v>
      </c>
      <c r="M102" s="74">
        <v>264.61643160915179</v>
      </c>
      <c r="N102" s="74">
        <v>264.61643160915173</v>
      </c>
      <c r="O102" s="74">
        <v>264.61643160915173</v>
      </c>
      <c r="P102" s="74">
        <v>264.61643160915173</v>
      </c>
      <c r="Q102" s="74">
        <v>264.61643160915173</v>
      </c>
      <c r="R102" s="74">
        <v>264.61643160915173</v>
      </c>
    </row>
    <row r="103" spans="1:18">
      <c r="A103" s="72" t="s">
        <v>310</v>
      </c>
      <c r="B103" s="72" t="s">
        <v>5</v>
      </c>
      <c r="C103" s="73" t="s">
        <v>32</v>
      </c>
      <c r="D103" s="72" t="s">
        <v>39</v>
      </c>
      <c r="E103" s="72" t="s">
        <v>40</v>
      </c>
      <c r="F103" s="72" t="s">
        <v>103</v>
      </c>
      <c r="G103" s="74">
        <v>150.76841910573708</v>
      </c>
      <c r="H103" s="74">
        <v>147.01728085009205</v>
      </c>
      <c r="I103" s="74">
        <v>137.61881783244132</v>
      </c>
      <c r="J103" s="74">
        <v>137.3793248664343</v>
      </c>
      <c r="K103" s="74">
        <v>105.99593310403482</v>
      </c>
      <c r="L103" s="74">
        <v>105.9959331040348</v>
      </c>
      <c r="M103" s="74">
        <v>105.99593310403482</v>
      </c>
      <c r="N103" s="74">
        <v>105.99593310403482</v>
      </c>
      <c r="O103" s="74">
        <v>105.99593310403482</v>
      </c>
      <c r="P103" s="74">
        <v>105.99593310403482</v>
      </c>
      <c r="Q103" s="74">
        <v>105.99593310403483</v>
      </c>
      <c r="R103" s="74">
        <v>105.9959331040348</v>
      </c>
    </row>
    <row r="104" spans="1:18">
      <c r="A104" s="72" t="s">
        <v>310</v>
      </c>
      <c r="B104" s="72" t="s">
        <v>5</v>
      </c>
      <c r="C104" s="73" t="s">
        <v>33</v>
      </c>
      <c r="D104" s="72" t="s">
        <v>39</v>
      </c>
      <c r="E104" s="72" t="s">
        <v>40</v>
      </c>
      <c r="F104" s="72" t="s">
        <v>103</v>
      </c>
      <c r="G104" s="74">
        <v>835.59571295142439</v>
      </c>
      <c r="H104" s="74">
        <v>820.84070601222504</v>
      </c>
      <c r="I104" s="74">
        <v>834.10891047843836</v>
      </c>
      <c r="J104" s="74">
        <v>785.53854967367658</v>
      </c>
      <c r="K104" s="74">
        <v>832.5405467909593</v>
      </c>
      <c r="L104" s="74">
        <v>832.5405467909593</v>
      </c>
      <c r="M104" s="74">
        <v>832.5405467909593</v>
      </c>
      <c r="N104" s="74">
        <v>832.54054679095918</v>
      </c>
      <c r="O104" s="74">
        <v>832.54054679095918</v>
      </c>
      <c r="P104" s="74">
        <v>832.54054679095918</v>
      </c>
      <c r="Q104" s="74">
        <v>832.5405467909593</v>
      </c>
      <c r="R104" s="74">
        <v>832.54054679095918</v>
      </c>
    </row>
    <row r="105" spans="1:18">
      <c r="A105" s="72" t="s">
        <v>310</v>
      </c>
      <c r="B105" s="72" t="s">
        <v>5</v>
      </c>
      <c r="C105" s="73" t="s">
        <v>34</v>
      </c>
      <c r="D105" s="72" t="s">
        <v>39</v>
      </c>
      <c r="E105" s="72" t="s">
        <v>40</v>
      </c>
      <c r="F105" s="72" t="s">
        <v>103</v>
      </c>
      <c r="G105" s="74">
        <v>846.12357581120068</v>
      </c>
      <c r="H105" s="74">
        <v>846.47014728521549</v>
      </c>
      <c r="I105" s="74">
        <v>840.68900875968404</v>
      </c>
      <c r="J105" s="74">
        <v>765.03585946600799</v>
      </c>
      <c r="K105" s="74">
        <v>834.44218414432805</v>
      </c>
      <c r="L105" s="74">
        <v>834.44218414432817</v>
      </c>
      <c r="M105" s="74">
        <v>834.44218414432805</v>
      </c>
      <c r="N105" s="74">
        <v>834.44218414432817</v>
      </c>
      <c r="O105" s="74">
        <v>834.44218414432805</v>
      </c>
      <c r="P105" s="74">
        <v>834.44218414432805</v>
      </c>
      <c r="Q105" s="74">
        <v>834.44218414432805</v>
      </c>
      <c r="R105" s="74">
        <v>834.44218414432783</v>
      </c>
    </row>
    <row r="106" spans="1:18">
      <c r="A106" s="72" t="s">
        <v>310</v>
      </c>
      <c r="B106" s="72" t="s">
        <v>5</v>
      </c>
      <c r="C106" s="73" t="s">
        <v>35</v>
      </c>
      <c r="D106" s="72" t="s">
        <v>39</v>
      </c>
      <c r="E106" s="72" t="s">
        <v>40</v>
      </c>
      <c r="F106" s="72" t="s">
        <v>103</v>
      </c>
      <c r="G106" s="74">
        <v>813.48473999399368</v>
      </c>
      <c r="H106" s="74">
        <v>769.60972070733737</v>
      </c>
      <c r="I106" s="74">
        <v>755.40723407815005</v>
      </c>
      <c r="J106" s="74">
        <v>739.65137301678249</v>
      </c>
      <c r="K106" s="74">
        <v>780.99933710921027</v>
      </c>
      <c r="L106" s="74">
        <v>780.99933710921027</v>
      </c>
      <c r="M106" s="74">
        <v>780.99933710921016</v>
      </c>
      <c r="N106" s="74">
        <v>780.99933710921016</v>
      </c>
      <c r="O106" s="74">
        <v>780.99933710921027</v>
      </c>
      <c r="P106" s="74">
        <v>780.99933710921016</v>
      </c>
      <c r="Q106" s="74">
        <v>780.99933710921027</v>
      </c>
      <c r="R106" s="74">
        <v>780.99933710921016</v>
      </c>
    </row>
    <row r="107" spans="1:18">
      <c r="A107" s="41" t="s">
        <v>310</v>
      </c>
      <c r="B107" s="41" t="s">
        <v>5</v>
      </c>
      <c r="C107" s="41" t="s">
        <v>6</v>
      </c>
      <c r="D107" s="41" t="s">
        <v>41</v>
      </c>
      <c r="E107" s="41" t="s">
        <v>42</v>
      </c>
      <c r="F107" s="22" t="s">
        <v>103</v>
      </c>
      <c r="G107" s="26">
        <v>240.34824560951159</v>
      </c>
      <c r="H107" s="26">
        <v>238.31709392221003</v>
      </c>
      <c r="I107" s="26">
        <v>239.91881821132637</v>
      </c>
      <c r="J107" s="26">
        <v>240.76122062594413</v>
      </c>
      <c r="K107" s="26">
        <v>253.52</v>
      </c>
      <c r="L107" s="26">
        <v>253.52</v>
      </c>
      <c r="M107" s="26">
        <v>253.52</v>
      </c>
      <c r="N107" s="26">
        <v>253.52000000000004</v>
      </c>
      <c r="O107" s="26">
        <v>253.52</v>
      </c>
      <c r="P107" s="26">
        <v>253.52000000000004</v>
      </c>
      <c r="Q107" s="26">
        <v>253.51999999999998</v>
      </c>
      <c r="R107" s="26">
        <v>253.52000000000004</v>
      </c>
    </row>
    <row r="108" spans="1:18">
      <c r="A108" s="41" t="s">
        <v>310</v>
      </c>
      <c r="B108" s="41" t="s">
        <v>5</v>
      </c>
      <c r="C108" s="41" t="s">
        <v>10</v>
      </c>
      <c r="D108" s="41" t="s">
        <v>41</v>
      </c>
      <c r="E108" s="41" t="s">
        <v>42</v>
      </c>
      <c r="F108" s="22" t="s">
        <v>103</v>
      </c>
      <c r="G108" s="26">
        <v>1122.1523149153561</v>
      </c>
      <c r="H108" s="26">
        <v>1122.149077108895</v>
      </c>
      <c r="I108" s="26">
        <v>1122.1170184157095</v>
      </c>
      <c r="J108" s="26">
        <v>1122.054394069241</v>
      </c>
      <c r="K108" s="26">
        <v>1043.9151022688682</v>
      </c>
      <c r="L108" s="26">
        <v>1043.9151022688682</v>
      </c>
      <c r="M108" s="26">
        <v>1043.9151022688682</v>
      </c>
      <c r="N108" s="26">
        <v>1043.9151022688682</v>
      </c>
      <c r="O108" s="26">
        <v>1043.9151022688682</v>
      </c>
      <c r="P108" s="26">
        <v>1043.9151022688682</v>
      </c>
      <c r="Q108" s="26">
        <v>1043.9151022688682</v>
      </c>
      <c r="R108" s="26">
        <v>1043.9151022688682</v>
      </c>
    </row>
    <row r="109" spans="1:18">
      <c r="A109" s="41" t="s">
        <v>310</v>
      </c>
      <c r="B109" s="41" t="s">
        <v>5</v>
      </c>
      <c r="C109" s="41" t="s">
        <v>11</v>
      </c>
      <c r="D109" s="41" t="s">
        <v>41</v>
      </c>
      <c r="E109" s="41" t="s">
        <v>42</v>
      </c>
      <c r="F109" s="22" t="s">
        <v>103</v>
      </c>
      <c r="G109" s="26" t="s">
        <v>104</v>
      </c>
      <c r="H109" s="26" t="s">
        <v>104</v>
      </c>
      <c r="I109" s="26" t="s">
        <v>104</v>
      </c>
      <c r="J109" s="26" t="s">
        <v>104</v>
      </c>
      <c r="K109" s="26" t="s">
        <v>104</v>
      </c>
      <c r="L109" s="26" t="s">
        <v>104</v>
      </c>
      <c r="M109" s="26" t="s">
        <v>104</v>
      </c>
      <c r="N109" s="26" t="s">
        <v>104</v>
      </c>
      <c r="O109" s="26" t="s">
        <v>104</v>
      </c>
      <c r="P109" s="26" t="s">
        <v>104</v>
      </c>
      <c r="Q109" s="26" t="s">
        <v>104</v>
      </c>
      <c r="R109" s="26" t="s">
        <v>104</v>
      </c>
    </row>
    <row r="110" spans="1:18">
      <c r="A110" s="41" t="s">
        <v>310</v>
      </c>
      <c r="B110" s="41" t="s">
        <v>5</v>
      </c>
      <c r="C110" s="41" t="s">
        <v>12</v>
      </c>
      <c r="D110" s="41" t="s">
        <v>41</v>
      </c>
      <c r="E110" s="41" t="s">
        <v>42</v>
      </c>
      <c r="F110" s="22" t="s">
        <v>103</v>
      </c>
      <c r="G110" s="26" t="s">
        <v>104</v>
      </c>
      <c r="H110" s="26" t="s">
        <v>104</v>
      </c>
      <c r="I110" s="26" t="s">
        <v>104</v>
      </c>
      <c r="J110" s="26" t="s">
        <v>104</v>
      </c>
      <c r="K110" s="26" t="s">
        <v>104</v>
      </c>
      <c r="L110" s="26" t="s">
        <v>104</v>
      </c>
      <c r="M110" s="26" t="s">
        <v>104</v>
      </c>
      <c r="N110" s="26" t="s">
        <v>104</v>
      </c>
      <c r="O110" s="26" t="s">
        <v>104</v>
      </c>
      <c r="P110" s="26" t="s">
        <v>104</v>
      </c>
      <c r="Q110" s="26" t="s">
        <v>104</v>
      </c>
      <c r="R110" s="26" t="s">
        <v>104</v>
      </c>
    </row>
    <row r="111" spans="1:18">
      <c r="A111" s="41" t="s">
        <v>310</v>
      </c>
      <c r="B111" s="41" t="s">
        <v>5</v>
      </c>
      <c r="C111" s="41" t="s">
        <v>13</v>
      </c>
      <c r="D111" s="41" t="s">
        <v>41</v>
      </c>
      <c r="E111" s="41" t="s">
        <v>42</v>
      </c>
      <c r="F111" s="22" t="s">
        <v>103</v>
      </c>
      <c r="G111" s="26" t="s">
        <v>104</v>
      </c>
      <c r="H111" s="26" t="s">
        <v>104</v>
      </c>
      <c r="I111" s="26" t="s">
        <v>104</v>
      </c>
      <c r="J111" s="26" t="s">
        <v>104</v>
      </c>
      <c r="K111" s="26" t="s">
        <v>104</v>
      </c>
      <c r="L111" s="26" t="s">
        <v>104</v>
      </c>
      <c r="M111" s="26" t="s">
        <v>104</v>
      </c>
      <c r="N111" s="26" t="s">
        <v>104</v>
      </c>
      <c r="O111" s="26" t="s">
        <v>104</v>
      </c>
      <c r="P111" s="26" t="s">
        <v>104</v>
      </c>
      <c r="Q111" s="26" t="s">
        <v>104</v>
      </c>
      <c r="R111" s="26" t="s">
        <v>104</v>
      </c>
    </row>
    <row r="112" spans="1:18">
      <c r="A112" s="22" t="s">
        <v>310</v>
      </c>
      <c r="B112" s="22" t="s">
        <v>5</v>
      </c>
      <c r="C112" s="22" t="s">
        <v>14</v>
      </c>
      <c r="D112" s="22" t="s">
        <v>41</v>
      </c>
      <c r="E112" s="22" t="s">
        <v>42</v>
      </c>
      <c r="F112" s="22" t="s">
        <v>103</v>
      </c>
      <c r="G112" s="26" t="s">
        <v>104</v>
      </c>
      <c r="H112" s="26" t="s">
        <v>104</v>
      </c>
      <c r="I112" s="26" t="s">
        <v>104</v>
      </c>
      <c r="J112" s="26" t="s">
        <v>104</v>
      </c>
      <c r="K112" s="26" t="s">
        <v>104</v>
      </c>
      <c r="L112" s="26" t="s">
        <v>104</v>
      </c>
      <c r="M112" s="26" t="s">
        <v>104</v>
      </c>
      <c r="N112" s="26" t="s">
        <v>104</v>
      </c>
      <c r="O112" s="26" t="s">
        <v>104</v>
      </c>
      <c r="P112" s="26" t="s">
        <v>104</v>
      </c>
      <c r="Q112" s="26" t="s">
        <v>104</v>
      </c>
      <c r="R112" s="26" t="s">
        <v>104</v>
      </c>
    </row>
    <row r="113" spans="1:18">
      <c r="A113" s="22" t="s">
        <v>310</v>
      </c>
      <c r="B113" s="22" t="s">
        <v>5</v>
      </c>
      <c r="C113" s="22" t="s">
        <v>15</v>
      </c>
      <c r="D113" s="22" t="s">
        <v>41</v>
      </c>
      <c r="E113" s="22" t="s">
        <v>42</v>
      </c>
      <c r="F113" s="22" t="s">
        <v>103</v>
      </c>
      <c r="G113" s="26">
        <v>1010.5058445006899</v>
      </c>
      <c r="H113" s="26">
        <v>1011.0204220336419</v>
      </c>
      <c r="I113" s="26">
        <v>1010.2322530741012</v>
      </c>
      <c r="J113" s="26">
        <v>800.03875969398882</v>
      </c>
      <c r="K113" s="26">
        <v>1010.1042270000002</v>
      </c>
      <c r="L113" s="26">
        <v>1010.1042270000002</v>
      </c>
      <c r="M113" s="26">
        <v>1010.104227</v>
      </c>
      <c r="N113" s="26">
        <v>1010.104227</v>
      </c>
      <c r="O113" s="26">
        <v>1010.1042270000002</v>
      </c>
      <c r="P113" s="26">
        <v>1010.104227</v>
      </c>
      <c r="Q113" s="26">
        <v>1010.1042269999999</v>
      </c>
      <c r="R113" s="26">
        <v>1010.104227</v>
      </c>
    </row>
    <row r="114" spans="1:18">
      <c r="A114" s="22" t="s">
        <v>310</v>
      </c>
      <c r="B114" s="22" t="s">
        <v>5</v>
      </c>
      <c r="C114" s="22" t="s">
        <v>16</v>
      </c>
      <c r="D114" s="22" t="s">
        <v>41</v>
      </c>
      <c r="E114" s="22" t="s">
        <v>42</v>
      </c>
      <c r="F114" s="22" t="s">
        <v>103</v>
      </c>
      <c r="G114" s="26">
        <v>968.16365377427132</v>
      </c>
      <c r="H114" s="26">
        <v>963.63767875530755</v>
      </c>
      <c r="I114" s="26">
        <v>969.1546251057639</v>
      </c>
      <c r="J114" s="26">
        <v>967.70162817149924</v>
      </c>
      <c r="K114" s="26">
        <v>966.61405949999994</v>
      </c>
      <c r="L114" s="26">
        <v>966.61405950000005</v>
      </c>
      <c r="M114" s="26">
        <v>966.61405950000005</v>
      </c>
      <c r="N114" s="26">
        <v>966.61405950000017</v>
      </c>
      <c r="O114" s="26">
        <v>966.61405950000005</v>
      </c>
      <c r="P114" s="26">
        <v>966.61405950000017</v>
      </c>
      <c r="Q114" s="26">
        <v>966.61405950000017</v>
      </c>
      <c r="R114" s="26">
        <v>966.61405950000017</v>
      </c>
    </row>
    <row r="115" spans="1:18">
      <c r="A115" s="22" t="s">
        <v>310</v>
      </c>
      <c r="B115" s="22" t="s">
        <v>5</v>
      </c>
      <c r="C115" s="22" t="s">
        <v>17</v>
      </c>
      <c r="D115" s="22" t="s">
        <v>41</v>
      </c>
      <c r="E115" s="22" t="s">
        <v>42</v>
      </c>
      <c r="F115" s="22" t="s">
        <v>103</v>
      </c>
      <c r="G115" s="26">
        <v>1115.4705836894593</v>
      </c>
      <c r="H115" s="26">
        <v>1123.4061595431085</v>
      </c>
      <c r="I115" s="26">
        <v>1122.2032776478948</v>
      </c>
      <c r="J115" s="26">
        <v>1115.7023012788968</v>
      </c>
      <c r="K115" s="26">
        <v>1125.1969570000001</v>
      </c>
      <c r="L115" s="26">
        <v>1125.1969570000001</v>
      </c>
      <c r="M115" s="26">
        <v>1125.1969570000001</v>
      </c>
      <c r="N115" s="26">
        <v>1125.1969570000001</v>
      </c>
      <c r="O115" s="26">
        <v>1125.1969570000001</v>
      </c>
      <c r="P115" s="26">
        <v>1125.1969570000001</v>
      </c>
      <c r="Q115" s="26">
        <v>1125.1969570000001</v>
      </c>
      <c r="R115" s="26">
        <v>1125.1969570000001</v>
      </c>
    </row>
    <row r="116" spans="1:18">
      <c r="A116" s="22" t="s">
        <v>310</v>
      </c>
      <c r="B116" s="22" t="s">
        <v>5</v>
      </c>
      <c r="C116" s="22" t="s">
        <v>18</v>
      </c>
      <c r="D116" s="22" t="s">
        <v>41</v>
      </c>
      <c r="E116" s="22" t="s">
        <v>42</v>
      </c>
      <c r="F116" s="22" t="s">
        <v>103</v>
      </c>
      <c r="G116" s="26">
        <v>976.04083024590136</v>
      </c>
      <c r="H116" s="26">
        <v>982.85751747565951</v>
      </c>
      <c r="I116" s="26">
        <v>977.25708817810369</v>
      </c>
      <c r="J116" s="26">
        <v>780.41610039214345</v>
      </c>
      <c r="K116" s="26">
        <v>978.65587540000001</v>
      </c>
      <c r="L116" s="26">
        <v>978.65587540000001</v>
      </c>
      <c r="M116" s="26">
        <v>978.65587540000001</v>
      </c>
      <c r="N116" s="26">
        <v>978.65587540000001</v>
      </c>
      <c r="O116" s="26">
        <v>978.65587540000001</v>
      </c>
      <c r="P116" s="26">
        <v>978.65587540000001</v>
      </c>
      <c r="Q116" s="26">
        <v>978.65587540000013</v>
      </c>
      <c r="R116" s="26">
        <v>978.65587540000001</v>
      </c>
    </row>
    <row r="117" spans="1:18">
      <c r="A117" s="22" t="s">
        <v>310</v>
      </c>
      <c r="B117" s="22" t="s">
        <v>5</v>
      </c>
      <c r="C117" s="22" t="s">
        <v>19</v>
      </c>
      <c r="D117" s="22" t="s">
        <v>41</v>
      </c>
      <c r="E117" s="22" t="s">
        <v>42</v>
      </c>
      <c r="F117" s="22" t="s">
        <v>103</v>
      </c>
      <c r="G117" s="26" t="s">
        <v>104</v>
      </c>
      <c r="H117" s="26" t="s">
        <v>104</v>
      </c>
      <c r="I117" s="26" t="s">
        <v>104</v>
      </c>
      <c r="J117" s="26" t="s">
        <v>104</v>
      </c>
      <c r="K117" s="26" t="s">
        <v>104</v>
      </c>
      <c r="L117" s="26" t="s">
        <v>104</v>
      </c>
      <c r="M117" s="26" t="s">
        <v>104</v>
      </c>
      <c r="N117" s="26" t="s">
        <v>104</v>
      </c>
      <c r="O117" s="26" t="s">
        <v>104</v>
      </c>
      <c r="P117" s="26" t="s">
        <v>104</v>
      </c>
      <c r="Q117" s="26" t="s">
        <v>104</v>
      </c>
      <c r="R117" s="26" t="s">
        <v>104</v>
      </c>
    </row>
    <row r="118" spans="1:18">
      <c r="A118" s="22" t="s">
        <v>310</v>
      </c>
      <c r="B118" s="22" t="s">
        <v>5</v>
      </c>
      <c r="C118" s="22" t="s">
        <v>20</v>
      </c>
      <c r="D118" s="22" t="s">
        <v>41</v>
      </c>
      <c r="E118" s="22" t="s">
        <v>42</v>
      </c>
      <c r="F118" s="22" t="s">
        <v>103</v>
      </c>
      <c r="G118" s="26">
        <v>836.41723767508188</v>
      </c>
      <c r="H118" s="26">
        <v>836.36834279127834</v>
      </c>
      <c r="I118" s="26">
        <v>637.67818796373012</v>
      </c>
      <c r="J118" s="26">
        <v>636.58008135549585</v>
      </c>
      <c r="K118" s="26">
        <v>836.41056690000005</v>
      </c>
      <c r="L118" s="26">
        <v>836.41056690000005</v>
      </c>
      <c r="M118" s="26">
        <v>836.41056690000005</v>
      </c>
      <c r="N118" s="26">
        <v>836.41056690000005</v>
      </c>
      <c r="O118" s="26">
        <v>836.41056690000005</v>
      </c>
      <c r="P118" s="26">
        <v>836.41056690000005</v>
      </c>
      <c r="Q118" s="26">
        <v>836.41056690000005</v>
      </c>
      <c r="R118" s="26">
        <v>836.41056690000005</v>
      </c>
    </row>
    <row r="119" spans="1:18">
      <c r="A119" s="22" t="s">
        <v>310</v>
      </c>
      <c r="B119" s="22" t="s">
        <v>5</v>
      </c>
      <c r="C119" s="23" t="s">
        <v>21</v>
      </c>
      <c r="D119" s="22" t="s">
        <v>41</v>
      </c>
      <c r="E119" s="22" t="s">
        <v>42</v>
      </c>
      <c r="F119" s="22" t="s">
        <v>103</v>
      </c>
      <c r="G119" s="26">
        <v>160.33689188027765</v>
      </c>
      <c r="H119" s="26">
        <v>149.73573016824318</v>
      </c>
      <c r="I119" s="26">
        <v>152.46750060954065</v>
      </c>
      <c r="J119" s="26">
        <v>152.70721153640773</v>
      </c>
      <c r="K119" s="26">
        <v>142.08051600289258</v>
      </c>
      <c r="L119" s="26">
        <v>142.08051600289255</v>
      </c>
      <c r="M119" s="26">
        <v>142.08051600289255</v>
      </c>
      <c r="N119" s="26">
        <v>142.08051600289258</v>
      </c>
      <c r="O119" s="26">
        <v>142.08051600289255</v>
      </c>
      <c r="P119" s="26">
        <v>142.08051600289255</v>
      </c>
      <c r="Q119" s="26">
        <v>142.08051600289255</v>
      </c>
      <c r="R119" s="26">
        <v>142.08051600289258</v>
      </c>
    </row>
    <row r="120" spans="1:18">
      <c r="A120" s="22" t="s">
        <v>310</v>
      </c>
      <c r="B120" s="22" t="s">
        <v>5</v>
      </c>
      <c r="C120" s="23" t="s">
        <v>22</v>
      </c>
      <c r="D120" s="22" t="s">
        <v>41</v>
      </c>
      <c r="E120" s="22" t="s">
        <v>42</v>
      </c>
      <c r="F120" s="22" t="s">
        <v>103</v>
      </c>
      <c r="G120" s="26" t="s">
        <v>104</v>
      </c>
      <c r="H120" s="26" t="s">
        <v>104</v>
      </c>
      <c r="I120" s="26" t="s">
        <v>104</v>
      </c>
      <c r="J120" s="26" t="s">
        <v>104</v>
      </c>
      <c r="K120" s="26" t="s">
        <v>104</v>
      </c>
      <c r="L120" s="26" t="s">
        <v>104</v>
      </c>
      <c r="M120" s="26" t="s">
        <v>104</v>
      </c>
      <c r="N120" s="26" t="s">
        <v>104</v>
      </c>
      <c r="O120" s="26" t="s">
        <v>104</v>
      </c>
      <c r="P120" s="26" t="s">
        <v>104</v>
      </c>
      <c r="Q120" s="26" t="s">
        <v>104</v>
      </c>
      <c r="R120" s="26" t="s">
        <v>104</v>
      </c>
    </row>
    <row r="121" spans="1:18">
      <c r="A121" s="22" t="s">
        <v>310</v>
      </c>
      <c r="B121" s="22" t="s">
        <v>5</v>
      </c>
      <c r="C121" s="23" t="s">
        <v>23</v>
      </c>
      <c r="D121" s="22" t="s">
        <v>41</v>
      </c>
      <c r="E121" s="22" t="s">
        <v>42</v>
      </c>
      <c r="F121" s="22" t="s">
        <v>103</v>
      </c>
      <c r="G121" s="26">
        <v>3323.4190729250549</v>
      </c>
      <c r="H121" s="26">
        <v>3325.3382782736221</v>
      </c>
      <c r="I121" s="26">
        <v>3323.0146717832495</v>
      </c>
      <c r="J121" s="26">
        <v>3320.594308308257</v>
      </c>
      <c r="K121" s="26">
        <v>3323.481252</v>
      </c>
      <c r="L121" s="26">
        <v>3323.481252</v>
      </c>
      <c r="M121" s="26">
        <v>3323.481252</v>
      </c>
      <c r="N121" s="26">
        <v>3323.481252</v>
      </c>
      <c r="O121" s="26">
        <v>3323.481252</v>
      </c>
      <c r="P121" s="26">
        <v>3323.481252</v>
      </c>
      <c r="Q121" s="26">
        <v>3323.481252</v>
      </c>
      <c r="R121" s="26">
        <v>3323.481252</v>
      </c>
    </row>
    <row r="122" spans="1:18">
      <c r="A122" s="22" t="s">
        <v>310</v>
      </c>
      <c r="B122" s="22" t="s">
        <v>5</v>
      </c>
      <c r="C122" s="22" t="s">
        <v>24</v>
      </c>
      <c r="D122" s="22" t="s">
        <v>41</v>
      </c>
      <c r="E122" s="22" t="s">
        <v>42</v>
      </c>
      <c r="F122" s="22" t="s">
        <v>103</v>
      </c>
      <c r="G122" s="26" t="s">
        <v>104</v>
      </c>
      <c r="H122" s="26" t="s">
        <v>104</v>
      </c>
      <c r="I122" s="26" t="s">
        <v>104</v>
      </c>
      <c r="J122" s="26" t="s">
        <v>104</v>
      </c>
      <c r="K122" s="26" t="s">
        <v>104</v>
      </c>
      <c r="L122" s="26" t="s">
        <v>104</v>
      </c>
      <c r="M122" s="26" t="s">
        <v>104</v>
      </c>
      <c r="N122" s="26" t="s">
        <v>104</v>
      </c>
      <c r="O122" s="26" t="s">
        <v>104</v>
      </c>
      <c r="P122" s="26" t="s">
        <v>104</v>
      </c>
      <c r="Q122" s="26" t="s">
        <v>104</v>
      </c>
      <c r="R122" s="26" t="s">
        <v>104</v>
      </c>
    </row>
    <row r="123" spans="1:18">
      <c r="A123" s="22" t="s">
        <v>310</v>
      </c>
      <c r="B123" s="22" t="s">
        <v>5</v>
      </c>
      <c r="C123" s="22" t="s">
        <v>25</v>
      </c>
      <c r="D123" s="22" t="s">
        <v>41</v>
      </c>
      <c r="E123" s="22" t="s">
        <v>42</v>
      </c>
      <c r="F123" s="22" t="s">
        <v>103</v>
      </c>
      <c r="G123" s="26" t="s">
        <v>104</v>
      </c>
      <c r="H123" s="26" t="s">
        <v>104</v>
      </c>
      <c r="I123" s="26" t="s">
        <v>104</v>
      </c>
      <c r="J123" s="26" t="s">
        <v>104</v>
      </c>
      <c r="K123" s="26" t="s">
        <v>104</v>
      </c>
      <c r="L123" s="26" t="s">
        <v>104</v>
      </c>
      <c r="M123" s="26" t="s">
        <v>104</v>
      </c>
      <c r="N123" s="26" t="s">
        <v>104</v>
      </c>
      <c r="O123" s="26" t="s">
        <v>104</v>
      </c>
      <c r="P123" s="26" t="s">
        <v>104</v>
      </c>
      <c r="Q123" s="26" t="s">
        <v>104</v>
      </c>
      <c r="R123" s="26" t="s">
        <v>104</v>
      </c>
    </row>
    <row r="124" spans="1:18">
      <c r="A124" s="22" t="s">
        <v>310</v>
      </c>
      <c r="B124" s="22" t="s">
        <v>5</v>
      </c>
      <c r="C124" s="22" t="s">
        <v>26</v>
      </c>
      <c r="D124" s="22" t="s">
        <v>41</v>
      </c>
      <c r="E124" s="22" t="s">
        <v>42</v>
      </c>
      <c r="F124" s="22" t="s">
        <v>103</v>
      </c>
      <c r="G124" s="26" t="s">
        <v>104</v>
      </c>
      <c r="H124" s="26" t="s">
        <v>104</v>
      </c>
      <c r="I124" s="26" t="s">
        <v>104</v>
      </c>
      <c r="J124" s="26" t="s">
        <v>104</v>
      </c>
      <c r="K124" s="26" t="s">
        <v>104</v>
      </c>
      <c r="L124" s="26" t="s">
        <v>104</v>
      </c>
      <c r="M124" s="26" t="s">
        <v>104</v>
      </c>
      <c r="N124" s="26" t="s">
        <v>104</v>
      </c>
      <c r="O124" s="26" t="s">
        <v>104</v>
      </c>
      <c r="P124" s="26" t="s">
        <v>104</v>
      </c>
      <c r="Q124" s="26" t="s">
        <v>104</v>
      </c>
      <c r="R124" s="26" t="s">
        <v>104</v>
      </c>
    </row>
    <row r="125" spans="1:18">
      <c r="A125" s="22" t="s">
        <v>310</v>
      </c>
      <c r="B125" s="22" t="s">
        <v>5</v>
      </c>
      <c r="C125" s="22" t="s">
        <v>27</v>
      </c>
      <c r="D125" s="22" t="s">
        <v>41</v>
      </c>
      <c r="E125" s="22" t="s">
        <v>42</v>
      </c>
      <c r="F125" s="22" t="s">
        <v>103</v>
      </c>
      <c r="G125" s="26" t="s">
        <v>104</v>
      </c>
      <c r="H125" s="26" t="s">
        <v>104</v>
      </c>
      <c r="I125" s="26" t="s">
        <v>104</v>
      </c>
      <c r="J125" s="26" t="s">
        <v>104</v>
      </c>
      <c r="K125" s="26" t="s">
        <v>104</v>
      </c>
      <c r="L125" s="26" t="s">
        <v>104</v>
      </c>
      <c r="M125" s="26" t="s">
        <v>104</v>
      </c>
      <c r="N125" s="26" t="s">
        <v>104</v>
      </c>
      <c r="O125" s="26" t="s">
        <v>104</v>
      </c>
      <c r="P125" s="26" t="s">
        <v>104</v>
      </c>
      <c r="Q125" s="26" t="s">
        <v>104</v>
      </c>
      <c r="R125" s="26" t="s">
        <v>104</v>
      </c>
    </row>
    <row r="126" spans="1:18">
      <c r="A126" s="22" t="s">
        <v>310</v>
      </c>
      <c r="B126" s="22" t="s">
        <v>5</v>
      </c>
      <c r="C126" s="22" t="s">
        <v>28</v>
      </c>
      <c r="D126" s="22" t="s">
        <v>41</v>
      </c>
      <c r="E126" s="22" t="s">
        <v>42</v>
      </c>
      <c r="F126" s="22" t="s">
        <v>103</v>
      </c>
      <c r="G126" s="26">
        <v>824.58979297998508</v>
      </c>
      <c r="H126" s="26">
        <v>832.32658594737552</v>
      </c>
      <c r="I126" s="26">
        <v>825.52422818467869</v>
      </c>
      <c r="J126" s="26">
        <v>769.7243997942677</v>
      </c>
      <c r="K126" s="26">
        <v>827.0901778387032</v>
      </c>
      <c r="L126" s="26">
        <v>827.09017783870308</v>
      </c>
      <c r="M126" s="26">
        <v>827.0901778387032</v>
      </c>
      <c r="N126" s="26">
        <v>827.09017783870308</v>
      </c>
      <c r="O126" s="26">
        <v>827.09017783870308</v>
      </c>
      <c r="P126" s="26">
        <v>827.0901778387032</v>
      </c>
      <c r="Q126" s="26">
        <v>827.0901778387032</v>
      </c>
      <c r="R126" s="26">
        <v>827.0901778387032</v>
      </c>
    </row>
    <row r="127" spans="1:18">
      <c r="A127" s="22" t="s">
        <v>310</v>
      </c>
      <c r="B127" s="22" t="s">
        <v>5</v>
      </c>
      <c r="C127" s="22" t="s">
        <v>29</v>
      </c>
      <c r="D127" s="22" t="s">
        <v>41</v>
      </c>
      <c r="E127" s="22" t="s">
        <v>42</v>
      </c>
      <c r="F127" s="22" t="s">
        <v>103</v>
      </c>
      <c r="G127" s="26" t="s">
        <v>104</v>
      </c>
      <c r="H127" s="26" t="s">
        <v>104</v>
      </c>
      <c r="I127" s="26" t="s">
        <v>104</v>
      </c>
      <c r="J127" s="26" t="s">
        <v>104</v>
      </c>
      <c r="K127" s="26" t="s">
        <v>104</v>
      </c>
      <c r="L127" s="26" t="s">
        <v>104</v>
      </c>
      <c r="M127" s="26" t="s">
        <v>104</v>
      </c>
      <c r="N127" s="26" t="s">
        <v>104</v>
      </c>
      <c r="O127" s="26" t="s">
        <v>104</v>
      </c>
      <c r="P127" s="26" t="s">
        <v>104</v>
      </c>
      <c r="Q127" s="26" t="s">
        <v>104</v>
      </c>
      <c r="R127" s="26" t="s">
        <v>104</v>
      </c>
    </row>
    <row r="128" spans="1:18">
      <c r="A128" s="22" t="s">
        <v>310</v>
      </c>
      <c r="B128" s="22" t="s">
        <v>5</v>
      </c>
      <c r="C128" s="22" t="s">
        <v>30</v>
      </c>
      <c r="D128" s="22" t="s">
        <v>41</v>
      </c>
      <c r="E128" s="22" t="s">
        <v>42</v>
      </c>
      <c r="F128" s="22" t="s">
        <v>103</v>
      </c>
      <c r="G128" s="26" t="s">
        <v>104</v>
      </c>
      <c r="H128" s="26" t="s">
        <v>104</v>
      </c>
      <c r="I128" s="26" t="s">
        <v>104</v>
      </c>
      <c r="J128" s="26" t="s">
        <v>104</v>
      </c>
      <c r="K128" s="26" t="s">
        <v>104</v>
      </c>
      <c r="L128" s="26" t="s">
        <v>104</v>
      </c>
      <c r="M128" s="26" t="s">
        <v>104</v>
      </c>
      <c r="N128" s="26" t="s">
        <v>104</v>
      </c>
      <c r="O128" s="26" t="s">
        <v>104</v>
      </c>
      <c r="P128" s="26" t="s">
        <v>104</v>
      </c>
      <c r="Q128" s="26" t="s">
        <v>104</v>
      </c>
      <c r="R128" s="26" t="s">
        <v>104</v>
      </c>
    </row>
    <row r="129" spans="1:18">
      <c r="A129" s="22" t="str">
        <f>A128</f>
        <v>IMS-2023-NU</v>
      </c>
      <c r="B129" s="22" t="str">
        <f t="shared" ref="B129:E134" si="0">B128</f>
        <v>AU</v>
      </c>
      <c r="C129" s="22" t="s">
        <v>36</v>
      </c>
      <c r="D129" s="22" t="str">
        <f t="shared" si="0"/>
        <v>Rheumatology</v>
      </c>
      <c r="E129" s="22" t="str">
        <f t="shared" si="0"/>
        <v>Ankylosing Spondylitis</v>
      </c>
      <c r="F129" s="22" t="s">
        <v>103</v>
      </c>
      <c r="G129" s="26">
        <v>1279.5987397373824</v>
      </c>
      <c r="H129" s="26">
        <v>1281.6778288495238</v>
      </c>
      <c r="I129" s="26">
        <v>1280.2694364442407</v>
      </c>
      <c r="J129" s="26">
        <v>1283.0839031572439</v>
      </c>
      <c r="K129" s="26">
        <v>1271.464862</v>
      </c>
      <c r="L129" s="26">
        <v>1271.464862</v>
      </c>
      <c r="M129" s="26">
        <v>1271.464862</v>
      </c>
      <c r="N129" s="26">
        <v>1271.464862</v>
      </c>
      <c r="O129" s="26">
        <v>1271.464862</v>
      </c>
      <c r="P129" s="26">
        <v>1271.464862</v>
      </c>
      <c r="Q129" s="26">
        <v>1271.464862</v>
      </c>
      <c r="R129" s="26">
        <v>1271.464862</v>
      </c>
    </row>
    <row r="130" spans="1:18">
      <c r="A130" s="75" t="s">
        <v>310</v>
      </c>
      <c r="B130" s="75" t="s">
        <v>5</v>
      </c>
      <c r="C130" s="76" t="s">
        <v>31</v>
      </c>
      <c r="D130" s="75" t="str">
        <f t="shared" si="0"/>
        <v>Rheumatology</v>
      </c>
      <c r="E130" s="75" t="str">
        <f t="shared" si="0"/>
        <v>Ankylosing Spondylitis</v>
      </c>
      <c r="F130" s="75" t="s">
        <v>103</v>
      </c>
      <c r="G130" s="77">
        <v>355.1602539813332</v>
      </c>
      <c r="H130" s="77">
        <v>356.80641707799634</v>
      </c>
      <c r="I130" s="77">
        <v>356.9075674898225</v>
      </c>
      <c r="J130" s="77">
        <v>358.27267849244157</v>
      </c>
      <c r="K130" s="77">
        <v>329.87465430726456</v>
      </c>
      <c r="L130" s="77">
        <v>329.87465430726456</v>
      </c>
      <c r="M130" s="77">
        <v>329.87465430726462</v>
      </c>
      <c r="N130" s="77">
        <v>329.87465430726462</v>
      </c>
      <c r="O130" s="77">
        <v>329.87465430726456</v>
      </c>
      <c r="P130" s="77">
        <v>329.87465430726456</v>
      </c>
      <c r="Q130" s="77">
        <v>329.87465430726456</v>
      </c>
      <c r="R130" s="77">
        <v>329.87465430726456</v>
      </c>
    </row>
    <row r="131" spans="1:18">
      <c r="A131" s="75" t="s">
        <v>310</v>
      </c>
      <c r="B131" s="75" t="s">
        <v>5</v>
      </c>
      <c r="C131" s="76" t="s">
        <v>32</v>
      </c>
      <c r="D131" s="75" t="str">
        <f t="shared" si="0"/>
        <v>Rheumatology</v>
      </c>
      <c r="E131" s="75" t="str">
        <f t="shared" si="0"/>
        <v>Ankylosing Spondylitis</v>
      </c>
      <c r="F131" s="75" t="s">
        <v>103</v>
      </c>
      <c r="G131" s="77">
        <v>151.19493263158134</v>
      </c>
      <c r="H131" s="77">
        <v>149.78633268160382</v>
      </c>
      <c r="I131" s="77">
        <v>137.8780131836418</v>
      </c>
      <c r="J131" s="77">
        <v>138.88443906071376</v>
      </c>
      <c r="K131" s="77">
        <v>133.44584760598258</v>
      </c>
      <c r="L131" s="77">
        <v>133.44584760598258</v>
      </c>
      <c r="M131" s="77">
        <v>133.44584760598258</v>
      </c>
      <c r="N131" s="77">
        <v>133.44584760598258</v>
      </c>
      <c r="O131" s="77">
        <v>133.44584760598255</v>
      </c>
      <c r="P131" s="77">
        <v>133.44584760598255</v>
      </c>
      <c r="Q131" s="77">
        <v>133.44584760598258</v>
      </c>
      <c r="R131" s="77">
        <v>133.44584760598261</v>
      </c>
    </row>
    <row r="132" spans="1:18">
      <c r="A132" s="75" t="s">
        <v>310</v>
      </c>
      <c r="B132" s="75" t="s">
        <v>5</v>
      </c>
      <c r="C132" s="76" t="s">
        <v>33</v>
      </c>
      <c r="D132" s="75" t="str">
        <f t="shared" si="0"/>
        <v>Rheumatology</v>
      </c>
      <c r="E132" s="75" t="str">
        <f t="shared" si="0"/>
        <v>Ankylosing Spondylitis</v>
      </c>
      <c r="F132" s="75" t="s">
        <v>103</v>
      </c>
      <c r="G132" s="77">
        <v>816.32045988696041</v>
      </c>
      <c r="H132" s="77">
        <v>825.9203379342091</v>
      </c>
      <c r="I132" s="77">
        <v>825.5213506551836</v>
      </c>
      <c r="J132" s="77">
        <v>769.63242592626716</v>
      </c>
      <c r="K132" s="77">
        <v>823.9573711233927</v>
      </c>
      <c r="L132" s="77">
        <v>823.9573711233927</v>
      </c>
      <c r="M132" s="77">
        <v>823.95737112339282</v>
      </c>
      <c r="N132" s="77">
        <v>823.9573711233927</v>
      </c>
      <c r="O132" s="77">
        <v>823.95737112339248</v>
      </c>
      <c r="P132" s="77">
        <v>823.95737112339259</v>
      </c>
      <c r="Q132" s="77">
        <v>823.9573711233927</v>
      </c>
      <c r="R132" s="77">
        <v>823.95737112339259</v>
      </c>
    </row>
    <row r="133" spans="1:18">
      <c r="A133" s="75" t="s">
        <v>310</v>
      </c>
      <c r="B133" s="75" t="s">
        <v>5</v>
      </c>
      <c r="C133" s="76" t="s">
        <v>34</v>
      </c>
      <c r="D133" s="75" t="str">
        <f t="shared" si="0"/>
        <v>Rheumatology</v>
      </c>
      <c r="E133" s="75" t="str">
        <f t="shared" si="0"/>
        <v>Ankylosing Spondylitis</v>
      </c>
      <c r="F133" s="75" t="s">
        <v>103</v>
      </c>
      <c r="G133" s="77">
        <v>833.03609411423747</v>
      </c>
      <c r="H133" s="77">
        <v>831.79747614797373</v>
      </c>
      <c r="I133" s="77">
        <v>834.58506111637109</v>
      </c>
      <c r="J133" s="77">
        <v>766.4334921015643</v>
      </c>
      <c r="K133" s="77">
        <v>829.06345902917712</v>
      </c>
      <c r="L133" s="77">
        <v>829.06345902917701</v>
      </c>
      <c r="M133" s="77">
        <v>829.06345902917712</v>
      </c>
      <c r="N133" s="77">
        <v>829.06345902917712</v>
      </c>
      <c r="O133" s="77">
        <v>829.06345902917712</v>
      </c>
      <c r="P133" s="77">
        <v>829.06345902917712</v>
      </c>
      <c r="Q133" s="77">
        <v>829.06345902917724</v>
      </c>
      <c r="R133" s="77">
        <v>829.06345902917712</v>
      </c>
    </row>
    <row r="134" spans="1:18">
      <c r="A134" s="75" t="s">
        <v>310</v>
      </c>
      <c r="B134" s="75" t="s">
        <v>5</v>
      </c>
      <c r="C134" s="76" t="s">
        <v>35</v>
      </c>
      <c r="D134" s="75" t="str">
        <f t="shared" si="0"/>
        <v>Rheumatology</v>
      </c>
      <c r="E134" s="75" t="str">
        <f t="shared" si="0"/>
        <v>Ankylosing Spondylitis</v>
      </c>
      <c r="F134" s="75" t="s">
        <v>103</v>
      </c>
      <c r="G134" s="77">
        <v>787.61543376316388</v>
      </c>
      <c r="H134" s="77">
        <v>752.53726460354369</v>
      </c>
      <c r="I134" s="77">
        <v>726.01515702832626</v>
      </c>
      <c r="J134" s="77">
        <v>741.050583730668</v>
      </c>
      <c r="K134" s="77">
        <v>764.89911472005042</v>
      </c>
      <c r="L134" s="77">
        <v>764.89911472005031</v>
      </c>
      <c r="M134" s="77">
        <v>764.89911472005042</v>
      </c>
      <c r="N134" s="77">
        <v>764.89911472005031</v>
      </c>
      <c r="O134" s="77">
        <v>764.89911472005042</v>
      </c>
      <c r="P134" s="77">
        <v>764.89911472005031</v>
      </c>
      <c r="Q134" s="77">
        <v>764.89911472005042</v>
      </c>
      <c r="R134" s="77">
        <v>764.89911472005019</v>
      </c>
    </row>
    <row r="135" spans="1:18" ht="14.25" customHeight="1">
      <c r="A135" s="41" t="s">
        <v>310</v>
      </c>
      <c r="B135" s="41" t="s">
        <v>5</v>
      </c>
      <c r="C135" s="41" t="s">
        <v>6</v>
      </c>
      <c r="D135" s="41" t="s">
        <v>41</v>
      </c>
      <c r="E135" s="41" t="s">
        <v>43</v>
      </c>
      <c r="F135" s="22" t="s">
        <v>103</v>
      </c>
      <c r="G135" s="26">
        <v>483.15923186860095</v>
      </c>
      <c r="H135" s="26">
        <v>491.99928773899427</v>
      </c>
      <c r="I135" s="26">
        <v>493.86577930514989</v>
      </c>
      <c r="J135" s="26">
        <v>494.48237267115928</v>
      </c>
      <c r="K135" s="26">
        <v>507.04</v>
      </c>
      <c r="L135" s="26">
        <v>507.04</v>
      </c>
      <c r="M135" s="26">
        <v>507.04</v>
      </c>
      <c r="N135" s="26">
        <v>507.04</v>
      </c>
      <c r="O135" s="26">
        <v>507.04</v>
      </c>
      <c r="P135" s="26">
        <v>507.04000000000008</v>
      </c>
      <c r="Q135" s="26">
        <v>507.04</v>
      </c>
      <c r="R135" s="26">
        <v>507.04</v>
      </c>
    </row>
    <row r="136" spans="1:18">
      <c r="A136" s="41" t="s">
        <v>310</v>
      </c>
      <c r="B136" s="41" t="s">
        <v>5</v>
      </c>
      <c r="C136" s="41" t="s">
        <v>10</v>
      </c>
      <c r="D136" s="41" t="s">
        <v>41</v>
      </c>
      <c r="E136" s="41" t="s">
        <v>43</v>
      </c>
      <c r="F136" s="22" t="s">
        <v>103</v>
      </c>
      <c r="G136" s="26">
        <v>2166.8685792025253</v>
      </c>
      <c r="H136" s="26">
        <v>2166.8909918394197</v>
      </c>
      <c r="I136" s="26">
        <v>2034.6071796574292</v>
      </c>
      <c r="J136" s="26">
        <v>2166.1275110759198</v>
      </c>
      <c r="K136" s="26">
        <v>2087.8302045377363</v>
      </c>
      <c r="L136" s="26">
        <v>2087.8302045377363</v>
      </c>
      <c r="M136" s="26">
        <v>2087.8302045377363</v>
      </c>
      <c r="N136" s="26">
        <v>2087.8302045377363</v>
      </c>
      <c r="O136" s="26">
        <v>2087.8302045377363</v>
      </c>
      <c r="P136" s="26">
        <v>2087.8302045377363</v>
      </c>
      <c r="Q136" s="26">
        <v>2087.8302045377363</v>
      </c>
      <c r="R136" s="26">
        <v>2087.8302045377368</v>
      </c>
    </row>
    <row r="137" spans="1:18">
      <c r="A137" s="41" t="s">
        <v>310</v>
      </c>
      <c r="B137" s="41" t="s">
        <v>5</v>
      </c>
      <c r="C137" s="41" t="s">
        <v>11</v>
      </c>
      <c r="D137" s="41" t="s">
        <v>41</v>
      </c>
      <c r="E137" s="41" t="s">
        <v>43</v>
      </c>
      <c r="F137" s="22" t="s">
        <v>103</v>
      </c>
      <c r="G137" s="26">
        <v>7645.3456442641291</v>
      </c>
      <c r="H137" s="26">
        <v>7645.5504222809341</v>
      </c>
      <c r="I137" s="26">
        <v>7645.3646065211715</v>
      </c>
      <c r="J137" s="26">
        <v>7645.4225486984224</v>
      </c>
      <c r="K137" s="26">
        <v>7618.16</v>
      </c>
      <c r="L137" s="26">
        <v>7618.16</v>
      </c>
      <c r="M137" s="26">
        <v>7618.16</v>
      </c>
      <c r="N137" s="26">
        <v>7618.16</v>
      </c>
      <c r="O137" s="26">
        <v>7618.16</v>
      </c>
      <c r="P137" s="26">
        <v>7618.16</v>
      </c>
      <c r="Q137" s="26">
        <v>7618.16</v>
      </c>
      <c r="R137" s="26">
        <v>7618.16</v>
      </c>
    </row>
    <row r="138" spans="1:18">
      <c r="A138" s="41" t="s">
        <v>310</v>
      </c>
      <c r="B138" s="41" t="s">
        <v>5</v>
      </c>
      <c r="C138" s="41" t="s">
        <v>12</v>
      </c>
      <c r="D138" s="41" t="s">
        <v>41</v>
      </c>
      <c r="E138" s="41" t="s">
        <v>43</v>
      </c>
      <c r="F138" s="22" t="s">
        <v>103</v>
      </c>
      <c r="G138" s="26">
        <v>7536.4168056512135</v>
      </c>
      <c r="H138" s="26">
        <v>7536.3971111337823</v>
      </c>
      <c r="I138" s="26">
        <v>7539.3462393276859</v>
      </c>
      <c r="J138" s="26">
        <v>7536.9175370102548</v>
      </c>
      <c r="K138" s="26">
        <v>7269.2400000000007</v>
      </c>
      <c r="L138" s="26">
        <v>7269.24</v>
      </c>
      <c r="M138" s="26">
        <v>7269.24</v>
      </c>
      <c r="N138" s="26">
        <v>7269.24</v>
      </c>
      <c r="O138" s="26">
        <v>7269.24</v>
      </c>
      <c r="P138" s="26">
        <v>7269.24</v>
      </c>
      <c r="Q138" s="26">
        <v>7269.24</v>
      </c>
      <c r="R138" s="26">
        <v>7269.24</v>
      </c>
    </row>
    <row r="139" spans="1:18">
      <c r="A139" s="41" t="s">
        <v>310</v>
      </c>
      <c r="B139" s="41" t="s">
        <v>5</v>
      </c>
      <c r="C139" s="41" t="s">
        <v>13</v>
      </c>
      <c r="D139" s="41" t="s">
        <v>41</v>
      </c>
      <c r="E139" s="41" t="s">
        <v>43</v>
      </c>
      <c r="F139" s="22" t="s">
        <v>103</v>
      </c>
      <c r="G139" s="26" t="s">
        <v>104</v>
      </c>
      <c r="H139" s="26" t="s">
        <v>104</v>
      </c>
      <c r="I139" s="26" t="s">
        <v>104</v>
      </c>
      <c r="J139" s="26" t="s">
        <v>104</v>
      </c>
      <c r="K139" s="26" t="s">
        <v>104</v>
      </c>
      <c r="L139" s="26" t="s">
        <v>104</v>
      </c>
      <c r="M139" s="26" t="s">
        <v>104</v>
      </c>
      <c r="N139" s="26" t="s">
        <v>104</v>
      </c>
      <c r="O139" s="26" t="s">
        <v>104</v>
      </c>
      <c r="P139" s="26" t="s">
        <v>104</v>
      </c>
      <c r="Q139" s="26" t="s">
        <v>104</v>
      </c>
      <c r="R139" s="26" t="s">
        <v>104</v>
      </c>
    </row>
    <row r="140" spans="1:18">
      <c r="A140" s="22" t="s">
        <v>310</v>
      </c>
      <c r="B140" s="22" t="s">
        <v>5</v>
      </c>
      <c r="C140" s="22" t="s">
        <v>14</v>
      </c>
      <c r="D140" s="22" t="s">
        <v>41</v>
      </c>
      <c r="E140" s="22" t="s">
        <v>43</v>
      </c>
      <c r="F140" s="22" t="s">
        <v>103</v>
      </c>
      <c r="G140" s="26" t="s">
        <v>104</v>
      </c>
      <c r="H140" s="26" t="s">
        <v>104</v>
      </c>
      <c r="I140" s="26" t="s">
        <v>104</v>
      </c>
      <c r="J140" s="26" t="s">
        <v>104</v>
      </c>
      <c r="K140" s="26" t="s">
        <v>104</v>
      </c>
      <c r="L140" s="26" t="s">
        <v>104</v>
      </c>
      <c r="M140" s="26" t="s">
        <v>104</v>
      </c>
      <c r="N140" s="26" t="s">
        <v>104</v>
      </c>
      <c r="O140" s="26" t="s">
        <v>104</v>
      </c>
      <c r="P140" s="26" t="s">
        <v>104</v>
      </c>
      <c r="Q140" s="26" t="s">
        <v>104</v>
      </c>
      <c r="R140" s="26" t="s">
        <v>104</v>
      </c>
    </row>
    <row r="141" spans="1:18">
      <c r="A141" s="22" t="s">
        <v>310</v>
      </c>
      <c r="B141" s="22" t="s">
        <v>5</v>
      </c>
      <c r="C141" s="22" t="s">
        <v>15</v>
      </c>
      <c r="D141" s="22" t="s">
        <v>41</v>
      </c>
      <c r="E141" s="22" t="s">
        <v>43</v>
      </c>
      <c r="F141" s="22" t="s">
        <v>103</v>
      </c>
      <c r="G141" s="26">
        <v>2020.6002717248698</v>
      </c>
      <c r="H141" s="26">
        <v>2020.631827393619</v>
      </c>
      <c r="I141" s="26">
        <v>2019.8395404811984</v>
      </c>
      <c r="J141" s="26">
        <v>1809.6702877014113</v>
      </c>
      <c r="K141" s="26">
        <v>2020.2084537672677</v>
      </c>
      <c r="L141" s="26">
        <v>2020.2084537672672</v>
      </c>
      <c r="M141" s="26">
        <v>2020.2084537672677</v>
      </c>
      <c r="N141" s="26">
        <v>2020.2084537672674</v>
      </c>
      <c r="O141" s="26">
        <v>2020.2084537672677</v>
      </c>
      <c r="P141" s="26">
        <v>2020.2084537672672</v>
      </c>
      <c r="Q141" s="26">
        <v>2020.2084537672677</v>
      </c>
      <c r="R141" s="26">
        <v>2020.2084537672677</v>
      </c>
    </row>
    <row r="142" spans="1:18">
      <c r="A142" s="22" t="s">
        <v>310</v>
      </c>
      <c r="B142" s="22" t="s">
        <v>5</v>
      </c>
      <c r="C142" s="22" t="s">
        <v>16</v>
      </c>
      <c r="D142" s="22" t="s">
        <v>41</v>
      </c>
      <c r="E142" s="22" t="s">
        <v>43</v>
      </c>
      <c r="F142" s="22" t="s">
        <v>103</v>
      </c>
      <c r="G142" s="26">
        <v>1934.3857884436688</v>
      </c>
      <c r="H142" s="26">
        <v>1931.2084448528826</v>
      </c>
      <c r="I142" s="26">
        <v>1935.7949751433339</v>
      </c>
      <c r="J142" s="26">
        <v>1934.4235302843354</v>
      </c>
      <c r="K142" s="26">
        <v>1933.2281190397916</v>
      </c>
      <c r="L142" s="26">
        <v>1933.2281190397916</v>
      </c>
      <c r="M142" s="26">
        <v>1933.2281190397916</v>
      </c>
      <c r="N142" s="26">
        <v>1933.2281190397916</v>
      </c>
      <c r="O142" s="26">
        <v>1933.2281190397916</v>
      </c>
      <c r="P142" s="26">
        <v>1933.2281190397916</v>
      </c>
      <c r="Q142" s="26">
        <v>1933.2281190397916</v>
      </c>
      <c r="R142" s="26">
        <v>1933.2281190397916</v>
      </c>
    </row>
    <row r="143" spans="1:18">
      <c r="A143" s="22" t="s">
        <v>310</v>
      </c>
      <c r="B143" s="22" t="s">
        <v>5</v>
      </c>
      <c r="C143" s="22" t="s">
        <v>17</v>
      </c>
      <c r="D143" s="22" t="s">
        <v>41</v>
      </c>
      <c r="E143" s="22" t="s">
        <v>43</v>
      </c>
      <c r="F143" s="22" t="s">
        <v>103</v>
      </c>
      <c r="G143" s="26">
        <v>2233.0740077837481</v>
      </c>
      <c r="H143" s="26">
        <v>2248.3776564461032</v>
      </c>
      <c r="I143" s="26">
        <v>2248.1637528873116</v>
      </c>
      <c r="J143" s="26">
        <v>2241.8239237507241</v>
      </c>
      <c r="K143" s="26">
        <v>2250.3939135739611</v>
      </c>
      <c r="L143" s="26">
        <v>2250.3939135739606</v>
      </c>
      <c r="M143" s="26">
        <v>2250.3939135739606</v>
      </c>
      <c r="N143" s="26">
        <v>2250.3939135739606</v>
      </c>
      <c r="O143" s="26">
        <v>2250.3939135739606</v>
      </c>
      <c r="P143" s="26">
        <v>2250.3939135739606</v>
      </c>
      <c r="Q143" s="26">
        <v>2250.3939135739611</v>
      </c>
      <c r="R143" s="26">
        <v>2250.3939135739606</v>
      </c>
    </row>
    <row r="144" spans="1:18">
      <c r="A144" s="22" t="s">
        <v>310</v>
      </c>
      <c r="B144" s="22" t="s">
        <v>5</v>
      </c>
      <c r="C144" s="22" t="s">
        <v>18</v>
      </c>
      <c r="D144" s="22" t="s">
        <v>41</v>
      </c>
      <c r="E144" s="22" t="s">
        <v>43</v>
      </c>
      <c r="F144" s="22" t="s">
        <v>103</v>
      </c>
      <c r="G144" s="26">
        <v>1950.1285804263662</v>
      </c>
      <c r="H144" s="26">
        <v>1960.0196165952541</v>
      </c>
      <c r="I144" s="26">
        <v>1954.7755705019522</v>
      </c>
      <c r="J144" s="26">
        <v>1758.926182548576</v>
      </c>
      <c r="K144" s="26">
        <v>1957.31175086758</v>
      </c>
      <c r="L144" s="26">
        <v>1957.3117508675803</v>
      </c>
      <c r="M144" s="26">
        <v>1957.3117508675803</v>
      </c>
      <c r="N144" s="26">
        <v>1957.3117508675803</v>
      </c>
      <c r="O144" s="26">
        <v>1957.3117508675805</v>
      </c>
      <c r="P144" s="26">
        <v>1957.31175086758</v>
      </c>
      <c r="Q144" s="26">
        <v>1957.3117508675803</v>
      </c>
      <c r="R144" s="26">
        <v>1957.3117508675805</v>
      </c>
    </row>
    <row r="145" spans="1:18">
      <c r="A145" s="22" t="s">
        <v>310</v>
      </c>
      <c r="B145" s="22" t="s">
        <v>5</v>
      </c>
      <c r="C145" s="22" t="s">
        <v>19</v>
      </c>
      <c r="D145" s="22" t="s">
        <v>41</v>
      </c>
      <c r="E145" s="22" t="s">
        <v>43</v>
      </c>
      <c r="F145" s="22" t="s">
        <v>103</v>
      </c>
      <c r="G145" s="26" t="s">
        <v>104</v>
      </c>
      <c r="H145" s="26" t="s">
        <v>104</v>
      </c>
      <c r="I145" s="26" t="s">
        <v>104</v>
      </c>
      <c r="J145" s="26" t="s">
        <v>104</v>
      </c>
      <c r="K145" s="26" t="s">
        <v>104</v>
      </c>
      <c r="L145" s="26" t="s">
        <v>104</v>
      </c>
      <c r="M145" s="26" t="s">
        <v>104</v>
      </c>
      <c r="N145" s="26" t="s">
        <v>104</v>
      </c>
      <c r="O145" s="26" t="s">
        <v>104</v>
      </c>
      <c r="P145" s="26" t="s">
        <v>104</v>
      </c>
      <c r="Q145" s="26" t="s">
        <v>104</v>
      </c>
      <c r="R145" s="26" t="s">
        <v>104</v>
      </c>
    </row>
    <row r="146" spans="1:18">
      <c r="A146" s="22" t="s">
        <v>310</v>
      </c>
      <c r="B146" s="22" t="s">
        <v>5</v>
      </c>
      <c r="C146" s="22" t="s">
        <v>20</v>
      </c>
      <c r="D146" s="22" t="s">
        <v>41</v>
      </c>
      <c r="E146" s="22" t="s">
        <v>43</v>
      </c>
      <c r="F146" s="22" t="s">
        <v>103</v>
      </c>
      <c r="G146" s="26">
        <v>1672.8915546568319</v>
      </c>
      <c r="H146" s="26">
        <v>1672.7912201470997</v>
      </c>
      <c r="I146" s="26">
        <v>1474.594767851906</v>
      </c>
      <c r="J146" s="26">
        <v>1473.012439870854</v>
      </c>
      <c r="K146" s="26">
        <v>1672.821133728183</v>
      </c>
      <c r="L146" s="26">
        <v>1672.821133728183</v>
      </c>
      <c r="M146" s="26">
        <v>1672.821133728183</v>
      </c>
      <c r="N146" s="26">
        <v>1672.821133728183</v>
      </c>
      <c r="O146" s="26">
        <v>1672.821133728183</v>
      </c>
      <c r="P146" s="26">
        <v>1672.821133728183</v>
      </c>
      <c r="Q146" s="26">
        <v>1672.821133728183</v>
      </c>
      <c r="R146" s="26">
        <v>1672.8211337281828</v>
      </c>
    </row>
    <row r="147" spans="1:18">
      <c r="A147" s="22" t="s">
        <v>310</v>
      </c>
      <c r="B147" s="22" t="s">
        <v>5</v>
      </c>
      <c r="C147" s="23" t="s">
        <v>21</v>
      </c>
      <c r="D147" s="22" t="s">
        <v>41</v>
      </c>
      <c r="E147" s="22" t="s">
        <v>43</v>
      </c>
      <c r="F147" s="22" t="s">
        <v>103</v>
      </c>
      <c r="G147" s="26">
        <v>310.34464245343224</v>
      </c>
      <c r="H147" s="26">
        <v>295.75626899787153</v>
      </c>
      <c r="I147" s="26">
        <v>296.81382617849414</v>
      </c>
      <c r="J147" s="26">
        <v>297.0510761315806</v>
      </c>
      <c r="K147" s="26">
        <v>282.67770969141986</v>
      </c>
      <c r="L147" s="26">
        <v>282.67770969141986</v>
      </c>
      <c r="M147" s="26">
        <v>282.67770969141986</v>
      </c>
      <c r="N147" s="26">
        <v>282.67770969141986</v>
      </c>
      <c r="O147" s="26">
        <v>282.67770969141986</v>
      </c>
      <c r="P147" s="26">
        <v>282.67770969141986</v>
      </c>
      <c r="Q147" s="26">
        <v>282.67770969141992</v>
      </c>
      <c r="R147" s="26">
        <v>282.67770969141986</v>
      </c>
    </row>
    <row r="148" spans="1:18">
      <c r="A148" s="22" t="s">
        <v>310</v>
      </c>
      <c r="B148" s="22" t="s">
        <v>5</v>
      </c>
      <c r="C148" s="23" t="s">
        <v>22</v>
      </c>
      <c r="D148" s="22" t="s">
        <v>41</v>
      </c>
      <c r="E148" s="22" t="s">
        <v>43</v>
      </c>
      <c r="F148" s="22" t="s">
        <v>103</v>
      </c>
      <c r="G148" s="26" t="s">
        <v>104</v>
      </c>
      <c r="H148" s="26" t="s">
        <v>104</v>
      </c>
      <c r="I148" s="26" t="s">
        <v>104</v>
      </c>
      <c r="J148" s="26" t="s">
        <v>104</v>
      </c>
      <c r="K148" s="26" t="s">
        <v>104</v>
      </c>
      <c r="L148" s="26" t="s">
        <v>104</v>
      </c>
      <c r="M148" s="26" t="s">
        <v>104</v>
      </c>
      <c r="N148" s="26" t="s">
        <v>104</v>
      </c>
      <c r="O148" s="26" t="s">
        <v>104</v>
      </c>
      <c r="P148" s="26" t="s">
        <v>104</v>
      </c>
      <c r="Q148" s="26" t="s">
        <v>104</v>
      </c>
      <c r="R148" s="26" t="s">
        <v>104</v>
      </c>
    </row>
    <row r="149" spans="1:18">
      <c r="A149" s="22" t="s">
        <v>310</v>
      </c>
      <c r="B149" s="22" t="s">
        <v>5</v>
      </c>
      <c r="C149" s="23" t="s">
        <v>23</v>
      </c>
      <c r="D149" s="22" t="s">
        <v>41</v>
      </c>
      <c r="E149" s="22" t="s">
        <v>43</v>
      </c>
      <c r="F149" s="22" t="s">
        <v>103</v>
      </c>
      <c r="G149" s="26">
        <v>6646.2382352152799</v>
      </c>
      <c r="H149" s="26">
        <v>6649.2745598499732</v>
      </c>
      <c r="I149" s="26">
        <v>6645.9726582230523</v>
      </c>
      <c r="J149" s="26">
        <v>6645.8309506042824</v>
      </c>
      <c r="K149" s="26">
        <v>6646.9625039310959</v>
      </c>
      <c r="L149" s="26">
        <v>6646.9625039310959</v>
      </c>
      <c r="M149" s="26">
        <v>6646.9625039310959</v>
      </c>
      <c r="N149" s="26">
        <v>6646.9625039310959</v>
      </c>
      <c r="O149" s="26">
        <v>6646.9625039310959</v>
      </c>
      <c r="P149" s="26">
        <v>6646.9625039310959</v>
      </c>
      <c r="Q149" s="26">
        <v>6646.9625039310959</v>
      </c>
      <c r="R149" s="26">
        <v>6646.9625039310959</v>
      </c>
    </row>
    <row r="150" spans="1:18">
      <c r="A150" s="22" t="s">
        <v>310</v>
      </c>
      <c r="B150" s="22" t="s">
        <v>5</v>
      </c>
      <c r="C150" s="22" t="s">
        <v>24</v>
      </c>
      <c r="D150" s="22" t="s">
        <v>41</v>
      </c>
      <c r="E150" s="22" t="s">
        <v>43</v>
      </c>
      <c r="F150" s="22" t="s">
        <v>103</v>
      </c>
      <c r="G150" s="26">
        <v>2433.0312699016476</v>
      </c>
      <c r="H150" s="26">
        <v>2430.5166851822351</v>
      </c>
      <c r="I150" s="26">
        <v>2423.5889798408862</v>
      </c>
      <c r="J150" s="26">
        <v>2427.0867039002474</v>
      </c>
      <c r="K150" s="26">
        <v>2419.9937074221693</v>
      </c>
      <c r="L150" s="26">
        <v>2419.9937074221693</v>
      </c>
      <c r="M150" s="26">
        <v>2419.9937074221693</v>
      </c>
      <c r="N150" s="26">
        <v>2419.9937074221693</v>
      </c>
      <c r="O150" s="26">
        <v>2419.9937074221693</v>
      </c>
      <c r="P150" s="26">
        <v>2419.9937074221693</v>
      </c>
      <c r="Q150" s="26">
        <v>2419.9937074221693</v>
      </c>
      <c r="R150" s="26">
        <v>2419.9937074221693</v>
      </c>
    </row>
    <row r="151" spans="1:18">
      <c r="A151" s="22" t="s">
        <v>310</v>
      </c>
      <c r="B151" s="22" t="s">
        <v>5</v>
      </c>
      <c r="C151" s="22" t="s">
        <v>25</v>
      </c>
      <c r="D151" s="22" t="s">
        <v>41</v>
      </c>
      <c r="E151" s="22" t="s">
        <v>43</v>
      </c>
      <c r="F151" s="22" t="s">
        <v>103</v>
      </c>
      <c r="G151" s="26" t="s">
        <v>104</v>
      </c>
      <c r="H151" s="26" t="s">
        <v>104</v>
      </c>
      <c r="I151" s="26" t="s">
        <v>104</v>
      </c>
      <c r="J151" s="26" t="s">
        <v>104</v>
      </c>
      <c r="K151" s="26" t="s">
        <v>104</v>
      </c>
      <c r="L151" s="26" t="s">
        <v>104</v>
      </c>
      <c r="M151" s="26" t="s">
        <v>104</v>
      </c>
      <c r="N151" s="26" t="s">
        <v>104</v>
      </c>
      <c r="O151" s="26" t="s">
        <v>104</v>
      </c>
      <c r="P151" s="26" t="s">
        <v>104</v>
      </c>
      <c r="Q151" s="26" t="s">
        <v>104</v>
      </c>
      <c r="R151" s="26" t="s">
        <v>104</v>
      </c>
    </row>
    <row r="152" spans="1:18">
      <c r="A152" s="22" t="s">
        <v>310</v>
      </c>
      <c r="B152" s="22" t="s">
        <v>5</v>
      </c>
      <c r="C152" s="22" t="s">
        <v>26</v>
      </c>
      <c r="D152" s="22" t="s">
        <v>41</v>
      </c>
      <c r="E152" s="22" t="s">
        <v>43</v>
      </c>
      <c r="F152" s="22" t="s">
        <v>103</v>
      </c>
      <c r="G152" s="26" t="s">
        <v>104</v>
      </c>
      <c r="H152" s="26" t="s">
        <v>104</v>
      </c>
      <c r="I152" s="26" t="s">
        <v>104</v>
      </c>
      <c r="J152" s="26" t="s">
        <v>104</v>
      </c>
      <c r="K152" s="26" t="s">
        <v>104</v>
      </c>
      <c r="L152" s="26" t="s">
        <v>104</v>
      </c>
      <c r="M152" s="26" t="s">
        <v>104</v>
      </c>
      <c r="N152" s="26" t="s">
        <v>104</v>
      </c>
      <c r="O152" s="26" t="s">
        <v>104</v>
      </c>
      <c r="P152" s="26" t="s">
        <v>104</v>
      </c>
      <c r="Q152" s="26" t="s">
        <v>104</v>
      </c>
      <c r="R152" s="26" t="s">
        <v>104</v>
      </c>
    </row>
    <row r="153" spans="1:18">
      <c r="A153" s="22" t="s">
        <v>310</v>
      </c>
      <c r="B153" s="22" t="s">
        <v>5</v>
      </c>
      <c r="C153" s="22" t="s">
        <v>27</v>
      </c>
      <c r="D153" s="22" t="s">
        <v>41</v>
      </c>
      <c r="E153" s="22" t="s">
        <v>43</v>
      </c>
      <c r="F153" s="22" t="s">
        <v>103</v>
      </c>
      <c r="G153" s="26" t="s">
        <v>104</v>
      </c>
      <c r="H153" s="26" t="s">
        <v>104</v>
      </c>
      <c r="I153" s="26" t="s">
        <v>104</v>
      </c>
      <c r="J153" s="26" t="s">
        <v>104</v>
      </c>
      <c r="K153" s="26" t="s">
        <v>104</v>
      </c>
      <c r="L153" s="26" t="s">
        <v>104</v>
      </c>
      <c r="M153" s="26" t="s">
        <v>104</v>
      </c>
      <c r="N153" s="26" t="s">
        <v>104</v>
      </c>
      <c r="O153" s="26" t="s">
        <v>104</v>
      </c>
      <c r="P153" s="26" t="s">
        <v>104</v>
      </c>
      <c r="Q153" s="26" t="s">
        <v>104</v>
      </c>
      <c r="R153" s="26" t="s">
        <v>104</v>
      </c>
    </row>
    <row r="154" spans="1:18">
      <c r="A154" s="22" t="s">
        <v>310</v>
      </c>
      <c r="B154" s="22" t="s">
        <v>5</v>
      </c>
      <c r="C154" s="23" t="s">
        <v>28</v>
      </c>
      <c r="D154" s="22" t="s">
        <v>41</v>
      </c>
      <c r="E154" s="22" t="s">
        <v>43</v>
      </c>
      <c r="F154" s="22" t="s">
        <v>103</v>
      </c>
      <c r="G154" s="26">
        <v>1653.6673238841831</v>
      </c>
      <c r="H154" s="26">
        <v>1659.0234252130845</v>
      </c>
      <c r="I154" s="26">
        <v>1650.2669564165972</v>
      </c>
      <c r="J154" s="26">
        <v>1595.2377119613861</v>
      </c>
      <c r="K154" s="26">
        <v>1654.5209646359272</v>
      </c>
      <c r="L154" s="26">
        <v>1654.5209646359272</v>
      </c>
      <c r="M154" s="26">
        <v>1654.5209646359272</v>
      </c>
      <c r="N154" s="26">
        <v>1654.5209646359272</v>
      </c>
      <c r="O154" s="26">
        <v>1654.5209646359274</v>
      </c>
      <c r="P154" s="26">
        <v>1654.5209646359274</v>
      </c>
      <c r="Q154" s="26">
        <v>1654.5209646359272</v>
      </c>
      <c r="R154" s="26">
        <v>1654.5209646359272</v>
      </c>
    </row>
    <row r="155" spans="1:18">
      <c r="A155" s="22" t="s">
        <v>310</v>
      </c>
      <c r="B155" s="22" t="s">
        <v>5</v>
      </c>
      <c r="C155" s="23" t="s">
        <v>29</v>
      </c>
      <c r="D155" s="22" t="s">
        <v>41</v>
      </c>
      <c r="E155" s="22" t="s">
        <v>43</v>
      </c>
      <c r="F155" s="22" t="s">
        <v>103</v>
      </c>
      <c r="G155" s="26" t="s">
        <v>104</v>
      </c>
      <c r="H155" s="26" t="s">
        <v>104</v>
      </c>
      <c r="I155" s="26" t="s">
        <v>104</v>
      </c>
      <c r="J155" s="26" t="s">
        <v>104</v>
      </c>
      <c r="K155" s="26" t="s">
        <v>104</v>
      </c>
      <c r="L155" s="26" t="s">
        <v>104</v>
      </c>
      <c r="M155" s="26" t="s">
        <v>104</v>
      </c>
      <c r="N155" s="26" t="s">
        <v>104</v>
      </c>
      <c r="O155" s="26" t="s">
        <v>104</v>
      </c>
      <c r="P155" s="26" t="s">
        <v>104</v>
      </c>
      <c r="Q155" s="26" t="s">
        <v>104</v>
      </c>
      <c r="R155" s="26" t="s">
        <v>104</v>
      </c>
    </row>
    <row r="156" spans="1:18">
      <c r="A156" s="22" t="s">
        <v>310</v>
      </c>
      <c r="B156" s="22" t="s">
        <v>5</v>
      </c>
      <c r="C156" s="22" t="s">
        <v>30</v>
      </c>
      <c r="D156" s="22" t="s">
        <v>41</v>
      </c>
      <c r="E156" s="22" t="s">
        <v>43</v>
      </c>
      <c r="F156" s="22" t="s">
        <v>103</v>
      </c>
      <c r="G156" s="26" t="s">
        <v>104</v>
      </c>
      <c r="H156" s="26" t="s">
        <v>104</v>
      </c>
      <c r="I156" s="26" t="s">
        <v>104</v>
      </c>
      <c r="J156" s="26" t="s">
        <v>104</v>
      </c>
      <c r="K156" s="26" t="s">
        <v>104</v>
      </c>
      <c r="L156" s="26" t="s">
        <v>104</v>
      </c>
      <c r="M156" s="26" t="s">
        <v>104</v>
      </c>
      <c r="N156" s="26" t="s">
        <v>104</v>
      </c>
      <c r="O156" s="26" t="s">
        <v>104</v>
      </c>
      <c r="P156" s="26" t="s">
        <v>104</v>
      </c>
      <c r="Q156" s="26" t="s">
        <v>104</v>
      </c>
      <c r="R156" s="26" t="s">
        <v>104</v>
      </c>
    </row>
    <row r="157" spans="1:18">
      <c r="A157" s="22" t="str">
        <f>A156</f>
        <v>IMS-2023-NU</v>
      </c>
      <c r="B157" s="22" t="str">
        <f t="shared" ref="B157:E162" si="1">B156</f>
        <v>AU</v>
      </c>
      <c r="C157" s="22" t="s">
        <v>36</v>
      </c>
      <c r="D157" s="22" t="str">
        <f t="shared" si="1"/>
        <v>Rheumatology</v>
      </c>
      <c r="E157" s="22" t="str">
        <f t="shared" si="1"/>
        <v>Psoriatic Arthritis</v>
      </c>
      <c r="F157" s="22" t="s">
        <v>103</v>
      </c>
      <c r="G157" s="26">
        <v>2558.0349464768024</v>
      </c>
      <c r="H157" s="26">
        <v>2552.1049557413526</v>
      </c>
      <c r="I157" s="26">
        <v>2551.2256658604047</v>
      </c>
      <c r="J157" s="26">
        <v>2554.0427869866762</v>
      </c>
      <c r="K157" s="26">
        <v>2542.9297239175676</v>
      </c>
      <c r="L157" s="26">
        <v>2542.9297239175676</v>
      </c>
      <c r="M157" s="26">
        <v>2542.9297239175676</v>
      </c>
      <c r="N157" s="26">
        <v>2542.9297239175676</v>
      </c>
      <c r="O157" s="26">
        <v>2542.9297239175676</v>
      </c>
      <c r="P157" s="26">
        <v>2542.9297239175676</v>
      </c>
      <c r="Q157" s="26">
        <v>2542.9297239175676</v>
      </c>
      <c r="R157" s="26">
        <v>2542.9297239175676</v>
      </c>
    </row>
    <row r="158" spans="1:18">
      <c r="A158" s="75" t="s">
        <v>310</v>
      </c>
      <c r="B158" s="75" t="s">
        <v>5</v>
      </c>
      <c r="C158" s="76" t="s">
        <v>31</v>
      </c>
      <c r="D158" s="75" t="str">
        <f t="shared" si="1"/>
        <v>Rheumatology</v>
      </c>
      <c r="E158" s="75" t="str">
        <f t="shared" si="1"/>
        <v>Psoriatic Arthritis</v>
      </c>
      <c r="F158" s="75" t="s">
        <v>103</v>
      </c>
      <c r="G158" s="77">
        <v>507.93144432428755</v>
      </c>
      <c r="H158" s="77">
        <v>505.26466220806196</v>
      </c>
      <c r="I158" s="77">
        <v>507.04161390952368</v>
      </c>
      <c r="J158" s="77">
        <v>506.79012958480831</v>
      </c>
      <c r="K158" s="77">
        <v>467.84331532092438</v>
      </c>
      <c r="L158" s="77">
        <v>467.84331532092426</v>
      </c>
      <c r="M158" s="77">
        <v>467.84331532092438</v>
      </c>
      <c r="N158" s="77">
        <v>467.84331532092432</v>
      </c>
      <c r="O158" s="77">
        <v>467.84331532092438</v>
      </c>
      <c r="P158" s="77">
        <v>467.84331532092426</v>
      </c>
      <c r="Q158" s="77">
        <v>467.84331532092438</v>
      </c>
      <c r="R158" s="77">
        <v>467.84331532092426</v>
      </c>
    </row>
    <row r="159" spans="1:18">
      <c r="A159" s="75" t="s">
        <v>310</v>
      </c>
      <c r="B159" s="75" t="s">
        <v>5</v>
      </c>
      <c r="C159" s="76" t="s">
        <v>32</v>
      </c>
      <c r="D159" s="75" t="str">
        <f t="shared" si="1"/>
        <v>Rheumatology</v>
      </c>
      <c r="E159" s="75" t="str">
        <f t="shared" si="1"/>
        <v>Psoriatic Arthritis</v>
      </c>
      <c r="F159" s="75" t="s">
        <v>103</v>
      </c>
      <c r="G159" s="77">
        <v>305.44755372880741</v>
      </c>
      <c r="H159" s="77">
        <v>298.52449110247653</v>
      </c>
      <c r="I159" s="77">
        <v>287.1877631480636</v>
      </c>
      <c r="J159" s="77">
        <v>287.47022717694665</v>
      </c>
      <c r="K159" s="77">
        <v>277.76920714464063</v>
      </c>
      <c r="L159" s="77">
        <v>277.76920714464063</v>
      </c>
      <c r="M159" s="77">
        <v>277.76920714464063</v>
      </c>
      <c r="N159" s="77">
        <v>277.76920714464057</v>
      </c>
      <c r="O159" s="77">
        <v>277.76920714464063</v>
      </c>
      <c r="P159" s="77">
        <v>277.76920714464063</v>
      </c>
      <c r="Q159" s="77">
        <v>277.76920714464063</v>
      </c>
      <c r="R159" s="77">
        <v>277.76920714464063</v>
      </c>
    </row>
    <row r="160" spans="1:18">
      <c r="A160" s="75" t="s">
        <v>310</v>
      </c>
      <c r="B160" s="75" t="s">
        <v>5</v>
      </c>
      <c r="C160" s="76" t="s">
        <v>33</v>
      </c>
      <c r="D160" s="75" t="str">
        <f t="shared" si="1"/>
        <v>Rheumatology</v>
      </c>
      <c r="E160" s="75" t="str">
        <f t="shared" si="1"/>
        <v>Psoriatic Arthritis</v>
      </c>
      <c r="F160" s="75" t="s">
        <v>103</v>
      </c>
      <c r="G160" s="77">
        <v>1639.7562728131031</v>
      </c>
      <c r="H160" s="77">
        <v>1644.8834743473326</v>
      </c>
      <c r="I160" s="77">
        <v>1642.8588276014491</v>
      </c>
      <c r="J160" s="77">
        <v>1588.6438740355811</v>
      </c>
      <c r="K160" s="77">
        <v>1644.467710100545</v>
      </c>
      <c r="L160" s="77">
        <v>1644.467710100545</v>
      </c>
      <c r="M160" s="77">
        <v>1644.467710100545</v>
      </c>
      <c r="N160" s="77">
        <v>1644.467710100545</v>
      </c>
      <c r="O160" s="77">
        <v>1644.467710100545</v>
      </c>
      <c r="P160" s="77">
        <v>1644.4677101005452</v>
      </c>
      <c r="Q160" s="77">
        <v>1644.467710100545</v>
      </c>
      <c r="R160" s="77">
        <v>1644.467710100545</v>
      </c>
    </row>
    <row r="161" spans="1:18">
      <c r="A161" s="75" t="s">
        <v>310</v>
      </c>
      <c r="B161" s="75" t="s">
        <v>5</v>
      </c>
      <c r="C161" s="76" t="s">
        <v>34</v>
      </c>
      <c r="D161" s="75" t="str">
        <f t="shared" si="1"/>
        <v>Rheumatology</v>
      </c>
      <c r="E161" s="75" t="str">
        <f t="shared" si="1"/>
        <v>Psoriatic Arthritis</v>
      </c>
      <c r="F161" s="75" t="s">
        <v>103</v>
      </c>
      <c r="G161" s="77">
        <v>1660.4525463415232</v>
      </c>
      <c r="H161" s="77">
        <v>1660.975992592618</v>
      </c>
      <c r="I161" s="77">
        <v>1660.6827059833627</v>
      </c>
      <c r="J161" s="77">
        <v>1592.7287500211762</v>
      </c>
      <c r="K161" s="77">
        <v>1656.974667869511</v>
      </c>
      <c r="L161" s="77">
        <v>1656.974667869511</v>
      </c>
      <c r="M161" s="77">
        <v>1656.974667869511</v>
      </c>
      <c r="N161" s="77">
        <v>1656.974667869511</v>
      </c>
      <c r="O161" s="77">
        <v>1656.974667869511</v>
      </c>
      <c r="P161" s="77">
        <v>1656.974667869511</v>
      </c>
      <c r="Q161" s="77">
        <v>1656.974667869511</v>
      </c>
      <c r="R161" s="77">
        <v>1656.974667869511</v>
      </c>
    </row>
    <row r="162" spans="1:18">
      <c r="A162" s="75" t="s">
        <v>310</v>
      </c>
      <c r="B162" s="75" t="s">
        <v>5</v>
      </c>
      <c r="C162" s="76" t="s">
        <v>35</v>
      </c>
      <c r="D162" s="75" t="str">
        <f t="shared" si="1"/>
        <v>Rheumatology</v>
      </c>
      <c r="E162" s="75" t="str">
        <f t="shared" si="1"/>
        <v>Psoriatic Arthritis</v>
      </c>
      <c r="F162" s="75" t="s">
        <v>103</v>
      </c>
      <c r="G162" s="77">
        <v>1597.1616156407799</v>
      </c>
      <c r="H162" s="77">
        <v>1565.8931369804397</v>
      </c>
      <c r="I162" s="77">
        <v>1530.3142178888968</v>
      </c>
      <c r="J162" s="77">
        <v>1559.8405849506323</v>
      </c>
      <c r="K162" s="77">
        <v>1576.5287353762374</v>
      </c>
      <c r="L162" s="77">
        <v>1576.5287353762371</v>
      </c>
      <c r="M162" s="77">
        <v>1576.5287353762371</v>
      </c>
      <c r="N162" s="77">
        <v>1576.5287353762371</v>
      </c>
      <c r="O162" s="77">
        <v>1576.5287353762371</v>
      </c>
      <c r="P162" s="77">
        <v>1576.5287353762371</v>
      </c>
      <c r="Q162" s="77">
        <v>1576.5287353762371</v>
      </c>
      <c r="R162" s="77">
        <v>1576.5287353762369</v>
      </c>
    </row>
    <row r="163" spans="1:18">
      <c r="A163" s="22" t="s">
        <v>310</v>
      </c>
      <c r="B163" s="22" t="s">
        <v>5</v>
      </c>
      <c r="C163" s="22" t="s">
        <v>6</v>
      </c>
      <c r="D163" s="22" t="s">
        <v>41</v>
      </c>
      <c r="E163" s="22" t="s">
        <v>44</v>
      </c>
      <c r="F163" s="22" t="s">
        <v>103</v>
      </c>
      <c r="G163" s="26">
        <v>240.3852299153763</v>
      </c>
      <c r="H163" s="26">
        <v>238.13160116710284</v>
      </c>
      <c r="I163" s="26">
        <v>239.99956301852183</v>
      </c>
      <c r="J163" s="26">
        <v>240.65276557417855</v>
      </c>
      <c r="K163" s="26">
        <v>253.52000000000004</v>
      </c>
      <c r="L163" s="26">
        <v>253.52000000000004</v>
      </c>
      <c r="M163" s="26">
        <v>253.52</v>
      </c>
      <c r="N163" s="26">
        <v>253.52</v>
      </c>
      <c r="O163" s="26">
        <v>253.51999999999998</v>
      </c>
      <c r="P163" s="26">
        <v>253.52</v>
      </c>
      <c r="Q163" s="26">
        <v>253.51999999999998</v>
      </c>
      <c r="R163" s="26">
        <v>253.52</v>
      </c>
    </row>
    <row r="164" spans="1:18">
      <c r="A164" s="22" t="s">
        <v>310</v>
      </c>
      <c r="B164" s="22" t="s">
        <v>5</v>
      </c>
      <c r="C164" s="22" t="s">
        <v>10</v>
      </c>
      <c r="D164" s="22" t="s">
        <v>41</v>
      </c>
      <c r="E164" s="22" t="s">
        <v>44</v>
      </c>
      <c r="F164" s="22" t="s">
        <v>103</v>
      </c>
      <c r="G164" s="26">
        <v>1122.4521389792174</v>
      </c>
      <c r="H164" s="26">
        <v>1122.4088138090153</v>
      </c>
      <c r="I164" s="26">
        <v>1122.2486059097528</v>
      </c>
      <c r="J164" s="26">
        <v>1122.2141312101219</v>
      </c>
      <c r="K164" s="26">
        <v>1043.9151022688682</v>
      </c>
      <c r="L164" s="26">
        <v>1043.9151022688682</v>
      </c>
      <c r="M164" s="26">
        <v>1043.9151022688682</v>
      </c>
      <c r="N164" s="26">
        <v>1043.9151022688682</v>
      </c>
      <c r="O164" s="26">
        <v>1043.9151022688682</v>
      </c>
      <c r="P164" s="26">
        <v>1043.9151022688682</v>
      </c>
      <c r="Q164" s="26">
        <v>1043.9151022688682</v>
      </c>
      <c r="R164" s="26">
        <v>1043.9151022688682</v>
      </c>
    </row>
    <row r="165" spans="1:18">
      <c r="A165" s="22" t="s">
        <v>310</v>
      </c>
      <c r="B165" s="22" t="s">
        <v>5</v>
      </c>
      <c r="C165" s="22" t="s">
        <v>11</v>
      </c>
      <c r="D165" s="22" t="s">
        <v>41</v>
      </c>
      <c r="E165" s="22" t="s">
        <v>44</v>
      </c>
      <c r="F165" s="22" t="s">
        <v>103</v>
      </c>
      <c r="G165" s="26" t="s">
        <v>104</v>
      </c>
      <c r="H165" s="26" t="s">
        <v>104</v>
      </c>
      <c r="I165" s="26" t="s">
        <v>104</v>
      </c>
      <c r="J165" s="26" t="s">
        <v>104</v>
      </c>
      <c r="K165" s="26" t="s">
        <v>104</v>
      </c>
      <c r="L165" s="26" t="s">
        <v>104</v>
      </c>
      <c r="M165" s="26" t="s">
        <v>104</v>
      </c>
      <c r="N165" s="26" t="s">
        <v>104</v>
      </c>
      <c r="O165" s="26" t="s">
        <v>104</v>
      </c>
      <c r="P165" s="26" t="s">
        <v>104</v>
      </c>
      <c r="Q165" s="26" t="s">
        <v>104</v>
      </c>
      <c r="R165" s="26" t="s">
        <v>104</v>
      </c>
    </row>
    <row r="166" spans="1:18">
      <c r="A166" s="22" t="s">
        <v>310</v>
      </c>
      <c r="B166" s="22" t="s">
        <v>5</v>
      </c>
      <c r="C166" s="22" t="s">
        <v>12</v>
      </c>
      <c r="D166" s="22" t="s">
        <v>41</v>
      </c>
      <c r="E166" s="22" t="s">
        <v>44</v>
      </c>
      <c r="F166" s="22" t="s">
        <v>103</v>
      </c>
      <c r="G166" s="26" t="s">
        <v>104</v>
      </c>
      <c r="H166" s="26" t="s">
        <v>104</v>
      </c>
      <c r="I166" s="26" t="s">
        <v>104</v>
      </c>
      <c r="J166" s="26" t="s">
        <v>104</v>
      </c>
      <c r="K166" s="26" t="s">
        <v>104</v>
      </c>
      <c r="L166" s="26" t="s">
        <v>104</v>
      </c>
      <c r="M166" s="26" t="s">
        <v>104</v>
      </c>
      <c r="N166" s="26" t="s">
        <v>104</v>
      </c>
      <c r="O166" s="26" t="s">
        <v>104</v>
      </c>
      <c r="P166" s="26" t="s">
        <v>104</v>
      </c>
      <c r="Q166" s="26" t="s">
        <v>104</v>
      </c>
      <c r="R166" s="26" t="s">
        <v>104</v>
      </c>
    </row>
    <row r="167" spans="1:18">
      <c r="A167" s="22" t="s">
        <v>310</v>
      </c>
      <c r="B167" s="22" t="s">
        <v>5</v>
      </c>
      <c r="C167" s="22" t="s">
        <v>13</v>
      </c>
      <c r="D167" s="22" t="s">
        <v>41</v>
      </c>
      <c r="E167" s="22" t="s">
        <v>44</v>
      </c>
      <c r="F167" s="22" t="s">
        <v>103</v>
      </c>
      <c r="G167" s="26" t="s">
        <v>104</v>
      </c>
      <c r="H167" s="26" t="s">
        <v>104</v>
      </c>
      <c r="I167" s="26" t="s">
        <v>104</v>
      </c>
      <c r="J167" s="26" t="s">
        <v>104</v>
      </c>
      <c r="K167" s="26" t="s">
        <v>104</v>
      </c>
      <c r="L167" s="26" t="s">
        <v>104</v>
      </c>
      <c r="M167" s="26" t="s">
        <v>104</v>
      </c>
      <c r="N167" s="26" t="s">
        <v>104</v>
      </c>
      <c r="O167" s="26" t="s">
        <v>104</v>
      </c>
      <c r="P167" s="26" t="s">
        <v>104</v>
      </c>
      <c r="Q167" s="26" t="s">
        <v>104</v>
      </c>
      <c r="R167" s="26" t="s">
        <v>104</v>
      </c>
    </row>
    <row r="168" spans="1:18">
      <c r="A168" s="22" t="s">
        <v>310</v>
      </c>
      <c r="B168" s="22" t="s">
        <v>5</v>
      </c>
      <c r="C168" s="22" t="s">
        <v>14</v>
      </c>
      <c r="D168" s="22" t="s">
        <v>41</v>
      </c>
      <c r="E168" s="22" t="s">
        <v>44</v>
      </c>
      <c r="F168" s="22" t="s">
        <v>103</v>
      </c>
      <c r="G168" s="26">
        <v>869.51767654491573</v>
      </c>
      <c r="H168" s="26">
        <v>886.56220988316363</v>
      </c>
      <c r="I168" s="26">
        <v>864.32257910781527</v>
      </c>
      <c r="J168" s="26">
        <v>879.52782086389414</v>
      </c>
      <c r="K168" s="26">
        <v>889.51551944148446</v>
      </c>
      <c r="L168" s="26">
        <v>889.51551944148457</v>
      </c>
      <c r="M168" s="26">
        <v>889.51551944148457</v>
      </c>
      <c r="N168" s="26">
        <v>889.51551944148468</v>
      </c>
      <c r="O168" s="26">
        <v>889.51551944148457</v>
      </c>
      <c r="P168" s="26">
        <v>889.51551944148446</v>
      </c>
      <c r="Q168" s="26">
        <v>889.51551944148457</v>
      </c>
      <c r="R168" s="26">
        <v>889.51551944148446</v>
      </c>
    </row>
    <row r="169" spans="1:18">
      <c r="A169" s="22" t="s">
        <v>310</v>
      </c>
      <c r="B169" s="22" t="s">
        <v>5</v>
      </c>
      <c r="C169" s="22" t="s">
        <v>15</v>
      </c>
      <c r="D169" s="22" t="s">
        <v>41</v>
      </c>
      <c r="E169" s="22" t="s">
        <v>44</v>
      </c>
      <c r="F169" s="22" t="s">
        <v>103</v>
      </c>
      <c r="G169" s="26">
        <v>1009.174417793654</v>
      </c>
      <c r="H169" s="26">
        <v>1008.9828068781014</v>
      </c>
      <c r="I169" s="26">
        <v>1009.4948825382876</v>
      </c>
      <c r="J169" s="26">
        <v>799.32885559549311</v>
      </c>
      <c r="K169" s="26">
        <v>1009.2492036888899</v>
      </c>
      <c r="L169" s="26">
        <v>1009.2492036888899</v>
      </c>
      <c r="M169" s="26">
        <v>1009.2492036888897</v>
      </c>
      <c r="N169" s="26">
        <v>1009.2492036888898</v>
      </c>
      <c r="O169" s="26">
        <v>1009.2492036888898</v>
      </c>
      <c r="P169" s="26">
        <v>1009.2492036888898</v>
      </c>
      <c r="Q169" s="26">
        <v>1009.2492036888898</v>
      </c>
      <c r="R169" s="26">
        <v>1009.2492036888898</v>
      </c>
    </row>
    <row r="170" spans="1:18">
      <c r="A170" s="22" t="s">
        <v>310</v>
      </c>
      <c r="B170" s="22" t="s">
        <v>5</v>
      </c>
      <c r="C170" s="22" t="s">
        <v>16</v>
      </c>
      <c r="D170" s="22" t="s">
        <v>41</v>
      </c>
      <c r="E170" s="22" t="s">
        <v>44</v>
      </c>
      <c r="F170" s="22" t="s">
        <v>103</v>
      </c>
      <c r="G170" s="26">
        <v>968.41586832337509</v>
      </c>
      <c r="H170" s="26">
        <v>963.75967833887898</v>
      </c>
      <c r="I170" s="26">
        <v>969.1740647721648</v>
      </c>
      <c r="J170" s="26">
        <v>967.64632536242038</v>
      </c>
      <c r="K170" s="26">
        <v>966.90256721785465</v>
      </c>
      <c r="L170" s="26">
        <v>966.90256721785465</v>
      </c>
      <c r="M170" s="26">
        <v>966.90256721785454</v>
      </c>
      <c r="N170" s="26">
        <v>966.90256721785454</v>
      </c>
      <c r="O170" s="26">
        <v>966.90256721785465</v>
      </c>
      <c r="P170" s="26">
        <v>966.90256721785454</v>
      </c>
      <c r="Q170" s="26">
        <v>966.90256721785465</v>
      </c>
      <c r="R170" s="26">
        <v>966.90256721785454</v>
      </c>
    </row>
    <row r="171" spans="1:18">
      <c r="A171" s="22" t="s">
        <v>310</v>
      </c>
      <c r="B171" s="22" t="s">
        <v>5</v>
      </c>
      <c r="C171" s="22" t="s">
        <v>17</v>
      </c>
      <c r="D171" s="22" t="s">
        <v>41</v>
      </c>
      <c r="E171" s="22" t="s">
        <v>44</v>
      </c>
      <c r="F171" s="22" t="s">
        <v>103</v>
      </c>
      <c r="G171" s="26" t="s">
        <v>104</v>
      </c>
      <c r="H171" s="26" t="s">
        <v>104</v>
      </c>
      <c r="I171" s="26" t="s">
        <v>104</v>
      </c>
      <c r="J171" s="26" t="s">
        <v>104</v>
      </c>
      <c r="K171" s="26" t="s">
        <v>104</v>
      </c>
      <c r="L171" s="26" t="s">
        <v>104</v>
      </c>
      <c r="M171" s="26" t="s">
        <v>104</v>
      </c>
      <c r="N171" s="26" t="s">
        <v>104</v>
      </c>
      <c r="O171" s="26" t="s">
        <v>104</v>
      </c>
      <c r="P171" s="26" t="s">
        <v>104</v>
      </c>
      <c r="Q171" s="26" t="s">
        <v>104</v>
      </c>
      <c r="R171" s="26" t="s">
        <v>104</v>
      </c>
    </row>
    <row r="172" spans="1:18">
      <c r="A172" s="22" t="s">
        <v>310</v>
      </c>
      <c r="B172" s="22" t="s">
        <v>5</v>
      </c>
      <c r="C172" s="22" t="s">
        <v>18</v>
      </c>
      <c r="D172" s="22" t="s">
        <v>41</v>
      </c>
      <c r="E172" s="22" t="s">
        <v>44</v>
      </c>
      <c r="F172" s="22" t="s">
        <v>103</v>
      </c>
      <c r="G172" s="26">
        <v>975.62703224883478</v>
      </c>
      <c r="H172" s="26">
        <v>981.53639108982316</v>
      </c>
      <c r="I172" s="26">
        <v>976.61006370131815</v>
      </c>
      <c r="J172" s="26">
        <v>780.32194363179985</v>
      </c>
      <c r="K172" s="26">
        <v>978.77490926313703</v>
      </c>
      <c r="L172" s="26">
        <v>978.77490926313703</v>
      </c>
      <c r="M172" s="26">
        <v>978.77490926313703</v>
      </c>
      <c r="N172" s="26">
        <v>978.77490926313703</v>
      </c>
      <c r="O172" s="26">
        <v>978.77490926313703</v>
      </c>
      <c r="P172" s="26">
        <v>978.77490926313703</v>
      </c>
      <c r="Q172" s="26">
        <v>978.77490926313703</v>
      </c>
      <c r="R172" s="26">
        <v>978.77490926313703</v>
      </c>
    </row>
    <row r="173" spans="1:18">
      <c r="A173" s="22" t="s">
        <v>310</v>
      </c>
      <c r="B173" s="22" t="s">
        <v>5</v>
      </c>
      <c r="C173" s="22" t="s">
        <v>19</v>
      </c>
      <c r="D173" s="22" t="s">
        <v>41</v>
      </c>
      <c r="E173" s="22" t="s">
        <v>44</v>
      </c>
      <c r="F173" s="22" t="s">
        <v>103</v>
      </c>
      <c r="G173" s="26" t="s">
        <v>104</v>
      </c>
      <c r="H173" s="26" t="s">
        <v>104</v>
      </c>
      <c r="I173" s="26" t="s">
        <v>104</v>
      </c>
      <c r="J173" s="26" t="s">
        <v>104</v>
      </c>
      <c r="K173" s="26" t="s">
        <v>104</v>
      </c>
      <c r="L173" s="26" t="s">
        <v>104</v>
      </c>
      <c r="M173" s="26" t="s">
        <v>104</v>
      </c>
      <c r="N173" s="26" t="s">
        <v>104</v>
      </c>
      <c r="O173" s="26" t="s">
        <v>104</v>
      </c>
      <c r="P173" s="26" t="s">
        <v>104</v>
      </c>
      <c r="Q173" s="26" t="s">
        <v>104</v>
      </c>
      <c r="R173" s="26" t="s">
        <v>104</v>
      </c>
    </row>
    <row r="174" spans="1:18">
      <c r="A174" s="22" t="s">
        <v>310</v>
      </c>
      <c r="B174" s="22" t="s">
        <v>5</v>
      </c>
      <c r="C174" s="22" t="s">
        <v>20</v>
      </c>
      <c r="D174" s="22" t="s">
        <v>41</v>
      </c>
      <c r="E174" s="22" t="s">
        <v>44</v>
      </c>
      <c r="F174" s="22" t="s">
        <v>103</v>
      </c>
      <c r="G174" s="26">
        <v>836.42566600426062</v>
      </c>
      <c r="H174" s="26">
        <v>836.37255915174921</v>
      </c>
      <c r="I174" s="26">
        <v>637.89269044761033</v>
      </c>
      <c r="J174" s="26">
        <v>636.57344342089698</v>
      </c>
      <c r="K174" s="26">
        <v>1367.4628870912429</v>
      </c>
      <c r="L174" s="26">
        <v>1367.4628870912431</v>
      </c>
      <c r="M174" s="26">
        <v>1367.4628870912431</v>
      </c>
      <c r="N174" s="26">
        <v>1367.4628870912431</v>
      </c>
      <c r="O174" s="26">
        <v>1367.4628870912431</v>
      </c>
      <c r="P174" s="26">
        <v>1367.4628870912431</v>
      </c>
      <c r="Q174" s="26">
        <v>1367.4628870912431</v>
      </c>
      <c r="R174" s="26">
        <v>1367.4628870912431</v>
      </c>
    </row>
    <row r="175" spans="1:18">
      <c r="A175" s="22" t="s">
        <v>310</v>
      </c>
      <c r="B175" s="22" t="s">
        <v>5</v>
      </c>
      <c r="C175" s="23" t="s">
        <v>21</v>
      </c>
      <c r="D175" s="22" t="s">
        <v>41</v>
      </c>
      <c r="E175" s="22" t="s">
        <v>44</v>
      </c>
      <c r="F175" s="22" t="s">
        <v>103</v>
      </c>
      <c r="G175" s="26">
        <v>156.69022948436734</v>
      </c>
      <c r="H175" s="26">
        <v>147.79962359836841</v>
      </c>
      <c r="I175" s="26">
        <v>151.29715244279691</v>
      </c>
      <c r="J175" s="26">
        <v>150.43918245749333</v>
      </c>
      <c r="K175" s="26">
        <v>153.15623687990256</v>
      </c>
      <c r="L175" s="26">
        <v>153.15623687990256</v>
      </c>
      <c r="M175" s="26">
        <v>153.15623687990256</v>
      </c>
      <c r="N175" s="26">
        <v>153.15623687990256</v>
      </c>
      <c r="O175" s="26">
        <v>153.15623687990256</v>
      </c>
      <c r="P175" s="26">
        <v>153.15623687990256</v>
      </c>
      <c r="Q175" s="26">
        <v>153.15623687990256</v>
      </c>
      <c r="R175" s="26">
        <v>153.15623687990256</v>
      </c>
    </row>
    <row r="176" spans="1:18">
      <c r="A176" s="22" t="s">
        <v>310</v>
      </c>
      <c r="B176" s="22" t="s">
        <v>5</v>
      </c>
      <c r="C176" s="23" t="s">
        <v>22</v>
      </c>
      <c r="D176" s="22" t="s">
        <v>41</v>
      </c>
      <c r="E176" s="22" t="s">
        <v>44</v>
      </c>
      <c r="F176" s="22" t="s">
        <v>103</v>
      </c>
      <c r="G176" s="26">
        <v>972.07746008798063</v>
      </c>
      <c r="H176" s="26">
        <v>958.10858226929702</v>
      </c>
      <c r="I176" s="26">
        <v>953.23940168224169</v>
      </c>
      <c r="J176" s="26">
        <v>944.86916206520118</v>
      </c>
      <c r="K176" s="26">
        <v>970.6209951534787</v>
      </c>
      <c r="L176" s="26">
        <v>970.6209951534787</v>
      </c>
      <c r="M176" s="26">
        <v>970.6209951534787</v>
      </c>
      <c r="N176" s="26">
        <v>970.6209951534787</v>
      </c>
      <c r="O176" s="26">
        <v>970.6209951534787</v>
      </c>
      <c r="P176" s="26">
        <v>970.6209951534787</v>
      </c>
      <c r="Q176" s="26">
        <v>970.6209951534787</v>
      </c>
      <c r="R176" s="26">
        <v>970.6209951534787</v>
      </c>
    </row>
    <row r="177" spans="1:18">
      <c r="A177" s="22" t="s">
        <v>310</v>
      </c>
      <c r="B177" s="22" t="s">
        <v>5</v>
      </c>
      <c r="C177" s="23" t="s">
        <v>23</v>
      </c>
      <c r="D177" s="22" t="s">
        <v>41</v>
      </c>
      <c r="E177" s="22" t="s">
        <v>44</v>
      </c>
      <c r="F177" s="22" t="s">
        <v>103</v>
      </c>
      <c r="G177" s="26" t="s">
        <v>104</v>
      </c>
      <c r="H177" s="26" t="s">
        <v>104</v>
      </c>
      <c r="I177" s="26" t="s">
        <v>104</v>
      </c>
      <c r="J177" s="26" t="s">
        <v>104</v>
      </c>
      <c r="K177" s="26" t="s">
        <v>104</v>
      </c>
      <c r="L177" s="26" t="s">
        <v>104</v>
      </c>
      <c r="M177" s="26" t="s">
        <v>104</v>
      </c>
      <c r="N177" s="26" t="s">
        <v>104</v>
      </c>
      <c r="O177" s="26" t="s">
        <v>104</v>
      </c>
      <c r="P177" s="26" t="s">
        <v>104</v>
      </c>
      <c r="Q177" s="26" t="s">
        <v>104</v>
      </c>
      <c r="R177" s="26" t="s">
        <v>104</v>
      </c>
    </row>
    <row r="178" spans="1:18">
      <c r="A178" s="22" t="s">
        <v>310</v>
      </c>
      <c r="B178" s="22" t="s">
        <v>5</v>
      </c>
      <c r="C178" s="23" t="s">
        <v>24</v>
      </c>
      <c r="D178" s="22" t="s">
        <v>41</v>
      </c>
      <c r="E178" s="22" t="s">
        <v>44</v>
      </c>
      <c r="F178" s="22" t="s">
        <v>103</v>
      </c>
      <c r="G178" s="26">
        <v>1221.9695398338733</v>
      </c>
      <c r="H178" s="26">
        <v>1223.1314511213316</v>
      </c>
      <c r="I178" s="26">
        <v>1216.719630562262</v>
      </c>
      <c r="J178" s="26">
        <v>1219.7563451795395</v>
      </c>
      <c r="K178" s="26">
        <v>1215.610963390415</v>
      </c>
      <c r="L178" s="26">
        <v>1215.610963390415</v>
      </c>
      <c r="M178" s="26">
        <v>1215.610963390415</v>
      </c>
      <c r="N178" s="26">
        <v>1215.610963390415</v>
      </c>
      <c r="O178" s="26">
        <v>1215.610963390415</v>
      </c>
      <c r="P178" s="26">
        <v>1215.610963390415</v>
      </c>
      <c r="Q178" s="26">
        <v>1215.610963390415</v>
      </c>
      <c r="R178" s="26">
        <v>1215.610963390415</v>
      </c>
    </row>
    <row r="179" spans="1:18">
      <c r="A179" s="22" t="s">
        <v>310</v>
      </c>
      <c r="B179" s="22" t="s">
        <v>5</v>
      </c>
      <c r="C179" s="23" t="s">
        <v>25</v>
      </c>
      <c r="D179" s="22" t="s">
        <v>41</v>
      </c>
      <c r="E179" s="22" t="s">
        <v>44</v>
      </c>
      <c r="F179" s="22" t="s">
        <v>103</v>
      </c>
      <c r="G179" s="26" t="s">
        <v>104</v>
      </c>
      <c r="H179" s="26" t="s">
        <v>104</v>
      </c>
      <c r="I179" s="26" t="s">
        <v>104</v>
      </c>
      <c r="J179" s="26" t="s">
        <v>104</v>
      </c>
      <c r="K179" s="26" t="s">
        <v>104</v>
      </c>
      <c r="L179" s="26" t="s">
        <v>104</v>
      </c>
      <c r="M179" s="26" t="s">
        <v>104</v>
      </c>
      <c r="N179" s="26" t="s">
        <v>104</v>
      </c>
      <c r="O179" s="26" t="s">
        <v>104</v>
      </c>
      <c r="P179" s="26" t="s">
        <v>104</v>
      </c>
      <c r="Q179" s="26" t="s">
        <v>104</v>
      </c>
      <c r="R179" s="26" t="s">
        <v>104</v>
      </c>
    </row>
    <row r="180" spans="1:18">
      <c r="A180" s="22" t="s">
        <v>310</v>
      </c>
      <c r="B180" s="22" t="s">
        <v>5</v>
      </c>
      <c r="C180" s="23" t="s">
        <v>26</v>
      </c>
      <c r="D180" s="22" t="s">
        <v>41</v>
      </c>
      <c r="E180" s="22" t="s">
        <v>44</v>
      </c>
      <c r="F180" s="22" t="s">
        <v>103</v>
      </c>
      <c r="G180" s="26">
        <v>1232.78949478749</v>
      </c>
      <c r="H180" s="26">
        <v>1233.3703071672355</v>
      </c>
      <c r="I180" s="26">
        <v>1233.5858741798534</v>
      </c>
      <c r="J180" s="26">
        <v>1233.6378269617705</v>
      </c>
      <c r="K180" s="26">
        <v>1232.5886419931037</v>
      </c>
      <c r="L180" s="26">
        <v>1232.5886419931037</v>
      </c>
      <c r="M180" s="26">
        <v>1232.5886419931037</v>
      </c>
      <c r="N180" s="26">
        <v>1232.5886419931037</v>
      </c>
      <c r="O180" s="26">
        <v>1232.5886419931037</v>
      </c>
      <c r="P180" s="26">
        <v>1232.5886419931037</v>
      </c>
      <c r="Q180" s="26">
        <v>1232.5886419931037</v>
      </c>
      <c r="R180" s="26">
        <v>1232.5886419931037</v>
      </c>
    </row>
    <row r="181" spans="1:18">
      <c r="A181" s="22" t="s">
        <v>310</v>
      </c>
      <c r="B181" s="22" t="s">
        <v>5</v>
      </c>
      <c r="C181" s="23" t="s">
        <v>27</v>
      </c>
      <c r="D181" s="22" t="s">
        <v>41</v>
      </c>
      <c r="E181" s="22" t="s">
        <v>44</v>
      </c>
      <c r="F181" s="22" t="s">
        <v>103</v>
      </c>
      <c r="G181" s="26" t="s">
        <v>104</v>
      </c>
      <c r="H181" s="26" t="s">
        <v>104</v>
      </c>
      <c r="I181" s="26" t="s">
        <v>104</v>
      </c>
      <c r="J181" s="26" t="s">
        <v>104</v>
      </c>
      <c r="K181" s="26" t="s">
        <v>104</v>
      </c>
      <c r="L181" s="26" t="s">
        <v>104</v>
      </c>
      <c r="M181" s="26" t="s">
        <v>104</v>
      </c>
      <c r="N181" s="26" t="s">
        <v>104</v>
      </c>
      <c r="O181" s="26" t="s">
        <v>104</v>
      </c>
      <c r="P181" s="26" t="s">
        <v>104</v>
      </c>
      <c r="Q181" s="26" t="s">
        <v>104</v>
      </c>
      <c r="R181" s="26" t="s">
        <v>104</v>
      </c>
    </row>
    <row r="182" spans="1:18">
      <c r="A182" s="22" t="s">
        <v>310</v>
      </c>
      <c r="B182" s="22" t="s">
        <v>5</v>
      </c>
      <c r="C182" s="23" t="s">
        <v>28</v>
      </c>
      <c r="D182" s="22" t="s">
        <v>41</v>
      </c>
      <c r="E182" s="22" t="s">
        <v>44</v>
      </c>
      <c r="F182" s="22" t="s">
        <v>103</v>
      </c>
      <c r="G182" s="26">
        <v>824.93887862799397</v>
      </c>
      <c r="H182" s="26">
        <v>833.05498167284509</v>
      </c>
      <c r="I182" s="26">
        <v>825.26443010446076</v>
      </c>
      <c r="J182" s="26">
        <v>769.26978967003004</v>
      </c>
      <c r="K182" s="26">
        <v>826.26214546340373</v>
      </c>
      <c r="L182" s="26">
        <v>826.26214546340373</v>
      </c>
      <c r="M182" s="26">
        <v>826.26214546340384</v>
      </c>
      <c r="N182" s="26">
        <v>826.26214546340373</v>
      </c>
      <c r="O182" s="26">
        <v>826.26214546340361</v>
      </c>
      <c r="P182" s="26">
        <v>826.26214546340373</v>
      </c>
      <c r="Q182" s="26">
        <v>826.26214546340373</v>
      </c>
      <c r="R182" s="26">
        <v>826.26214546340373</v>
      </c>
    </row>
    <row r="183" spans="1:18">
      <c r="A183" s="22" t="s">
        <v>310</v>
      </c>
      <c r="B183" s="22" t="s">
        <v>5</v>
      </c>
      <c r="C183" s="23" t="s">
        <v>29</v>
      </c>
      <c r="D183" s="22" t="s">
        <v>41</v>
      </c>
      <c r="E183" s="22" t="s">
        <v>44</v>
      </c>
      <c r="F183" s="22" t="s">
        <v>103</v>
      </c>
      <c r="G183" s="26" t="s">
        <v>104</v>
      </c>
      <c r="H183" s="26" t="s">
        <v>104</v>
      </c>
      <c r="I183" s="26" t="s">
        <v>104</v>
      </c>
      <c r="J183" s="26" t="s">
        <v>104</v>
      </c>
      <c r="K183" s="26" t="s">
        <v>104</v>
      </c>
      <c r="L183" s="26" t="s">
        <v>104</v>
      </c>
      <c r="M183" s="26" t="s">
        <v>104</v>
      </c>
      <c r="N183" s="26" t="s">
        <v>104</v>
      </c>
      <c r="O183" s="26" t="s">
        <v>104</v>
      </c>
      <c r="P183" s="26" t="s">
        <v>104</v>
      </c>
      <c r="Q183" s="26" t="s">
        <v>104</v>
      </c>
      <c r="R183" s="26" t="s">
        <v>104</v>
      </c>
    </row>
    <row r="184" spans="1:18">
      <c r="A184" s="22" t="s">
        <v>310</v>
      </c>
      <c r="B184" s="22" t="s">
        <v>5</v>
      </c>
      <c r="C184" s="23" t="s">
        <v>30</v>
      </c>
      <c r="D184" s="22" t="s">
        <v>41</v>
      </c>
      <c r="E184" s="22" t="s">
        <v>44</v>
      </c>
      <c r="F184" s="22" t="s">
        <v>103</v>
      </c>
      <c r="G184" s="26" t="s">
        <v>104</v>
      </c>
      <c r="H184" s="26" t="s">
        <v>104</v>
      </c>
      <c r="I184" s="26" t="s">
        <v>104</v>
      </c>
      <c r="J184" s="26" t="s">
        <v>104</v>
      </c>
      <c r="K184" s="26" t="s">
        <v>104</v>
      </c>
      <c r="L184" s="26" t="s">
        <v>104</v>
      </c>
      <c r="M184" s="26" t="s">
        <v>104</v>
      </c>
      <c r="N184" s="26" t="s">
        <v>104</v>
      </c>
      <c r="O184" s="26" t="s">
        <v>104</v>
      </c>
      <c r="P184" s="26" t="s">
        <v>104</v>
      </c>
      <c r="Q184" s="26" t="s">
        <v>104</v>
      </c>
      <c r="R184" s="26" t="s">
        <v>104</v>
      </c>
    </row>
    <row r="185" spans="1:18">
      <c r="A185" s="22" t="str">
        <f t="shared" ref="A185:B185" si="2">A184</f>
        <v>IMS-2023-NU</v>
      </c>
      <c r="B185" s="22" t="str">
        <f t="shared" si="2"/>
        <v>AU</v>
      </c>
      <c r="C185" s="23" t="s">
        <v>36</v>
      </c>
      <c r="D185" s="22" t="str">
        <f>D184</f>
        <v>Rheumatology</v>
      </c>
      <c r="E185" s="22" t="str">
        <f t="shared" ref="E185" si="3">E184</f>
        <v>Rheumatoid Arthritis</v>
      </c>
      <c r="F185" s="22" t="s">
        <v>103</v>
      </c>
      <c r="G185" s="26">
        <v>1277.5192259695023</v>
      </c>
      <c r="H185" s="26">
        <v>1279.4484581430959</v>
      </c>
      <c r="I185" s="26">
        <v>1278.4311321119314</v>
      </c>
      <c r="J185" s="26">
        <v>1281.5744161804139</v>
      </c>
      <c r="K185" s="26">
        <v>1270.4370899562673</v>
      </c>
      <c r="L185" s="26">
        <v>1270.4370899562673</v>
      </c>
      <c r="M185" s="26">
        <v>1270.4370899562673</v>
      </c>
      <c r="N185" s="26">
        <v>1270.4370899562673</v>
      </c>
      <c r="O185" s="26">
        <v>1270.4370899562673</v>
      </c>
      <c r="P185" s="26">
        <v>1270.4370899562673</v>
      </c>
      <c r="Q185" s="26">
        <v>1270.4370899562673</v>
      </c>
      <c r="R185" s="26">
        <v>1270.4370899562673</v>
      </c>
    </row>
    <row r="186" spans="1:18">
      <c r="A186" s="75" t="s">
        <v>310</v>
      </c>
      <c r="B186" s="75" t="s">
        <v>5</v>
      </c>
      <c r="C186" s="76" t="s">
        <v>31</v>
      </c>
      <c r="D186" s="75" t="s">
        <v>41</v>
      </c>
      <c r="E186" s="75" t="s">
        <v>44</v>
      </c>
      <c r="F186" s="75" t="s">
        <v>103</v>
      </c>
      <c r="G186" s="77">
        <v>358.04400531183802</v>
      </c>
      <c r="H186" s="77">
        <v>357.54811541083109</v>
      </c>
      <c r="I186" s="77">
        <v>356.10688037846228</v>
      </c>
      <c r="J186" s="77">
        <v>356.26841732600394</v>
      </c>
      <c r="K186" s="77">
        <v>360.76104116295403</v>
      </c>
      <c r="L186" s="77">
        <v>360.76104116295397</v>
      </c>
      <c r="M186" s="77">
        <v>360.76104116295403</v>
      </c>
      <c r="N186" s="77">
        <v>360.76104116295403</v>
      </c>
      <c r="O186" s="77">
        <v>360.76104116295403</v>
      </c>
      <c r="P186" s="77">
        <v>360.76104116295403</v>
      </c>
      <c r="Q186" s="77">
        <v>360.76104116295409</v>
      </c>
      <c r="R186" s="77">
        <v>360.76104116295397</v>
      </c>
    </row>
    <row r="187" spans="1:18">
      <c r="A187" s="75" t="s">
        <v>310</v>
      </c>
      <c r="B187" s="75" t="s">
        <v>5</v>
      </c>
      <c r="C187" s="76" t="s">
        <v>32</v>
      </c>
      <c r="D187" s="75" t="s">
        <v>41</v>
      </c>
      <c r="E187" s="75" t="s">
        <v>44</v>
      </c>
      <c r="F187" s="75" t="s">
        <v>103</v>
      </c>
      <c r="G187" s="77">
        <v>146.55024381340417</v>
      </c>
      <c r="H187" s="77">
        <v>144.08997561366138</v>
      </c>
      <c r="I187" s="77">
        <v>133.22667387913876</v>
      </c>
      <c r="J187" s="77">
        <v>134.1952402469052</v>
      </c>
      <c r="K187" s="77">
        <v>140.66047103645258</v>
      </c>
      <c r="L187" s="77">
        <v>140.66047103645261</v>
      </c>
      <c r="M187" s="77">
        <v>140.66047103645261</v>
      </c>
      <c r="N187" s="77">
        <v>140.66047103645258</v>
      </c>
      <c r="O187" s="77">
        <v>140.66047103645258</v>
      </c>
      <c r="P187" s="77">
        <v>140.66047103645258</v>
      </c>
      <c r="Q187" s="77">
        <v>140.66047103645258</v>
      </c>
      <c r="R187" s="77">
        <v>140.66047103645261</v>
      </c>
    </row>
    <row r="188" spans="1:18">
      <c r="A188" s="75" t="s">
        <v>310</v>
      </c>
      <c r="B188" s="75" t="s">
        <v>5</v>
      </c>
      <c r="C188" s="76" t="s">
        <v>33</v>
      </c>
      <c r="D188" s="75" t="s">
        <v>41</v>
      </c>
      <c r="E188" s="75" t="s">
        <v>44</v>
      </c>
      <c r="F188" s="75" t="s">
        <v>103</v>
      </c>
      <c r="G188" s="77">
        <v>817.99539789916855</v>
      </c>
      <c r="H188" s="77">
        <v>825.66290391732446</v>
      </c>
      <c r="I188" s="77">
        <v>824.12025052659305</v>
      </c>
      <c r="J188" s="77">
        <v>770.11872665653675</v>
      </c>
      <c r="K188" s="77">
        <v>823.3138130335177</v>
      </c>
      <c r="L188" s="77">
        <v>823.3138130335177</v>
      </c>
      <c r="M188" s="77">
        <v>823.31381303351782</v>
      </c>
      <c r="N188" s="77">
        <v>823.31381303351782</v>
      </c>
      <c r="O188" s="77">
        <v>823.3138130335177</v>
      </c>
      <c r="P188" s="77">
        <v>823.31381303351782</v>
      </c>
      <c r="Q188" s="77">
        <v>823.31381303351782</v>
      </c>
      <c r="R188" s="77">
        <v>823.31381303351782</v>
      </c>
    </row>
    <row r="189" spans="1:18">
      <c r="A189" s="75" t="s">
        <v>310</v>
      </c>
      <c r="B189" s="75" t="s">
        <v>5</v>
      </c>
      <c r="C189" s="76" t="s">
        <v>34</v>
      </c>
      <c r="D189" s="75" t="s">
        <v>41</v>
      </c>
      <c r="E189" s="75" t="s">
        <v>44</v>
      </c>
      <c r="F189" s="75" t="s">
        <v>103</v>
      </c>
      <c r="G189" s="77">
        <v>834.06784527556806</v>
      </c>
      <c r="H189" s="77">
        <v>834.9617652125097</v>
      </c>
      <c r="I189" s="77">
        <v>835.85368345397978</v>
      </c>
      <c r="J189" s="77">
        <v>768.35120841281173</v>
      </c>
      <c r="K189" s="77">
        <v>830.00930891053429</v>
      </c>
      <c r="L189" s="77">
        <v>830.00930891053451</v>
      </c>
      <c r="M189" s="77">
        <v>830.0093089105344</v>
      </c>
      <c r="N189" s="77">
        <v>830.0093089105344</v>
      </c>
      <c r="O189" s="77">
        <v>830.00930891053429</v>
      </c>
      <c r="P189" s="77">
        <v>830.0093089105344</v>
      </c>
      <c r="Q189" s="77">
        <v>830.0093089105344</v>
      </c>
      <c r="R189" s="77">
        <v>830.00930891053429</v>
      </c>
    </row>
    <row r="190" spans="1:18">
      <c r="A190" s="75" t="s">
        <v>310</v>
      </c>
      <c r="B190" s="75" t="s">
        <v>5</v>
      </c>
      <c r="C190" s="76" t="s">
        <v>35</v>
      </c>
      <c r="D190" s="75" t="s">
        <v>41</v>
      </c>
      <c r="E190" s="75" t="s">
        <v>44</v>
      </c>
      <c r="F190" s="75" t="s">
        <v>103</v>
      </c>
      <c r="G190" s="77">
        <v>782.43986443620543</v>
      </c>
      <c r="H190" s="77">
        <v>747.29122456376115</v>
      </c>
      <c r="I190" s="77">
        <v>719.43681618513119</v>
      </c>
      <c r="J190" s="77">
        <v>739.80756309194555</v>
      </c>
      <c r="K190" s="77">
        <v>759.60630439672684</v>
      </c>
      <c r="L190" s="77">
        <v>759.60630439672684</v>
      </c>
      <c r="M190" s="77">
        <v>759.60630439672684</v>
      </c>
      <c r="N190" s="77">
        <v>759.60630439672696</v>
      </c>
      <c r="O190" s="77">
        <v>759.60630439672684</v>
      </c>
      <c r="P190" s="77">
        <v>759.60630439672696</v>
      </c>
      <c r="Q190" s="77">
        <v>759.60630439672696</v>
      </c>
      <c r="R190" s="77">
        <v>759.60630439672696</v>
      </c>
    </row>
    <row r="191" spans="1:18">
      <c r="A191" s="22" t="s">
        <v>310</v>
      </c>
      <c r="B191" s="22" t="s">
        <v>5</v>
      </c>
      <c r="C191" s="22" t="s">
        <v>6</v>
      </c>
      <c r="D191" s="22" t="s">
        <v>41</v>
      </c>
      <c r="E191" s="22" t="s">
        <v>45</v>
      </c>
      <c r="F191" s="22" t="s">
        <v>103</v>
      </c>
      <c r="G191" s="26" t="s">
        <v>104</v>
      </c>
      <c r="H191" s="26" t="s">
        <v>104</v>
      </c>
      <c r="I191" s="26" t="s">
        <v>104</v>
      </c>
      <c r="J191" s="26" t="s">
        <v>104</v>
      </c>
      <c r="K191" s="26" t="s">
        <v>104</v>
      </c>
      <c r="L191" s="26" t="s">
        <v>104</v>
      </c>
      <c r="M191" s="26" t="s">
        <v>104</v>
      </c>
      <c r="N191" s="26" t="s">
        <v>104</v>
      </c>
      <c r="O191" s="26" t="s">
        <v>104</v>
      </c>
      <c r="P191" s="26" t="s">
        <v>104</v>
      </c>
      <c r="Q191" s="26" t="s">
        <v>104</v>
      </c>
      <c r="R191" s="26" t="s">
        <v>104</v>
      </c>
    </row>
    <row r="192" spans="1:18">
      <c r="A192" s="22" t="s">
        <v>310</v>
      </c>
      <c r="B192" s="22" t="s">
        <v>5</v>
      </c>
      <c r="C192" s="22" t="s">
        <v>10</v>
      </c>
      <c r="D192" s="22" t="s">
        <v>41</v>
      </c>
      <c r="E192" s="22" t="s">
        <v>45</v>
      </c>
      <c r="F192" s="22" t="s">
        <v>103</v>
      </c>
      <c r="G192" s="26">
        <v>1122.6963883901301</v>
      </c>
      <c r="H192" s="26">
        <v>1122.2129656342079</v>
      </c>
      <c r="I192" s="26">
        <v>1121.9845263390175</v>
      </c>
      <c r="J192" s="26">
        <v>1122.1889158504846</v>
      </c>
      <c r="K192" s="26">
        <v>1043.9151022688682</v>
      </c>
      <c r="L192" s="26">
        <v>1043.9151022688682</v>
      </c>
      <c r="M192" s="26">
        <v>1043.9151022688682</v>
      </c>
      <c r="N192" s="26">
        <v>1043.9151022688682</v>
      </c>
      <c r="O192" s="26">
        <v>1043.9151022688682</v>
      </c>
      <c r="P192" s="26">
        <v>1043.9151022688682</v>
      </c>
      <c r="Q192" s="26">
        <v>1043.9151022688682</v>
      </c>
      <c r="R192" s="26">
        <v>1043.9151022688682</v>
      </c>
    </row>
    <row r="193" spans="1:18">
      <c r="A193" s="22" t="s">
        <v>310</v>
      </c>
      <c r="B193" s="22" t="s">
        <v>5</v>
      </c>
      <c r="C193" s="22" t="s">
        <v>11</v>
      </c>
      <c r="D193" s="22" t="s">
        <v>41</v>
      </c>
      <c r="E193" s="22" t="s">
        <v>45</v>
      </c>
      <c r="F193" s="22" t="s">
        <v>103</v>
      </c>
      <c r="G193" s="26" t="s">
        <v>104</v>
      </c>
      <c r="H193" s="26" t="s">
        <v>104</v>
      </c>
      <c r="I193" s="26" t="s">
        <v>104</v>
      </c>
      <c r="J193" s="26" t="s">
        <v>104</v>
      </c>
      <c r="K193" s="26" t="s">
        <v>104</v>
      </c>
      <c r="L193" s="26" t="s">
        <v>104</v>
      </c>
      <c r="M193" s="26" t="s">
        <v>104</v>
      </c>
      <c r="N193" s="26" t="s">
        <v>104</v>
      </c>
      <c r="O193" s="26" t="s">
        <v>104</v>
      </c>
      <c r="P193" s="26" t="s">
        <v>104</v>
      </c>
      <c r="Q193" s="26" t="s">
        <v>104</v>
      </c>
      <c r="R193" s="26" t="s">
        <v>104</v>
      </c>
    </row>
    <row r="194" spans="1:18">
      <c r="A194" s="22" t="s">
        <v>310</v>
      </c>
      <c r="B194" s="22" t="s">
        <v>5</v>
      </c>
      <c r="C194" s="22" t="s">
        <v>12</v>
      </c>
      <c r="D194" s="22" t="s">
        <v>41</v>
      </c>
      <c r="E194" s="22" t="s">
        <v>45</v>
      </c>
      <c r="F194" s="22" t="s">
        <v>103</v>
      </c>
      <c r="G194" s="26" t="s">
        <v>104</v>
      </c>
      <c r="H194" s="26" t="s">
        <v>104</v>
      </c>
      <c r="I194" s="26" t="s">
        <v>104</v>
      </c>
      <c r="J194" s="26" t="s">
        <v>104</v>
      </c>
      <c r="K194" s="26" t="s">
        <v>104</v>
      </c>
      <c r="L194" s="26" t="s">
        <v>104</v>
      </c>
      <c r="M194" s="26" t="s">
        <v>104</v>
      </c>
      <c r="N194" s="26" t="s">
        <v>104</v>
      </c>
      <c r="O194" s="26" t="s">
        <v>104</v>
      </c>
      <c r="P194" s="26" t="s">
        <v>104</v>
      </c>
      <c r="Q194" s="26" t="s">
        <v>104</v>
      </c>
      <c r="R194" s="26" t="s">
        <v>104</v>
      </c>
    </row>
    <row r="195" spans="1:18">
      <c r="A195" s="22" t="s">
        <v>310</v>
      </c>
      <c r="B195" s="22" t="s">
        <v>5</v>
      </c>
      <c r="C195" s="22" t="s">
        <v>13</v>
      </c>
      <c r="D195" s="22" t="s">
        <v>41</v>
      </c>
      <c r="E195" s="22" t="s">
        <v>45</v>
      </c>
      <c r="F195" s="22" t="s">
        <v>103</v>
      </c>
      <c r="G195" s="26" t="s">
        <v>104</v>
      </c>
      <c r="H195" s="26" t="s">
        <v>104</v>
      </c>
      <c r="I195" s="26" t="s">
        <v>104</v>
      </c>
      <c r="J195" s="26" t="s">
        <v>104</v>
      </c>
      <c r="K195" s="26" t="s">
        <v>104</v>
      </c>
      <c r="L195" s="26" t="s">
        <v>104</v>
      </c>
      <c r="M195" s="26" t="s">
        <v>104</v>
      </c>
      <c r="N195" s="26" t="s">
        <v>104</v>
      </c>
      <c r="O195" s="26" t="s">
        <v>104</v>
      </c>
      <c r="P195" s="26" t="s">
        <v>104</v>
      </c>
      <c r="Q195" s="26" t="s">
        <v>104</v>
      </c>
      <c r="R195" s="26" t="s">
        <v>104</v>
      </c>
    </row>
    <row r="196" spans="1:18">
      <c r="A196" s="22" t="s">
        <v>310</v>
      </c>
      <c r="B196" s="22" t="s">
        <v>5</v>
      </c>
      <c r="C196" s="22" t="s">
        <v>14</v>
      </c>
      <c r="D196" s="22" t="s">
        <v>41</v>
      </c>
      <c r="E196" s="22" t="s">
        <v>45</v>
      </c>
      <c r="F196" s="22" t="s">
        <v>103</v>
      </c>
      <c r="G196" s="26" t="s">
        <v>104</v>
      </c>
      <c r="H196" s="26" t="s">
        <v>104</v>
      </c>
      <c r="I196" s="26" t="s">
        <v>104</v>
      </c>
      <c r="J196" s="26" t="s">
        <v>104</v>
      </c>
      <c r="K196" s="26" t="s">
        <v>104</v>
      </c>
      <c r="L196" s="26" t="s">
        <v>104</v>
      </c>
      <c r="M196" s="26" t="s">
        <v>104</v>
      </c>
      <c r="N196" s="26" t="s">
        <v>104</v>
      </c>
      <c r="O196" s="26" t="s">
        <v>104</v>
      </c>
      <c r="P196" s="26" t="s">
        <v>104</v>
      </c>
      <c r="Q196" s="26" t="s">
        <v>104</v>
      </c>
      <c r="R196" s="26" t="s">
        <v>104</v>
      </c>
    </row>
    <row r="197" spans="1:18">
      <c r="A197" s="22" t="s">
        <v>310</v>
      </c>
      <c r="B197" s="22" t="s">
        <v>5</v>
      </c>
      <c r="C197" s="22" t="s">
        <v>15</v>
      </c>
      <c r="D197" s="22" t="s">
        <v>41</v>
      </c>
      <c r="E197" s="22" t="s">
        <v>45</v>
      </c>
      <c r="F197" s="22" t="s">
        <v>103</v>
      </c>
      <c r="G197" s="26" t="s">
        <v>104</v>
      </c>
      <c r="H197" s="26" t="s">
        <v>104</v>
      </c>
      <c r="I197" s="26" t="s">
        <v>104</v>
      </c>
      <c r="J197" s="26" t="s">
        <v>104</v>
      </c>
      <c r="K197" s="26" t="s">
        <v>104</v>
      </c>
      <c r="L197" s="26" t="s">
        <v>104</v>
      </c>
      <c r="M197" s="26" t="s">
        <v>104</v>
      </c>
      <c r="N197" s="26" t="s">
        <v>104</v>
      </c>
      <c r="O197" s="26" t="s">
        <v>104</v>
      </c>
      <c r="P197" s="26" t="s">
        <v>104</v>
      </c>
      <c r="Q197" s="26" t="s">
        <v>104</v>
      </c>
      <c r="R197" s="26" t="s">
        <v>104</v>
      </c>
    </row>
    <row r="198" spans="1:18">
      <c r="A198" s="22" t="s">
        <v>310</v>
      </c>
      <c r="B198" s="22" t="s">
        <v>5</v>
      </c>
      <c r="C198" s="22" t="s">
        <v>16</v>
      </c>
      <c r="D198" s="22" t="s">
        <v>41</v>
      </c>
      <c r="E198" s="22" t="s">
        <v>45</v>
      </c>
      <c r="F198" s="22" t="s">
        <v>103</v>
      </c>
      <c r="G198" s="26">
        <v>967.67586430400104</v>
      </c>
      <c r="H198" s="26">
        <v>964.44940776255589</v>
      </c>
      <c r="I198" s="26">
        <v>968.94981782725199</v>
      </c>
      <c r="J198" s="26">
        <v>967.78689899613096</v>
      </c>
      <c r="K198" s="26">
        <v>966.22408885804612</v>
      </c>
      <c r="L198" s="26">
        <v>966.22408885804612</v>
      </c>
      <c r="M198" s="26">
        <v>966.22408885804623</v>
      </c>
      <c r="N198" s="26">
        <v>966.22408885804623</v>
      </c>
      <c r="O198" s="26">
        <v>966.22408885804634</v>
      </c>
      <c r="P198" s="26">
        <v>966.22408885804612</v>
      </c>
      <c r="Q198" s="26">
        <v>966.22408885804634</v>
      </c>
      <c r="R198" s="26">
        <v>966.22408885804612</v>
      </c>
    </row>
    <row r="199" spans="1:18">
      <c r="A199" s="22" t="s">
        <v>310</v>
      </c>
      <c r="B199" s="22" t="s">
        <v>5</v>
      </c>
      <c r="C199" s="22" t="s">
        <v>17</v>
      </c>
      <c r="D199" s="22" t="s">
        <v>41</v>
      </c>
      <c r="E199" s="22" t="s">
        <v>45</v>
      </c>
      <c r="F199" s="22" t="s">
        <v>103</v>
      </c>
      <c r="G199" s="26">
        <v>1115.7829107399455</v>
      </c>
      <c r="H199" s="26">
        <v>1123.0749833620034</v>
      </c>
      <c r="I199" s="26">
        <v>1123.5947761950579</v>
      </c>
      <c r="J199" s="26">
        <v>1116.2853955662963</v>
      </c>
      <c r="K199" s="26">
        <v>1126.7074714592238</v>
      </c>
      <c r="L199" s="26">
        <v>1126.7074714592238</v>
      </c>
      <c r="M199" s="26">
        <v>1126.7074714592238</v>
      </c>
      <c r="N199" s="26">
        <v>1126.7074714592238</v>
      </c>
      <c r="O199" s="26">
        <v>1126.7074714592238</v>
      </c>
      <c r="P199" s="26">
        <v>1126.7074714592238</v>
      </c>
      <c r="Q199" s="26">
        <v>1126.7074714592238</v>
      </c>
      <c r="R199" s="26">
        <v>1126.7074714592238</v>
      </c>
    </row>
    <row r="200" spans="1:18">
      <c r="A200" s="22" t="s">
        <v>310</v>
      </c>
      <c r="B200" s="22" t="s">
        <v>5</v>
      </c>
      <c r="C200" s="22" t="s">
        <v>18</v>
      </c>
      <c r="D200" s="22" t="s">
        <v>41</v>
      </c>
      <c r="E200" s="22" t="s">
        <v>45</v>
      </c>
      <c r="F200" s="22" t="s">
        <v>103</v>
      </c>
      <c r="G200" s="26" t="s">
        <v>104</v>
      </c>
      <c r="H200" s="26" t="s">
        <v>104</v>
      </c>
      <c r="I200" s="26" t="s">
        <v>104</v>
      </c>
      <c r="J200" s="26" t="s">
        <v>104</v>
      </c>
      <c r="K200" s="26" t="s">
        <v>104</v>
      </c>
      <c r="L200" s="26" t="s">
        <v>104</v>
      </c>
      <c r="M200" s="26" t="s">
        <v>104</v>
      </c>
      <c r="N200" s="26" t="s">
        <v>104</v>
      </c>
      <c r="O200" s="26" t="s">
        <v>104</v>
      </c>
      <c r="P200" s="26" t="s">
        <v>104</v>
      </c>
      <c r="Q200" s="26" t="s">
        <v>104</v>
      </c>
      <c r="R200" s="26" t="s">
        <v>104</v>
      </c>
    </row>
    <row r="201" spans="1:18">
      <c r="A201" s="22" t="s">
        <v>310</v>
      </c>
      <c r="B201" s="22" t="s">
        <v>5</v>
      </c>
      <c r="C201" s="22" t="s">
        <v>19</v>
      </c>
      <c r="D201" s="22" t="s">
        <v>41</v>
      </c>
      <c r="E201" s="22" t="s">
        <v>45</v>
      </c>
      <c r="F201" s="22" t="s">
        <v>103</v>
      </c>
      <c r="G201" s="26" t="s">
        <v>104</v>
      </c>
      <c r="H201" s="26" t="s">
        <v>104</v>
      </c>
      <c r="I201" s="26" t="s">
        <v>104</v>
      </c>
      <c r="J201" s="26" t="s">
        <v>104</v>
      </c>
      <c r="K201" s="26" t="s">
        <v>104</v>
      </c>
      <c r="L201" s="26" t="s">
        <v>104</v>
      </c>
      <c r="M201" s="26" t="s">
        <v>104</v>
      </c>
      <c r="N201" s="26" t="s">
        <v>104</v>
      </c>
      <c r="O201" s="26" t="s">
        <v>104</v>
      </c>
      <c r="P201" s="26" t="s">
        <v>104</v>
      </c>
      <c r="Q201" s="26" t="s">
        <v>104</v>
      </c>
      <c r="R201" s="26" t="s">
        <v>104</v>
      </c>
    </row>
    <row r="202" spans="1:18">
      <c r="A202" s="22" t="s">
        <v>310</v>
      </c>
      <c r="B202" s="22" t="s">
        <v>5</v>
      </c>
      <c r="C202" s="22" t="s">
        <v>20</v>
      </c>
      <c r="D202" s="22" t="s">
        <v>41</v>
      </c>
      <c r="E202" s="22" t="s">
        <v>45</v>
      </c>
      <c r="F202" s="22" t="s">
        <v>103</v>
      </c>
      <c r="G202" s="26" t="s">
        <v>104</v>
      </c>
      <c r="H202" s="26" t="s">
        <v>104</v>
      </c>
      <c r="I202" s="26" t="s">
        <v>104</v>
      </c>
      <c r="J202" s="26" t="s">
        <v>104</v>
      </c>
      <c r="K202" s="26" t="s">
        <v>104</v>
      </c>
      <c r="L202" s="26" t="s">
        <v>104</v>
      </c>
      <c r="M202" s="26" t="s">
        <v>104</v>
      </c>
      <c r="N202" s="26" t="s">
        <v>104</v>
      </c>
      <c r="O202" s="26" t="s">
        <v>104</v>
      </c>
      <c r="P202" s="26" t="s">
        <v>104</v>
      </c>
      <c r="Q202" s="26" t="s">
        <v>104</v>
      </c>
      <c r="R202" s="26" t="s">
        <v>104</v>
      </c>
    </row>
    <row r="203" spans="1:18">
      <c r="A203" s="22" t="s">
        <v>310</v>
      </c>
      <c r="B203" s="22" t="s">
        <v>5</v>
      </c>
      <c r="C203" s="23" t="s">
        <v>21</v>
      </c>
      <c r="D203" s="22" t="s">
        <v>41</v>
      </c>
      <c r="E203" s="22" t="s">
        <v>45</v>
      </c>
      <c r="F203" s="22" t="s">
        <v>103</v>
      </c>
      <c r="G203" s="26" t="s">
        <v>104</v>
      </c>
      <c r="H203" s="26" t="s">
        <v>104</v>
      </c>
      <c r="I203" s="26" t="s">
        <v>104</v>
      </c>
      <c r="J203" s="26" t="s">
        <v>104</v>
      </c>
      <c r="K203" s="26" t="s">
        <v>104</v>
      </c>
      <c r="L203" s="26" t="s">
        <v>104</v>
      </c>
      <c r="M203" s="26" t="s">
        <v>104</v>
      </c>
      <c r="N203" s="26" t="s">
        <v>104</v>
      </c>
      <c r="O203" s="26" t="s">
        <v>104</v>
      </c>
      <c r="P203" s="26" t="s">
        <v>104</v>
      </c>
      <c r="Q203" s="26" t="s">
        <v>104</v>
      </c>
      <c r="R203" s="26" t="s">
        <v>104</v>
      </c>
    </row>
    <row r="204" spans="1:18">
      <c r="A204" s="22" t="s">
        <v>310</v>
      </c>
      <c r="B204" s="22" t="s">
        <v>5</v>
      </c>
      <c r="C204" s="23" t="s">
        <v>22</v>
      </c>
      <c r="D204" s="22" t="s">
        <v>41</v>
      </c>
      <c r="E204" s="22" t="s">
        <v>45</v>
      </c>
      <c r="F204" s="22" t="s">
        <v>103</v>
      </c>
      <c r="G204" s="26" t="s">
        <v>104</v>
      </c>
      <c r="H204" s="26" t="s">
        <v>104</v>
      </c>
      <c r="I204" s="26" t="s">
        <v>104</v>
      </c>
      <c r="J204" s="26" t="s">
        <v>104</v>
      </c>
      <c r="K204" s="26" t="s">
        <v>104</v>
      </c>
      <c r="L204" s="26" t="s">
        <v>104</v>
      </c>
      <c r="M204" s="26" t="s">
        <v>104</v>
      </c>
      <c r="N204" s="26" t="s">
        <v>104</v>
      </c>
      <c r="O204" s="26" t="s">
        <v>104</v>
      </c>
      <c r="P204" s="26" t="s">
        <v>104</v>
      </c>
      <c r="Q204" s="26" t="s">
        <v>104</v>
      </c>
      <c r="R204" s="26" t="s">
        <v>104</v>
      </c>
    </row>
    <row r="205" spans="1:18">
      <c r="A205" s="22" t="s">
        <v>310</v>
      </c>
      <c r="B205" s="22" t="s">
        <v>5</v>
      </c>
      <c r="C205" s="23" t="s">
        <v>23</v>
      </c>
      <c r="D205" s="22" t="s">
        <v>41</v>
      </c>
      <c r="E205" s="22" t="s">
        <v>45</v>
      </c>
      <c r="F205" s="22" t="s">
        <v>103</v>
      </c>
      <c r="G205" s="26" t="s">
        <v>104</v>
      </c>
      <c r="H205" s="26" t="s">
        <v>104</v>
      </c>
      <c r="I205" s="26" t="s">
        <v>104</v>
      </c>
      <c r="J205" s="26" t="s">
        <v>104</v>
      </c>
      <c r="K205" s="26" t="s">
        <v>104</v>
      </c>
      <c r="L205" s="26" t="s">
        <v>104</v>
      </c>
      <c r="M205" s="26" t="s">
        <v>104</v>
      </c>
      <c r="N205" s="26" t="s">
        <v>104</v>
      </c>
      <c r="O205" s="26" t="s">
        <v>104</v>
      </c>
      <c r="P205" s="26" t="s">
        <v>104</v>
      </c>
      <c r="Q205" s="26" t="s">
        <v>104</v>
      </c>
      <c r="R205" s="26" t="s">
        <v>104</v>
      </c>
    </row>
    <row r="206" spans="1:18">
      <c r="A206" s="22" t="s">
        <v>310</v>
      </c>
      <c r="B206" s="22" t="s">
        <v>5</v>
      </c>
      <c r="C206" s="23" t="s">
        <v>24</v>
      </c>
      <c r="D206" s="22" t="s">
        <v>41</v>
      </c>
      <c r="E206" s="22" t="s">
        <v>45</v>
      </c>
      <c r="F206" s="22" t="s">
        <v>103</v>
      </c>
      <c r="G206" s="26" t="s">
        <v>104</v>
      </c>
      <c r="H206" s="26" t="s">
        <v>104</v>
      </c>
      <c r="I206" s="26" t="s">
        <v>104</v>
      </c>
      <c r="J206" s="26" t="s">
        <v>104</v>
      </c>
      <c r="K206" s="26" t="s">
        <v>104</v>
      </c>
      <c r="L206" s="26" t="s">
        <v>104</v>
      </c>
      <c r="M206" s="26" t="s">
        <v>104</v>
      </c>
      <c r="N206" s="26" t="s">
        <v>104</v>
      </c>
      <c r="O206" s="26" t="s">
        <v>104</v>
      </c>
      <c r="P206" s="26" t="s">
        <v>104</v>
      </c>
      <c r="Q206" s="26" t="s">
        <v>104</v>
      </c>
      <c r="R206" s="26" t="s">
        <v>104</v>
      </c>
    </row>
    <row r="207" spans="1:18">
      <c r="A207" s="22" t="s">
        <v>310</v>
      </c>
      <c r="B207" s="22" t="s">
        <v>5</v>
      </c>
      <c r="C207" s="23" t="s">
        <v>25</v>
      </c>
      <c r="D207" s="22" t="s">
        <v>41</v>
      </c>
      <c r="E207" s="22" t="s">
        <v>45</v>
      </c>
      <c r="F207" s="22" t="s">
        <v>103</v>
      </c>
      <c r="G207" s="26" t="s">
        <v>104</v>
      </c>
      <c r="H207" s="26" t="s">
        <v>104</v>
      </c>
      <c r="I207" s="26" t="s">
        <v>104</v>
      </c>
      <c r="J207" s="26" t="s">
        <v>104</v>
      </c>
      <c r="K207" s="26" t="s">
        <v>104</v>
      </c>
      <c r="L207" s="26" t="s">
        <v>104</v>
      </c>
      <c r="M207" s="26" t="s">
        <v>104</v>
      </c>
      <c r="N207" s="26" t="s">
        <v>104</v>
      </c>
      <c r="O207" s="26" t="s">
        <v>104</v>
      </c>
      <c r="P207" s="26" t="s">
        <v>104</v>
      </c>
      <c r="Q207" s="26" t="s">
        <v>104</v>
      </c>
      <c r="R207" s="26" t="s">
        <v>104</v>
      </c>
    </row>
    <row r="208" spans="1:18">
      <c r="A208" s="22" t="s">
        <v>310</v>
      </c>
      <c r="B208" s="22" t="s">
        <v>5</v>
      </c>
      <c r="C208" s="23" t="s">
        <v>26</v>
      </c>
      <c r="D208" s="22" t="s">
        <v>41</v>
      </c>
      <c r="E208" s="22" t="s">
        <v>45</v>
      </c>
      <c r="F208" s="22" t="s">
        <v>103</v>
      </c>
      <c r="G208" s="26" t="s">
        <v>104</v>
      </c>
      <c r="H208" s="26" t="s">
        <v>104</v>
      </c>
      <c r="I208" s="26" t="s">
        <v>104</v>
      </c>
      <c r="J208" s="26" t="s">
        <v>104</v>
      </c>
      <c r="K208" s="26" t="s">
        <v>104</v>
      </c>
      <c r="L208" s="26" t="s">
        <v>104</v>
      </c>
      <c r="M208" s="26" t="s">
        <v>104</v>
      </c>
      <c r="N208" s="26" t="s">
        <v>104</v>
      </c>
      <c r="O208" s="26" t="s">
        <v>104</v>
      </c>
      <c r="P208" s="26" t="s">
        <v>104</v>
      </c>
      <c r="Q208" s="26" t="s">
        <v>104</v>
      </c>
      <c r="R208" s="26" t="s">
        <v>104</v>
      </c>
    </row>
    <row r="209" spans="1:18">
      <c r="A209" s="22" t="s">
        <v>310</v>
      </c>
      <c r="B209" s="22" t="s">
        <v>5</v>
      </c>
      <c r="C209" s="23" t="s">
        <v>27</v>
      </c>
      <c r="D209" s="22" t="s">
        <v>41</v>
      </c>
      <c r="E209" s="22" t="s">
        <v>45</v>
      </c>
      <c r="F209" s="22" t="s">
        <v>103</v>
      </c>
      <c r="G209" s="26" t="s">
        <v>104</v>
      </c>
      <c r="H209" s="26" t="s">
        <v>104</v>
      </c>
      <c r="I209" s="26" t="s">
        <v>104</v>
      </c>
      <c r="J209" s="26" t="s">
        <v>104</v>
      </c>
      <c r="K209" s="26" t="s">
        <v>104</v>
      </c>
      <c r="L209" s="26" t="s">
        <v>104</v>
      </c>
      <c r="M209" s="26" t="s">
        <v>104</v>
      </c>
      <c r="N209" s="26" t="s">
        <v>104</v>
      </c>
      <c r="O209" s="26" t="s">
        <v>104</v>
      </c>
      <c r="P209" s="26" t="s">
        <v>104</v>
      </c>
      <c r="Q209" s="26" t="s">
        <v>104</v>
      </c>
      <c r="R209" s="26" t="s">
        <v>104</v>
      </c>
    </row>
    <row r="210" spans="1:18">
      <c r="A210" s="22" t="s">
        <v>310</v>
      </c>
      <c r="B210" s="22" t="s">
        <v>5</v>
      </c>
      <c r="C210" s="23" t="s">
        <v>28</v>
      </c>
      <c r="D210" s="22" t="s">
        <v>41</v>
      </c>
      <c r="E210" s="22" t="s">
        <v>45</v>
      </c>
      <c r="F210" s="22" t="s">
        <v>103</v>
      </c>
      <c r="G210" s="26" t="s">
        <v>104</v>
      </c>
      <c r="H210" s="26" t="s">
        <v>104</v>
      </c>
      <c r="I210" s="26" t="s">
        <v>104</v>
      </c>
      <c r="J210" s="26" t="s">
        <v>104</v>
      </c>
      <c r="K210" s="26" t="s">
        <v>104</v>
      </c>
      <c r="L210" s="26" t="s">
        <v>104</v>
      </c>
      <c r="M210" s="26" t="s">
        <v>104</v>
      </c>
      <c r="N210" s="26" t="s">
        <v>104</v>
      </c>
      <c r="O210" s="26" t="s">
        <v>104</v>
      </c>
      <c r="P210" s="26" t="s">
        <v>104</v>
      </c>
      <c r="Q210" s="26" t="s">
        <v>104</v>
      </c>
      <c r="R210" s="26" t="s">
        <v>104</v>
      </c>
    </row>
    <row r="211" spans="1:18">
      <c r="A211" s="22" t="s">
        <v>310</v>
      </c>
      <c r="B211" s="22" t="s">
        <v>5</v>
      </c>
      <c r="C211" s="23" t="s">
        <v>29</v>
      </c>
      <c r="D211" s="22" t="s">
        <v>41</v>
      </c>
      <c r="E211" s="22" t="s">
        <v>45</v>
      </c>
      <c r="F211" s="22" t="s">
        <v>103</v>
      </c>
      <c r="G211" s="26" t="s">
        <v>104</v>
      </c>
      <c r="H211" s="26" t="s">
        <v>104</v>
      </c>
      <c r="I211" s="26" t="s">
        <v>104</v>
      </c>
      <c r="J211" s="26" t="s">
        <v>104</v>
      </c>
      <c r="K211" s="26" t="s">
        <v>104</v>
      </c>
      <c r="L211" s="26" t="s">
        <v>104</v>
      </c>
      <c r="M211" s="26" t="s">
        <v>104</v>
      </c>
      <c r="N211" s="26" t="s">
        <v>104</v>
      </c>
      <c r="O211" s="26" t="s">
        <v>104</v>
      </c>
      <c r="P211" s="26" t="s">
        <v>104</v>
      </c>
      <c r="Q211" s="26" t="s">
        <v>104</v>
      </c>
      <c r="R211" s="26" t="s">
        <v>104</v>
      </c>
    </row>
    <row r="212" spans="1:18">
      <c r="A212" s="22" t="s">
        <v>310</v>
      </c>
      <c r="B212" s="22" t="s">
        <v>5</v>
      </c>
      <c r="C212" s="23" t="s">
        <v>30</v>
      </c>
      <c r="D212" s="22" t="s">
        <v>41</v>
      </c>
      <c r="E212" s="22" t="s">
        <v>45</v>
      </c>
      <c r="F212" s="22" t="s">
        <v>103</v>
      </c>
      <c r="G212" s="26" t="s">
        <v>104</v>
      </c>
      <c r="H212" s="26" t="s">
        <v>104</v>
      </c>
      <c r="I212" s="26" t="s">
        <v>104</v>
      </c>
      <c r="J212" s="26" t="s">
        <v>104</v>
      </c>
      <c r="K212" s="26" t="s">
        <v>104</v>
      </c>
      <c r="L212" s="26" t="s">
        <v>104</v>
      </c>
      <c r="M212" s="26" t="s">
        <v>104</v>
      </c>
      <c r="N212" s="26" t="s">
        <v>104</v>
      </c>
      <c r="O212" s="26" t="s">
        <v>104</v>
      </c>
      <c r="P212" s="26" t="s">
        <v>104</v>
      </c>
      <c r="Q212" s="26" t="s">
        <v>104</v>
      </c>
      <c r="R212" s="26" t="s">
        <v>104</v>
      </c>
    </row>
    <row r="213" spans="1:18">
      <c r="A213" s="75" t="s">
        <v>310</v>
      </c>
      <c r="B213" s="75" t="s">
        <v>5</v>
      </c>
      <c r="C213" s="76" t="s">
        <v>31</v>
      </c>
      <c r="D213" s="75" t="str">
        <f t="shared" ref="D213:E217" si="4">D212</f>
        <v>Rheumatology</v>
      </c>
      <c r="E213" s="75" t="str">
        <f t="shared" si="4"/>
        <v>NR Axial SpA</v>
      </c>
      <c r="F213" s="75" t="s">
        <v>103</v>
      </c>
      <c r="G213" s="77" t="s">
        <v>104</v>
      </c>
      <c r="H213" s="77" t="s">
        <v>104</v>
      </c>
      <c r="I213" s="77" t="s">
        <v>104</v>
      </c>
      <c r="J213" s="77" t="s">
        <v>104</v>
      </c>
      <c r="K213" s="77" t="s">
        <v>104</v>
      </c>
      <c r="L213" s="77" t="s">
        <v>104</v>
      </c>
      <c r="M213" s="77" t="s">
        <v>104</v>
      </c>
      <c r="N213" s="77" t="s">
        <v>104</v>
      </c>
      <c r="O213" s="77" t="s">
        <v>104</v>
      </c>
      <c r="P213" s="77" t="s">
        <v>104</v>
      </c>
      <c r="Q213" s="77" t="s">
        <v>104</v>
      </c>
      <c r="R213" s="77" t="s">
        <v>104</v>
      </c>
    </row>
    <row r="214" spans="1:18">
      <c r="A214" s="75" t="s">
        <v>310</v>
      </c>
      <c r="B214" s="75" t="s">
        <v>5</v>
      </c>
      <c r="C214" s="76" t="s">
        <v>32</v>
      </c>
      <c r="D214" s="75" t="str">
        <f t="shared" si="4"/>
        <v>Rheumatology</v>
      </c>
      <c r="E214" s="75" t="str">
        <f t="shared" si="4"/>
        <v>NR Axial SpA</v>
      </c>
      <c r="F214" s="75" t="s">
        <v>103</v>
      </c>
      <c r="G214" s="77" t="s">
        <v>104</v>
      </c>
      <c r="H214" s="77" t="s">
        <v>104</v>
      </c>
      <c r="I214" s="77" t="s">
        <v>104</v>
      </c>
      <c r="J214" s="77" t="s">
        <v>104</v>
      </c>
      <c r="K214" s="77" t="s">
        <v>104</v>
      </c>
      <c r="L214" s="77" t="s">
        <v>104</v>
      </c>
      <c r="M214" s="77" t="s">
        <v>104</v>
      </c>
      <c r="N214" s="77" t="s">
        <v>104</v>
      </c>
      <c r="O214" s="77" t="s">
        <v>104</v>
      </c>
      <c r="P214" s="77" t="s">
        <v>104</v>
      </c>
      <c r="Q214" s="77" t="s">
        <v>104</v>
      </c>
      <c r="R214" s="77" t="s">
        <v>104</v>
      </c>
    </row>
    <row r="215" spans="1:18">
      <c r="A215" s="75" t="s">
        <v>310</v>
      </c>
      <c r="B215" s="75" t="s">
        <v>5</v>
      </c>
      <c r="C215" s="76" t="s">
        <v>33</v>
      </c>
      <c r="D215" s="75" t="str">
        <f t="shared" si="4"/>
        <v>Rheumatology</v>
      </c>
      <c r="E215" s="75" t="str">
        <f t="shared" si="4"/>
        <v>NR Axial SpA</v>
      </c>
      <c r="F215" s="75" t="s">
        <v>103</v>
      </c>
      <c r="G215" s="77" t="s">
        <v>104</v>
      </c>
      <c r="H215" s="77" t="s">
        <v>104</v>
      </c>
      <c r="I215" s="77" t="s">
        <v>104</v>
      </c>
      <c r="J215" s="77" t="s">
        <v>104</v>
      </c>
      <c r="K215" s="77" t="s">
        <v>104</v>
      </c>
      <c r="L215" s="77" t="s">
        <v>104</v>
      </c>
      <c r="M215" s="77" t="s">
        <v>104</v>
      </c>
      <c r="N215" s="77" t="s">
        <v>104</v>
      </c>
      <c r="O215" s="77" t="s">
        <v>104</v>
      </c>
      <c r="P215" s="77" t="s">
        <v>104</v>
      </c>
      <c r="Q215" s="77" t="s">
        <v>104</v>
      </c>
      <c r="R215" s="77" t="s">
        <v>104</v>
      </c>
    </row>
    <row r="216" spans="1:18">
      <c r="A216" s="75" t="s">
        <v>310</v>
      </c>
      <c r="B216" s="75" t="s">
        <v>5</v>
      </c>
      <c r="C216" s="76" t="s">
        <v>34</v>
      </c>
      <c r="D216" s="75" t="str">
        <f t="shared" si="4"/>
        <v>Rheumatology</v>
      </c>
      <c r="E216" s="75" t="str">
        <f t="shared" si="4"/>
        <v>NR Axial SpA</v>
      </c>
      <c r="F216" s="75" t="s">
        <v>103</v>
      </c>
      <c r="G216" s="77" t="s">
        <v>104</v>
      </c>
      <c r="H216" s="77" t="s">
        <v>104</v>
      </c>
      <c r="I216" s="77" t="s">
        <v>104</v>
      </c>
      <c r="J216" s="77" t="s">
        <v>104</v>
      </c>
      <c r="K216" s="77" t="s">
        <v>104</v>
      </c>
      <c r="L216" s="77" t="s">
        <v>104</v>
      </c>
      <c r="M216" s="77" t="s">
        <v>104</v>
      </c>
      <c r="N216" s="77" t="s">
        <v>104</v>
      </c>
      <c r="O216" s="77" t="s">
        <v>104</v>
      </c>
      <c r="P216" s="77" t="s">
        <v>104</v>
      </c>
      <c r="Q216" s="77" t="s">
        <v>104</v>
      </c>
      <c r="R216" s="77" t="s">
        <v>104</v>
      </c>
    </row>
    <row r="217" spans="1:18">
      <c r="A217" s="75" t="s">
        <v>310</v>
      </c>
      <c r="B217" s="75" t="s">
        <v>5</v>
      </c>
      <c r="C217" s="76" t="s">
        <v>35</v>
      </c>
      <c r="D217" s="75" t="str">
        <f t="shared" si="4"/>
        <v>Rheumatology</v>
      </c>
      <c r="E217" s="75" t="str">
        <f t="shared" si="4"/>
        <v>NR Axial SpA</v>
      </c>
      <c r="F217" s="75" t="s">
        <v>103</v>
      </c>
      <c r="G217" s="77" t="s">
        <v>104</v>
      </c>
      <c r="H217" s="77" t="s">
        <v>104</v>
      </c>
      <c r="I217" s="77" t="s">
        <v>104</v>
      </c>
      <c r="J217" s="77" t="s">
        <v>104</v>
      </c>
      <c r="K217" s="77" t="s">
        <v>104</v>
      </c>
      <c r="L217" s="77" t="s">
        <v>104</v>
      </c>
      <c r="M217" s="77" t="s">
        <v>104</v>
      </c>
      <c r="N217" s="77" t="s">
        <v>104</v>
      </c>
      <c r="O217" s="77" t="s">
        <v>104</v>
      </c>
      <c r="P217" s="77" t="s">
        <v>104</v>
      </c>
      <c r="Q217" s="77" t="s">
        <v>104</v>
      </c>
      <c r="R217" s="77" t="s">
        <v>104</v>
      </c>
    </row>
    <row r="218" spans="1:18">
      <c r="A218" s="35" t="s">
        <v>310</v>
      </c>
      <c r="B218" s="35" t="s">
        <v>5</v>
      </c>
      <c r="C218" s="35" t="s">
        <v>46</v>
      </c>
      <c r="D218" s="36" t="s">
        <v>47</v>
      </c>
      <c r="E218" s="37" t="s">
        <v>47</v>
      </c>
      <c r="F218" s="35" t="s">
        <v>103</v>
      </c>
      <c r="G218" s="17">
        <v>326.5254311604794</v>
      </c>
      <c r="H218" s="17">
        <v>327.11146963919037</v>
      </c>
      <c r="I218" s="17">
        <v>326.9727561977993</v>
      </c>
      <c r="J218" s="17">
        <v>328.20245094566832</v>
      </c>
      <c r="K218" s="17">
        <v>325.93448577386158</v>
      </c>
      <c r="L218" s="17">
        <v>327.24657534246575</v>
      </c>
      <c r="M218" s="17">
        <v>326.63576344992276</v>
      </c>
      <c r="N218" s="17">
        <v>327.0306625783229</v>
      </c>
      <c r="O218" s="17">
        <v>327.0306625783229</v>
      </c>
      <c r="P218" s="17">
        <v>327.0306625783229</v>
      </c>
      <c r="Q218" s="17">
        <v>327.0306625783229</v>
      </c>
      <c r="R218" s="17">
        <v>327.0306625783229</v>
      </c>
    </row>
    <row r="219" spans="1:18">
      <c r="A219" s="35" t="s">
        <v>310</v>
      </c>
      <c r="B219" s="35" t="s">
        <v>5</v>
      </c>
      <c r="C219" s="35" t="s">
        <v>48</v>
      </c>
      <c r="D219" s="36" t="s">
        <v>47</v>
      </c>
      <c r="E219" s="37" t="s">
        <v>47</v>
      </c>
      <c r="F219" s="35" t="s">
        <v>103</v>
      </c>
      <c r="G219" s="17">
        <v>993.77211482132395</v>
      </c>
      <c r="H219" s="17">
        <v>997.08510638297878</v>
      </c>
      <c r="I219" s="17">
        <v>993.59085903083701</v>
      </c>
      <c r="J219" s="17">
        <v>998.69636363636369</v>
      </c>
      <c r="K219" s="17">
        <v>991.61208677685954</v>
      </c>
      <c r="L219" s="17">
        <v>991.228285077951</v>
      </c>
      <c r="M219" s="17">
        <v>994.07858769931659</v>
      </c>
      <c r="N219" s="17">
        <v>989.97019527235352</v>
      </c>
      <c r="O219" s="17">
        <v>989.97019527235352</v>
      </c>
      <c r="P219" s="17">
        <v>989.97019527235352</v>
      </c>
      <c r="Q219" s="17">
        <v>989.97019527235352</v>
      </c>
      <c r="R219" s="17">
        <v>989.97019527235352</v>
      </c>
    </row>
    <row r="220" spans="1:18">
      <c r="A220" s="35" t="s">
        <v>310</v>
      </c>
      <c r="B220" s="35" t="s">
        <v>5</v>
      </c>
      <c r="C220" s="35" t="s">
        <v>49</v>
      </c>
      <c r="D220" s="36" t="s">
        <v>47</v>
      </c>
      <c r="E220" s="37" t="s">
        <v>47</v>
      </c>
      <c r="F220" s="35" t="s">
        <v>103</v>
      </c>
      <c r="G220" s="17">
        <v>170.61111111111111</v>
      </c>
      <c r="H220" s="17">
        <v>171.34601477755069</v>
      </c>
      <c r="I220" s="17">
        <v>170.15399162501689</v>
      </c>
      <c r="J220" s="17">
        <v>170.9991153052197</v>
      </c>
      <c r="K220" s="17">
        <v>170.05400696864112</v>
      </c>
      <c r="L220" s="17">
        <v>171.13977239568135</v>
      </c>
      <c r="M220" s="17">
        <v>170.70964819568172</v>
      </c>
      <c r="N220" s="17">
        <v>170.96611810261373</v>
      </c>
      <c r="O220" s="17">
        <v>170.96611810261373</v>
      </c>
      <c r="P220" s="17">
        <v>170.96611810261373</v>
      </c>
      <c r="Q220" s="17">
        <v>170.96611810261373</v>
      </c>
      <c r="R220" s="17">
        <v>170.96611810261373</v>
      </c>
    </row>
    <row r="221" spans="1:18">
      <c r="A221" s="35" t="s">
        <v>310</v>
      </c>
      <c r="B221" s="35" t="s">
        <v>5</v>
      </c>
      <c r="C221" s="35" t="s">
        <v>50</v>
      </c>
      <c r="D221" s="36" t="s">
        <v>47</v>
      </c>
      <c r="E221" s="37" t="s">
        <v>47</v>
      </c>
      <c r="F221" s="35" t="s">
        <v>103</v>
      </c>
      <c r="G221" s="17">
        <v>332.60586446994216</v>
      </c>
      <c r="H221" s="17">
        <v>332.80935464772057</v>
      </c>
      <c r="I221" s="17">
        <v>332.39169597666637</v>
      </c>
      <c r="J221" s="17">
        <v>332.27639548970274</v>
      </c>
      <c r="K221" s="17">
        <v>332.23056443024495</v>
      </c>
      <c r="L221" s="17">
        <v>332.79418241879245</v>
      </c>
      <c r="M221" s="17">
        <v>332.17865804365402</v>
      </c>
      <c r="N221" s="17">
        <v>332.417504943685</v>
      </c>
      <c r="O221" s="17">
        <v>332.417504943685</v>
      </c>
      <c r="P221" s="17">
        <v>332.417504943685</v>
      </c>
      <c r="Q221" s="17">
        <v>332.417504943685</v>
      </c>
      <c r="R221" s="17">
        <v>332.417504943685</v>
      </c>
    </row>
    <row r="222" spans="1:18">
      <c r="A222" s="35" t="s">
        <v>310</v>
      </c>
      <c r="B222" s="35" t="s">
        <v>5</v>
      </c>
      <c r="C222" s="35" t="s">
        <v>51</v>
      </c>
      <c r="D222" s="36" t="s">
        <v>47</v>
      </c>
      <c r="E222" s="37" t="s">
        <v>47</v>
      </c>
      <c r="F222" s="35" t="s">
        <v>103</v>
      </c>
      <c r="G222" s="17">
        <v>402.26072469804251</v>
      </c>
      <c r="H222" s="17">
        <v>412.22758920800698</v>
      </c>
      <c r="I222" s="17">
        <v>396.09129213483146</v>
      </c>
      <c r="J222" s="17">
        <v>401.76144297905353</v>
      </c>
      <c r="K222" s="17">
        <v>401.56896551724139</v>
      </c>
      <c r="L222" s="17">
        <v>400.79140625000002</v>
      </c>
      <c r="M222" s="17">
        <v>404.06821705426358</v>
      </c>
      <c r="N222" s="17">
        <v>399.52803577571382</v>
      </c>
      <c r="O222" s="17">
        <v>399.52803577571382</v>
      </c>
      <c r="P222" s="17">
        <v>399.52803577571382</v>
      </c>
      <c r="Q222" s="17">
        <v>399.52803577571382</v>
      </c>
      <c r="R222" s="17">
        <v>399.52803577571382</v>
      </c>
    </row>
    <row r="223" spans="1:18">
      <c r="A223" s="35" t="s">
        <v>310</v>
      </c>
      <c r="B223" s="35" t="s">
        <v>5</v>
      </c>
      <c r="C223" s="35" t="s">
        <v>52</v>
      </c>
      <c r="D223" s="36" t="s">
        <v>47</v>
      </c>
      <c r="E223" s="37" t="s">
        <v>47</v>
      </c>
      <c r="F223" s="35" t="s">
        <v>103</v>
      </c>
      <c r="G223" s="17">
        <v>18.624432146691998</v>
      </c>
      <c r="H223" s="17">
        <v>19.882068223724648</v>
      </c>
      <c r="I223" s="17">
        <v>19.965266316579143</v>
      </c>
      <c r="J223" s="17">
        <v>18.675880197546597</v>
      </c>
      <c r="K223" s="17">
        <v>18.300376222723852</v>
      </c>
      <c r="L223" s="17">
        <v>18.70934281692228</v>
      </c>
      <c r="M223" s="17">
        <v>18.050138846035175</v>
      </c>
      <c r="N223" s="17">
        <v>18.448997384481256</v>
      </c>
      <c r="O223" s="17">
        <v>18.448997384481256</v>
      </c>
      <c r="P223" s="17">
        <v>18.448997384481256</v>
      </c>
      <c r="Q223" s="17">
        <v>18.448997384481256</v>
      </c>
      <c r="R223" s="17">
        <v>18.448997384481256</v>
      </c>
    </row>
    <row r="224" spans="1:18">
      <c r="A224" s="35" t="s">
        <v>310</v>
      </c>
      <c r="B224" s="35" t="s">
        <v>5</v>
      </c>
      <c r="C224" s="35" t="s">
        <v>53</v>
      </c>
      <c r="D224" s="36" t="s">
        <v>47</v>
      </c>
      <c r="E224" s="37" t="s">
        <v>47</v>
      </c>
      <c r="F224" s="35" t="s">
        <v>103</v>
      </c>
      <c r="G224" s="17">
        <v>9.3180363648298279</v>
      </c>
      <c r="H224" s="17">
        <v>9.5560565313500003</v>
      </c>
      <c r="I224" s="17">
        <v>9.2103150225016073</v>
      </c>
      <c r="J224" s="17">
        <v>9.4052786505200867</v>
      </c>
      <c r="K224" s="17">
        <v>9.5148415073596784</v>
      </c>
      <c r="L224" s="17">
        <v>9.3764998055115054</v>
      </c>
      <c r="M224" s="17">
        <v>9.2748484145173933</v>
      </c>
      <c r="N224" s="17">
        <v>9.3509102810885789</v>
      </c>
      <c r="O224" s="17">
        <v>9.3509102810885789</v>
      </c>
      <c r="P224" s="17">
        <v>9.3509102810885789</v>
      </c>
      <c r="Q224" s="17">
        <v>9.3509102810885789</v>
      </c>
      <c r="R224" s="17">
        <v>9.3509102810885789</v>
      </c>
    </row>
    <row r="225" spans="1:18">
      <c r="A225" s="35" t="s">
        <v>310</v>
      </c>
      <c r="B225" s="35" t="s">
        <v>5</v>
      </c>
      <c r="C225" s="35" t="s">
        <v>54</v>
      </c>
      <c r="D225" s="36" t="s">
        <v>47</v>
      </c>
      <c r="E225" s="37" t="s">
        <v>47</v>
      </c>
      <c r="F225" s="35" t="s">
        <v>103</v>
      </c>
      <c r="G225" s="17">
        <v>15.685197825217125</v>
      </c>
      <c r="H225" s="17">
        <v>15.428410828683612</v>
      </c>
      <c r="I225" s="17">
        <v>15.423132372680335</v>
      </c>
      <c r="J225" s="17">
        <v>15.42651462883917</v>
      </c>
      <c r="K225" s="17">
        <v>15.372568357560425</v>
      </c>
      <c r="L225" s="17">
        <v>15.408971675936012</v>
      </c>
      <c r="M225" s="17">
        <v>15.274409508048743</v>
      </c>
      <c r="N225" s="17">
        <v>15.056227155901688</v>
      </c>
      <c r="O225" s="17">
        <v>15.056227155901688</v>
      </c>
      <c r="P225" s="17">
        <v>15.056227155901688</v>
      </c>
      <c r="Q225" s="17">
        <v>15.056227155901688</v>
      </c>
      <c r="R225" s="17">
        <v>15.056227155901688</v>
      </c>
    </row>
    <row r="226" spans="1:18">
      <c r="A226" s="35" t="s">
        <v>310</v>
      </c>
      <c r="B226" s="35" t="s">
        <v>5</v>
      </c>
      <c r="C226" s="35" t="s">
        <v>55</v>
      </c>
      <c r="D226" s="36" t="s">
        <v>47</v>
      </c>
      <c r="E226" s="37" t="s">
        <v>47</v>
      </c>
      <c r="F226" s="35" t="s">
        <v>103</v>
      </c>
      <c r="G226" s="17">
        <v>71.605489048847147</v>
      </c>
      <c r="H226" s="17">
        <v>71.31476997578693</v>
      </c>
      <c r="I226" s="17">
        <v>70.684705098300569</v>
      </c>
      <c r="J226" s="17">
        <v>70.777059319651386</v>
      </c>
      <c r="K226" s="17">
        <v>71.089158757696367</v>
      </c>
      <c r="L226" s="17">
        <v>70.449084708011412</v>
      </c>
      <c r="M226" s="17">
        <v>71.184263852980223</v>
      </c>
      <c r="N226" s="17">
        <v>70.254460151861224</v>
      </c>
      <c r="O226" s="17">
        <v>70.254460151861224</v>
      </c>
      <c r="P226" s="17">
        <v>70.254460151861224</v>
      </c>
      <c r="Q226" s="17">
        <v>70.254460151861224</v>
      </c>
      <c r="R226" s="17">
        <v>70.254460151861224</v>
      </c>
    </row>
    <row r="227" spans="1:18">
      <c r="A227" s="35" t="s">
        <v>310</v>
      </c>
      <c r="B227" s="35" t="s">
        <v>5</v>
      </c>
      <c r="C227" s="35" t="s">
        <v>56</v>
      </c>
      <c r="D227" s="36" t="s">
        <v>47</v>
      </c>
      <c r="E227" s="37" t="s">
        <v>47</v>
      </c>
      <c r="F227" s="35" t="s">
        <v>103</v>
      </c>
      <c r="G227" s="17">
        <v>100.20417145044011</v>
      </c>
      <c r="H227" s="17">
        <v>100.38635882228341</v>
      </c>
      <c r="I227" s="17">
        <v>101.42808708065667</v>
      </c>
      <c r="J227" s="17">
        <v>98.750515850684678</v>
      </c>
      <c r="K227" s="17">
        <v>99.927037037037039</v>
      </c>
      <c r="L227" s="17">
        <v>100.51039595009944</v>
      </c>
      <c r="M227" s="17">
        <v>99.244226222949621</v>
      </c>
      <c r="N227" s="17">
        <v>100.11867572156197</v>
      </c>
      <c r="O227" s="17">
        <v>100.11867572156197</v>
      </c>
      <c r="P227" s="17">
        <v>100.11867572156197</v>
      </c>
      <c r="Q227" s="17">
        <v>100.11867572156197</v>
      </c>
      <c r="R227" s="17">
        <v>100.11867572156197</v>
      </c>
    </row>
    <row r="228" spans="1:18">
      <c r="A228" s="35" t="s">
        <v>310</v>
      </c>
      <c r="B228" s="35" t="s">
        <v>5</v>
      </c>
      <c r="C228" s="35" t="s">
        <v>57</v>
      </c>
      <c r="D228" s="36" t="s">
        <v>47</v>
      </c>
      <c r="E228" s="37" t="s">
        <v>47</v>
      </c>
      <c r="F228" s="35" t="s">
        <v>103</v>
      </c>
      <c r="G228" s="17">
        <v>15.469239650338116</v>
      </c>
      <c r="H228" s="17">
        <v>15.614597393673154</v>
      </c>
      <c r="I228" s="17">
        <v>15.414467775734508</v>
      </c>
      <c r="J228" s="17">
        <v>15.67567265326206</v>
      </c>
      <c r="K228" s="17">
        <v>15.356488616847946</v>
      </c>
      <c r="L228" s="17">
        <v>15.499150702014663</v>
      </c>
      <c r="M228" s="17">
        <v>15.211101444970188</v>
      </c>
      <c r="N228" s="17">
        <v>15.156190403539552</v>
      </c>
      <c r="O228" s="17">
        <v>15.156190403539552</v>
      </c>
      <c r="P228" s="17">
        <v>15.156190403539552</v>
      </c>
      <c r="Q228" s="17">
        <v>15.156190403539552</v>
      </c>
      <c r="R228" s="17">
        <v>15.156190403539552</v>
      </c>
    </row>
    <row r="229" spans="1:18">
      <c r="A229" s="35" t="s">
        <v>310</v>
      </c>
      <c r="B229" s="35" t="s">
        <v>5</v>
      </c>
      <c r="C229" s="35" t="s">
        <v>58</v>
      </c>
      <c r="D229" s="36" t="s">
        <v>47</v>
      </c>
      <c r="E229" s="37" t="s">
        <v>47</v>
      </c>
      <c r="F229" s="35" t="s">
        <v>103</v>
      </c>
      <c r="G229" s="17">
        <v>114.85328896547627</v>
      </c>
      <c r="H229" s="17">
        <v>110.3151250727167</v>
      </c>
      <c r="I229" s="17">
        <v>112.69376693766938</v>
      </c>
      <c r="J229" s="17">
        <v>116.23804354036912</v>
      </c>
      <c r="K229" s="17">
        <v>112.71125938281902</v>
      </c>
      <c r="L229" s="17">
        <v>113.52602635304366</v>
      </c>
      <c r="M229" s="17">
        <v>112.52005412719892</v>
      </c>
      <c r="N229" s="17">
        <v>114.62414258709154</v>
      </c>
      <c r="O229" s="17">
        <v>114.62414258709154</v>
      </c>
      <c r="P229" s="17">
        <v>114.62414258709154</v>
      </c>
      <c r="Q229" s="17">
        <v>114.62414258709154</v>
      </c>
      <c r="R229" s="17">
        <v>114.62414258709154</v>
      </c>
    </row>
    <row r="230" spans="1:18">
      <c r="A230" s="35" t="s">
        <v>310</v>
      </c>
      <c r="B230" s="35" t="s">
        <v>5</v>
      </c>
      <c r="C230" s="35" t="s">
        <v>59</v>
      </c>
      <c r="D230" s="36" t="s">
        <v>47</v>
      </c>
      <c r="E230" s="37" t="s">
        <v>47</v>
      </c>
      <c r="F230" s="35" t="s">
        <v>103</v>
      </c>
      <c r="G230" s="17">
        <v>104.71797931583134</v>
      </c>
      <c r="H230" s="17">
        <v>103.87984327383543</v>
      </c>
      <c r="I230" s="17">
        <v>103.97726396917149</v>
      </c>
      <c r="J230" s="17">
        <v>108.14871794871794</v>
      </c>
      <c r="K230" s="17">
        <v>102.66443202979517</v>
      </c>
      <c r="L230" s="17">
        <v>105.94143081761007</v>
      </c>
      <c r="M230" s="17">
        <v>105.5297986025483</v>
      </c>
      <c r="N230" s="17">
        <v>104.07180254300673</v>
      </c>
      <c r="O230" s="17">
        <v>104.07180254300673</v>
      </c>
      <c r="P230" s="17">
        <v>104.07180254300673</v>
      </c>
      <c r="Q230" s="17">
        <v>104.07180254300673</v>
      </c>
      <c r="R230" s="17">
        <v>104.07180254300673</v>
      </c>
    </row>
    <row r="231" spans="1:18">
      <c r="A231" s="35" t="s">
        <v>310</v>
      </c>
      <c r="B231" s="35" t="s">
        <v>5</v>
      </c>
      <c r="C231" s="35" t="s">
        <v>60</v>
      </c>
      <c r="D231" s="36" t="s">
        <v>47</v>
      </c>
      <c r="E231" s="37" t="s">
        <v>47</v>
      </c>
      <c r="F231" s="35" t="s">
        <v>103</v>
      </c>
      <c r="G231" s="17">
        <v>29.059535573122531</v>
      </c>
      <c r="H231" s="17">
        <v>28.587154768108391</v>
      </c>
      <c r="I231" s="17">
        <v>28.58318544809228</v>
      </c>
      <c r="J231" s="17">
        <v>28.125689972401105</v>
      </c>
      <c r="K231" s="17">
        <v>28.419485791610285</v>
      </c>
      <c r="L231" s="17">
        <v>28.362711080268333</v>
      </c>
      <c r="M231" s="17">
        <v>29.062083003505599</v>
      </c>
      <c r="N231" s="17">
        <v>28.832827384067834</v>
      </c>
      <c r="O231" s="17">
        <v>28.832827384067834</v>
      </c>
      <c r="P231" s="17">
        <v>25.949544645661049</v>
      </c>
      <c r="Q231" s="17">
        <v>25.949544645661049</v>
      </c>
      <c r="R231" s="17">
        <v>25.949544645661049</v>
      </c>
    </row>
    <row r="232" spans="1:18">
      <c r="A232" s="35" t="s">
        <v>310</v>
      </c>
      <c r="B232" s="35" t="s">
        <v>5</v>
      </c>
      <c r="C232" s="35" t="s">
        <v>61</v>
      </c>
      <c r="D232" s="36" t="s">
        <v>47</v>
      </c>
      <c r="E232" s="37" t="s">
        <v>47</v>
      </c>
      <c r="F232" s="35" t="s">
        <v>103</v>
      </c>
      <c r="G232" s="17">
        <v>65.266422706176371</v>
      </c>
      <c r="H232" s="17">
        <v>64.967177831584607</v>
      </c>
      <c r="I232" s="17">
        <v>63.927727877578178</v>
      </c>
      <c r="J232" s="17">
        <v>52.833276333789328</v>
      </c>
      <c r="K232" s="17">
        <v>52.484217216298283</v>
      </c>
      <c r="L232" s="17">
        <v>51.973074107215488</v>
      </c>
      <c r="M232" s="17">
        <v>51.508215115813094</v>
      </c>
      <c r="N232" s="17">
        <v>49.016257781032586</v>
      </c>
      <c r="O232" s="17">
        <v>49.016257781032586</v>
      </c>
      <c r="P232" s="17">
        <v>49.016257781032586</v>
      </c>
      <c r="Q232" s="17">
        <v>49.016257781032586</v>
      </c>
      <c r="R232" s="17">
        <v>49.016257781032586</v>
      </c>
    </row>
    <row r="233" spans="1:18">
      <c r="A233" s="35" t="s">
        <v>310</v>
      </c>
      <c r="B233" s="35" t="s">
        <v>5</v>
      </c>
      <c r="C233" s="35" t="s">
        <v>62</v>
      </c>
      <c r="D233" s="36" t="s">
        <v>47</v>
      </c>
      <c r="E233" s="37" t="s">
        <v>47</v>
      </c>
      <c r="F233" s="35" t="s">
        <v>103</v>
      </c>
      <c r="G233" s="17">
        <v>130.82857142857142</v>
      </c>
      <c r="H233" s="17">
        <v>130.68264088852325</v>
      </c>
      <c r="I233" s="17">
        <v>130.84266962469957</v>
      </c>
      <c r="J233" s="17">
        <v>130.79960822722822</v>
      </c>
      <c r="K233" s="17">
        <v>130.83041825095057</v>
      </c>
      <c r="L233" s="17">
        <v>130.87956413687633</v>
      </c>
      <c r="M233" s="17">
        <v>130.84342379958247</v>
      </c>
      <c r="N233" s="17">
        <v>130.83281358281357</v>
      </c>
      <c r="O233" s="17">
        <v>130.83281358281357</v>
      </c>
      <c r="P233" s="17">
        <v>130.83281358281357</v>
      </c>
      <c r="Q233" s="17">
        <v>130.83281358281357</v>
      </c>
      <c r="R233" s="17">
        <v>130.83281358281357</v>
      </c>
    </row>
    <row r="234" spans="1:18">
      <c r="A234" s="35" t="s">
        <v>310</v>
      </c>
      <c r="B234" s="35" t="s">
        <v>5</v>
      </c>
      <c r="C234" s="35" t="s">
        <v>63</v>
      </c>
      <c r="D234" s="36" t="s">
        <v>47</v>
      </c>
      <c r="E234" s="37" t="s">
        <v>47</v>
      </c>
      <c r="F234" s="35" t="s">
        <v>103</v>
      </c>
      <c r="G234" s="17">
        <v>179.81988950276244</v>
      </c>
      <c r="H234" s="17">
        <v>179.62336182336182</v>
      </c>
      <c r="I234" s="17">
        <v>178.68734112862228</v>
      </c>
      <c r="J234" s="17">
        <v>178.99592252803262</v>
      </c>
      <c r="K234" s="17">
        <v>178.58866354654185</v>
      </c>
      <c r="L234" s="17">
        <v>178.81076923076924</v>
      </c>
      <c r="M234" s="17">
        <v>179.36019210245465</v>
      </c>
      <c r="N234" s="17">
        <v>179.68939393939394</v>
      </c>
      <c r="O234" s="17">
        <v>179.68939393939394</v>
      </c>
      <c r="P234" s="17">
        <v>179.68939393939394</v>
      </c>
      <c r="Q234" s="17">
        <v>179.68939393939394</v>
      </c>
      <c r="R234" s="17">
        <v>179.68939393939394</v>
      </c>
    </row>
    <row r="235" spans="1:18">
      <c r="A235" s="35" t="s">
        <v>310</v>
      </c>
      <c r="B235" s="35" t="s">
        <v>5</v>
      </c>
      <c r="C235" s="35" t="s">
        <v>64</v>
      </c>
      <c r="D235" s="36" t="s">
        <v>47</v>
      </c>
      <c r="E235" s="37" t="s">
        <v>47</v>
      </c>
      <c r="F235" s="35" t="s">
        <v>103</v>
      </c>
      <c r="G235" s="17">
        <v>5.8658218412225125</v>
      </c>
      <c r="H235" s="17">
        <v>5.4789754403373854</v>
      </c>
      <c r="I235" s="17">
        <v>5.4478256346233875</v>
      </c>
      <c r="J235" s="17">
        <v>5.2612718189107506</v>
      </c>
      <c r="K235" s="17">
        <v>5.521762406981102</v>
      </c>
      <c r="L235" s="17">
        <v>5.4832025638192068</v>
      </c>
      <c r="M235" s="17">
        <v>5.3664866068942469</v>
      </c>
      <c r="N235" s="17">
        <v>5.3862970139613457</v>
      </c>
      <c r="O235" s="17">
        <v>5.3862970139613457</v>
      </c>
      <c r="P235" s="17">
        <v>5.3862970139613457</v>
      </c>
      <c r="Q235" s="17">
        <v>5.3862970139613457</v>
      </c>
      <c r="R235" s="17">
        <v>5.3862970139613457</v>
      </c>
    </row>
    <row r="236" spans="1:18">
      <c r="A236" s="66" t="s">
        <v>310</v>
      </c>
      <c r="B236" s="66" t="s">
        <v>5</v>
      </c>
      <c r="C236" s="66" t="s">
        <v>65</v>
      </c>
      <c r="D236" s="67" t="s">
        <v>47</v>
      </c>
      <c r="E236" s="68" t="s">
        <v>47</v>
      </c>
      <c r="F236" s="66" t="s">
        <v>103</v>
      </c>
      <c r="G236" s="70" t="s">
        <v>104</v>
      </c>
      <c r="H236" s="70" t="s">
        <v>104</v>
      </c>
      <c r="I236" s="70" t="s">
        <v>104</v>
      </c>
      <c r="J236" s="70" t="s">
        <v>104</v>
      </c>
      <c r="K236" s="70" t="s">
        <v>104</v>
      </c>
      <c r="L236" s="70" t="s">
        <v>104</v>
      </c>
      <c r="M236" s="70" t="s">
        <v>104</v>
      </c>
      <c r="N236" s="70">
        <v>2116.9736842105262</v>
      </c>
      <c r="O236" s="70">
        <v>1986.12</v>
      </c>
      <c r="P236" s="70">
        <v>1986.12</v>
      </c>
      <c r="Q236" s="70">
        <v>1986.12</v>
      </c>
      <c r="R236" s="70">
        <v>1986.12</v>
      </c>
    </row>
    <row r="237" spans="1:18">
      <c r="A237" s="66" t="s">
        <v>310</v>
      </c>
      <c r="B237" s="66" t="s">
        <v>5</v>
      </c>
      <c r="C237" s="66" t="s">
        <v>66</v>
      </c>
      <c r="D237" s="67" t="s">
        <v>47</v>
      </c>
      <c r="E237" s="68" t="s">
        <v>47</v>
      </c>
      <c r="F237" s="66" t="s">
        <v>103</v>
      </c>
      <c r="G237" s="70">
        <v>88.828343313373253</v>
      </c>
      <c r="H237" s="70">
        <v>88.864271457085835</v>
      </c>
      <c r="I237" s="70">
        <v>88.862426035502963</v>
      </c>
      <c r="J237" s="70">
        <v>88.853312302839115</v>
      </c>
      <c r="K237" s="70">
        <v>88.824884792626733</v>
      </c>
      <c r="L237" s="70">
        <v>88.788071065989854</v>
      </c>
      <c r="M237" s="70">
        <v>88.83098591549296</v>
      </c>
      <c r="N237" s="70">
        <v>88.842684268426837</v>
      </c>
      <c r="O237" s="70">
        <v>88.842684268426837</v>
      </c>
      <c r="P237" s="70">
        <v>88.842684268426837</v>
      </c>
      <c r="Q237" s="70">
        <v>88.842684268426837</v>
      </c>
      <c r="R237" s="70">
        <v>88.842684268426837</v>
      </c>
    </row>
    <row r="238" spans="1:18">
      <c r="A238" s="35" t="s">
        <v>310</v>
      </c>
      <c r="B238" s="35" t="s">
        <v>5</v>
      </c>
      <c r="C238" s="35" t="s">
        <v>67</v>
      </c>
      <c r="D238" s="36" t="s">
        <v>47</v>
      </c>
      <c r="E238" s="37" t="s">
        <v>47</v>
      </c>
      <c r="F238" s="35" t="s">
        <v>103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</row>
    <row r="239" spans="1:18">
      <c r="A239" s="30" t="s">
        <v>310</v>
      </c>
      <c r="B239" s="30" t="s">
        <v>5</v>
      </c>
      <c r="C239" s="30" t="s">
        <v>68</v>
      </c>
      <c r="D239" s="31" t="s">
        <v>69</v>
      </c>
      <c r="E239" s="32" t="s">
        <v>69</v>
      </c>
      <c r="F239" s="30" t="s">
        <v>103</v>
      </c>
      <c r="G239" s="34"/>
      <c r="H239" s="34"/>
      <c r="I239" s="34"/>
      <c r="J239" s="33"/>
      <c r="K239" s="33"/>
      <c r="L239" s="33"/>
      <c r="M239" s="33"/>
      <c r="N239" s="33"/>
      <c r="O239" s="33"/>
      <c r="P239" s="33"/>
      <c r="Q239" s="33"/>
      <c r="R239" s="33"/>
    </row>
    <row r="240" spans="1:18">
      <c r="A240" s="30" t="s">
        <v>310</v>
      </c>
      <c r="B240" s="30" t="s">
        <v>5</v>
      </c>
      <c r="C240" s="30" t="s">
        <v>70</v>
      </c>
      <c r="D240" s="31" t="s">
        <v>69</v>
      </c>
      <c r="E240" s="32" t="s">
        <v>69</v>
      </c>
      <c r="F240" s="30" t="s">
        <v>103</v>
      </c>
      <c r="G240" s="34"/>
      <c r="H240" s="34"/>
      <c r="I240" s="34"/>
      <c r="J240" s="33"/>
      <c r="K240" s="33"/>
      <c r="L240" s="33"/>
      <c r="M240" s="33"/>
      <c r="N240" s="33"/>
      <c r="O240" s="33"/>
      <c r="P240" s="33"/>
      <c r="Q240" s="33"/>
      <c r="R240" s="33"/>
    </row>
    <row r="241" spans="1:18">
      <c r="A241" s="30" t="s">
        <v>310</v>
      </c>
      <c r="B241" s="30" t="s">
        <v>5</v>
      </c>
      <c r="C241" s="30" t="s">
        <v>71</v>
      </c>
      <c r="D241" s="31" t="s">
        <v>69</v>
      </c>
      <c r="E241" s="32" t="s">
        <v>69</v>
      </c>
      <c r="F241" s="30" t="s">
        <v>103</v>
      </c>
      <c r="G241" s="34"/>
      <c r="H241" s="34"/>
      <c r="I241" s="34"/>
      <c r="J241" s="33"/>
      <c r="K241" s="33"/>
      <c r="L241" s="33"/>
      <c r="M241" s="33"/>
      <c r="N241" s="33"/>
      <c r="O241" s="33"/>
      <c r="P241" s="33"/>
      <c r="Q241" s="33"/>
      <c r="R241" s="33"/>
    </row>
    <row r="242" spans="1:18">
      <c r="A242" s="30" t="s">
        <v>310</v>
      </c>
      <c r="B242" s="30" t="s">
        <v>5</v>
      </c>
      <c r="C242" s="30" t="s">
        <v>72</v>
      </c>
      <c r="D242" s="31" t="s">
        <v>69</v>
      </c>
      <c r="E242" s="32" t="s">
        <v>69</v>
      </c>
      <c r="F242" s="30" t="s">
        <v>103</v>
      </c>
      <c r="G242" s="34"/>
      <c r="H242" s="34"/>
      <c r="I242" s="34"/>
      <c r="J242" s="33"/>
      <c r="K242" s="33"/>
      <c r="L242" s="33"/>
      <c r="M242" s="33"/>
      <c r="N242" s="33"/>
      <c r="O242" s="33"/>
      <c r="P242" s="33"/>
      <c r="Q242" s="33"/>
      <c r="R242" s="33"/>
    </row>
    <row r="243" spans="1:18">
      <c r="A243" s="30" t="s">
        <v>310</v>
      </c>
      <c r="B243" s="30" t="s">
        <v>5</v>
      </c>
      <c r="C243" s="30" t="s">
        <v>73</v>
      </c>
      <c r="D243" s="31" t="s">
        <v>69</v>
      </c>
      <c r="E243" s="32" t="s">
        <v>69</v>
      </c>
      <c r="F243" s="30" t="s">
        <v>103</v>
      </c>
      <c r="G243" s="34"/>
      <c r="H243" s="34"/>
      <c r="I243" s="34"/>
      <c r="J243" s="33"/>
      <c r="K243" s="33"/>
      <c r="L243" s="33"/>
      <c r="M243" s="33"/>
      <c r="N243" s="33"/>
      <c r="O243" s="33"/>
      <c r="P243" s="33"/>
      <c r="Q243" s="33"/>
      <c r="R243" s="33"/>
    </row>
    <row r="244" spans="1:18">
      <c r="A244" s="30" t="s">
        <v>310</v>
      </c>
      <c r="B244" s="30" t="s">
        <v>5</v>
      </c>
      <c r="C244" s="30" t="s">
        <v>74</v>
      </c>
      <c r="D244" s="31" t="s">
        <v>69</v>
      </c>
      <c r="E244" s="32" t="s">
        <v>69</v>
      </c>
      <c r="F244" s="30" t="s">
        <v>103</v>
      </c>
      <c r="G244" s="34"/>
      <c r="H244" s="34"/>
      <c r="I244" s="34"/>
      <c r="J244" s="33"/>
      <c r="K244" s="33"/>
      <c r="L244" s="33"/>
      <c r="M244" s="33"/>
      <c r="N244" s="33"/>
      <c r="O244" s="33"/>
      <c r="P244" s="33"/>
      <c r="Q244" s="33"/>
      <c r="R244" s="33"/>
    </row>
    <row r="245" spans="1:18" ht="16.5" customHeight="1">
      <c r="A245" s="30" t="s">
        <v>310</v>
      </c>
      <c r="B245" s="30" t="s">
        <v>5</v>
      </c>
      <c r="C245" s="30" t="s">
        <v>105</v>
      </c>
      <c r="D245" s="31" t="s">
        <v>76</v>
      </c>
      <c r="E245" s="32" t="s">
        <v>76</v>
      </c>
      <c r="F245" s="30" t="s">
        <v>103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</row>
    <row r="246" spans="1:18">
      <c r="A246" s="30" t="s">
        <v>310</v>
      </c>
      <c r="B246" s="30" t="s">
        <v>5</v>
      </c>
      <c r="C246" s="30" t="s">
        <v>77</v>
      </c>
      <c r="D246" s="31" t="s">
        <v>76</v>
      </c>
      <c r="E246" s="32" t="s">
        <v>76</v>
      </c>
      <c r="F246" s="30" t="s">
        <v>103</v>
      </c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</row>
    <row r="247" spans="1:18">
      <c r="A247" s="30" t="s">
        <v>310</v>
      </c>
      <c r="B247" s="30" t="s">
        <v>5</v>
      </c>
      <c r="C247" s="30" t="s">
        <v>78</v>
      </c>
      <c r="D247" s="31" t="s">
        <v>76</v>
      </c>
      <c r="E247" s="32" t="s">
        <v>76</v>
      </c>
      <c r="F247" s="30" t="s">
        <v>103</v>
      </c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</row>
    <row r="248" spans="1:18">
      <c r="A248" s="63" t="s">
        <v>310</v>
      </c>
      <c r="B248" s="63" t="s">
        <v>5</v>
      </c>
      <c r="C248" s="63" t="s">
        <v>106</v>
      </c>
      <c r="D248" s="64" t="s">
        <v>76</v>
      </c>
      <c r="E248" s="32" t="s">
        <v>76</v>
      </c>
      <c r="F248" s="30" t="s">
        <v>103</v>
      </c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</row>
    <row r="249" spans="1:18">
      <c r="A249" s="63" t="s">
        <v>310</v>
      </c>
      <c r="B249" s="63" t="s">
        <v>5</v>
      </c>
      <c r="C249" s="63" t="s">
        <v>107</v>
      </c>
      <c r="D249" s="64" t="s">
        <v>76</v>
      </c>
      <c r="E249" s="32" t="s">
        <v>76</v>
      </c>
      <c r="F249" s="30" t="s">
        <v>103</v>
      </c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</row>
    <row r="250" spans="1:18">
      <c r="A250" s="30" t="s">
        <v>310</v>
      </c>
      <c r="B250" s="30" t="s">
        <v>5</v>
      </c>
      <c r="C250" s="30" t="s">
        <v>84</v>
      </c>
      <c r="D250" s="31" t="s">
        <v>85</v>
      </c>
      <c r="E250" s="32" t="s">
        <v>86</v>
      </c>
      <c r="F250" s="30" t="s">
        <v>103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1:18">
      <c r="A251" s="30" t="s">
        <v>310</v>
      </c>
      <c r="B251" s="30" t="s">
        <v>5</v>
      </c>
      <c r="C251" s="30" t="s">
        <v>79</v>
      </c>
      <c r="D251" s="31" t="s">
        <v>85</v>
      </c>
      <c r="E251" s="32" t="s">
        <v>86</v>
      </c>
      <c r="F251" s="30" t="s">
        <v>103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1:18">
      <c r="A252" s="30" t="s">
        <v>310</v>
      </c>
      <c r="B252" s="30" t="s">
        <v>5</v>
      </c>
      <c r="C252" s="30" t="s">
        <v>87</v>
      </c>
      <c r="D252" s="31" t="s">
        <v>85</v>
      </c>
      <c r="E252" s="32" t="s">
        <v>86</v>
      </c>
      <c r="F252" s="30" t="s">
        <v>103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1:18">
      <c r="A253" s="30" t="s">
        <v>310</v>
      </c>
      <c r="B253" s="30" t="s">
        <v>5</v>
      </c>
      <c r="C253" s="30" t="s">
        <v>88</v>
      </c>
      <c r="D253" s="31" t="s">
        <v>85</v>
      </c>
      <c r="E253" s="32" t="s">
        <v>86</v>
      </c>
      <c r="F253" s="30" t="s">
        <v>103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1:18">
      <c r="A254" s="30" t="s">
        <v>310</v>
      </c>
      <c r="B254" s="30" t="s">
        <v>5</v>
      </c>
      <c r="C254" s="30" t="s">
        <v>89</v>
      </c>
      <c r="D254" s="31" t="s">
        <v>85</v>
      </c>
      <c r="E254" s="32" t="s">
        <v>86</v>
      </c>
      <c r="F254" s="30" t="s">
        <v>103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 spans="1:18">
      <c r="A255" s="30" t="s">
        <v>310</v>
      </c>
      <c r="B255" s="30" t="s">
        <v>5</v>
      </c>
      <c r="C255" s="30" t="s">
        <v>90</v>
      </c>
      <c r="D255" s="31" t="s">
        <v>85</v>
      </c>
      <c r="E255" s="32" t="s">
        <v>86</v>
      </c>
      <c r="F255" s="30" t="s">
        <v>103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 spans="1:18">
      <c r="A256" s="30" t="s">
        <v>310</v>
      </c>
      <c r="B256" s="30" t="s">
        <v>5</v>
      </c>
      <c r="C256" s="30" t="s">
        <v>81</v>
      </c>
      <c r="D256" s="31" t="s">
        <v>91</v>
      </c>
      <c r="E256" s="32" t="s">
        <v>92</v>
      </c>
      <c r="F256" s="30" t="s">
        <v>103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</row>
    <row r="257" spans="1:18">
      <c r="A257" s="30" t="s">
        <v>310</v>
      </c>
      <c r="B257" s="30" t="s">
        <v>5</v>
      </c>
      <c r="C257" s="30" t="s">
        <v>93</v>
      </c>
      <c r="D257" s="31" t="s">
        <v>91</v>
      </c>
      <c r="E257" s="32" t="s">
        <v>92</v>
      </c>
      <c r="F257" s="30" t="s">
        <v>103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</row>
    <row r="258" spans="1:18">
      <c r="A258" s="30" t="s">
        <v>310</v>
      </c>
      <c r="B258" s="30" t="s">
        <v>5</v>
      </c>
      <c r="C258" s="30" t="s">
        <v>88</v>
      </c>
      <c r="D258" s="31" t="s">
        <v>91</v>
      </c>
      <c r="E258" s="32" t="s">
        <v>92</v>
      </c>
      <c r="F258" s="30" t="s">
        <v>103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</row>
    <row r="259" spans="1:18">
      <c r="A259" s="44" t="s">
        <v>310</v>
      </c>
      <c r="B259" s="44" t="s">
        <v>5</v>
      </c>
      <c r="C259" s="44" t="s">
        <v>95</v>
      </c>
      <c r="D259" s="45" t="s">
        <v>96</v>
      </c>
      <c r="E259" s="46" t="s">
        <v>97</v>
      </c>
      <c r="F259" s="44" t="s">
        <v>103</v>
      </c>
      <c r="G259" s="47">
        <v>2751.9293008641007</v>
      </c>
      <c r="H259" s="47">
        <v>2747.1241791044777</v>
      </c>
      <c r="I259" s="47">
        <v>2749.0377818403413</v>
      </c>
      <c r="J259" s="47">
        <v>2747.4031055900623</v>
      </c>
      <c r="K259" s="47">
        <v>2746.2366296670029</v>
      </c>
      <c r="L259" s="47">
        <v>2747.3314571607257</v>
      </c>
      <c r="M259" s="47">
        <v>2746.2098108747045</v>
      </c>
      <c r="N259" s="47">
        <v>2746.7026578073092</v>
      </c>
      <c r="O259" s="47">
        <v>2746.6941558441558</v>
      </c>
      <c r="P259" s="47">
        <v>2746.7629694906605</v>
      </c>
      <c r="Q259" s="47">
        <v>2746.7629694906605</v>
      </c>
      <c r="R259" s="47">
        <v>2746.7629694906605</v>
      </c>
    </row>
    <row r="260" spans="1:18">
      <c r="A260" s="44" t="s">
        <v>310</v>
      </c>
      <c r="B260" s="44" t="s">
        <v>5</v>
      </c>
      <c r="C260" s="44" t="s">
        <v>98</v>
      </c>
      <c r="D260" s="45" t="s">
        <v>96</v>
      </c>
      <c r="E260" s="46" t="s">
        <v>97</v>
      </c>
      <c r="F260" s="44" t="s">
        <v>103</v>
      </c>
      <c r="G260" s="47">
        <v>179.32738095238096</v>
      </c>
      <c r="H260" s="47">
        <v>204.53846153846155</v>
      </c>
      <c r="I260" s="47">
        <v>192.77511961722487</v>
      </c>
      <c r="J260" s="47">
        <v>217.46835443037975</v>
      </c>
      <c r="K260" s="47">
        <v>173.70033670033669</v>
      </c>
      <c r="L260" s="47">
        <v>215.14285714285714</v>
      </c>
      <c r="M260" s="47">
        <v>181.77472527472528</v>
      </c>
      <c r="N260" s="47">
        <v>177.0754716981132</v>
      </c>
      <c r="O260" s="47">
        <v>177.93684210526317</v>
      </c>
      <c r="P260" s="47">
        <v>190.51643122527921</v>
      </c>
      <c r="Q260" s="47">
        <v>190.51643122527921</v>
      </c>
      <c r="R260" s="47">
        <v>190.51643122527921</v>
      </c>
    </row>
    <row r="261" spans="1:18">
      <c r="A261" s="44" t="s">
        <v>310</v>
      </c>
      <c r="B261" s="44" t="s">
        <v>5</v>
      </c>
      <c r="C261" s="44" t="s">
        <v>99</v>
      </c>
      <c r="D261" s="45" t="s">
        <v>96</v>
      </c>
      <c r="E261" s="46" t="s">
        <v>97</v>
      </c>
      <c r="F261" s="44" t="s">
        <v>103</v>
      </c>
      <c r="G261" s="47">
        <v>1844.7563025210084</v>
      </c>
      <c r="H261" s="47">
        <v>1844.8053097345132</v>
      </c>
      <c r="I261" s="47">
        <v>1698.7961783439491</v>
      </c>
      <c r="J261" s="47">
        <v>1475.3897058823529</v>
      </c>
      <c r="K261" s="47">
        <v>1624.4100719424459</v>
      </c>
      <c r="L261" s="47">
        <v>1642.4859154929577</v>
      </c>
      <c r="M261" s="47">
        <v>1651.6131386861314</v>
      </c>
      <c r="N261" s="47">
        <v>1650.5263157894738</v>
      </c>
      <c r="O261" s="47">
        <v>1652.0210526315789</v>
      </c>
      <c r="P261" s="47">
        <v>1616.0743667374902</v>
      </c>
      <c r="Q261" s="47">
        <v>1616.0743667374902</v>
      </c>
      <c r="R261" s="47">
        <v>1616.0743667374902</v>
      </c>
    </row>
    <row r="262" spans="1:18">
      <c r="A262" s="44" t="s">
        <v>310</v>
      </c>
      <c r="B262" s="44" t="s">
        <v>5</v>
      </c>
      <c r="C262" s="44" t="s">
        <v>100</v>
      </c>
      <c r="D262" s="45" t="s">
        <v>96</v>
      </c>
      <c r="E262" s="46" t="s">
        <v>97</v>
      </c>
      <c r="F262" s="44" t="s">
        <v>103</v>
      </c>
      <c r="G262" s="47">
        <v>1097.2261904761904</v>
      </c>
      <c r="H262" s="47">
        <v>1128.4931506849316</v>
      </c>
      <c r="I262" s="47">
        <v>999.67676767676767</v>
      </c>
      <c r="J262" s="47">
        <v>1107.75</v>
      </c>
      <c r="K262" s="47">
        <v>1149.1643835616439</v>
      </c>
      <c r="L262" s="47">
        <v>1174.1428571428571</v>
      </c>
      <c r="M262" s="47">
        <v>1086.0555555555557</v>
      </c>
      <c r="N262" s="47">
        <v>1087</v>
      </c>
      <c r="O262" s="47">
        <v>1020.58</v>
      </c>
      <c r="P262" s="47">
        <v>1104.1154660433428</v>
      </c>
      <c r="Q262" s="47">
        <v>1104.1154660433428</v>
      </c>
      <c r="R262" s="47">
        <v>1104.1154660433428</v>
      </c>
    </row>
    <row r="263" spans="1:18">
      <c r="A263" s="44" t="s">
        <v>310</v>
      </c>
      <c r="B263" s="44" t="s">
        <v>5</v>
      </c>
      <c r="C263" s="44" t="s">
        <v>101</v>
      </c>
      <c r="D263" s="45" t="s">
        <v>96</v>
      </c>
      <c r="E263" s="46" t="s">
        <v>97</v>
      </c>
      <c r="F263" s="44" t="s">
        <v>103</v>
      </c>
      <c r="G263" s="47">
        <v>294.90625</v>
      </c>
      <c r="H263" s="47">
        <v>294.42857142857144</v>
      </c>
      <c r="I263" s="47">
        <v>294.15476190476193</v>
      </c>
      <c r="J263" s="47">
        <v>293.66666666666669</v>
      </c>
      <c r="K263" s="47">
        <v>294.625</v>
      </c>
      <c r="L263" s="47">
        <v>294.44262295081967</v>
      </c>
      <c r="M263" s="47">
        <v>295.43103448275861</v>
      </c>
      <c r="N263" s="47">
        <v>294.75409836065575</v>
      </c>
      <c r="O263" s="47">
        <v>293.9220779220779</v>
      </c>
      <c r="P263" s="47">
        <v>294.47358339716311</v>
      </c>
      <c r="Q263" s="47">
        <v>294.47358339716311</v>
      </c>
      <c r="R263" s="47">
        <v>294.47358339716311</v>
      </c>
    </row>
    <row r="264" spans="1:18">
      <c r="A264" s="44" t="s">
        <v>310</v>
      </c>
      <c r="B264" s="44" t="s">
        <v>5</v>
      </c>
      <c r="C264" s="44" t="s">
        <v>102</v>
      </c>
      <c r="D264" s="45" t="s">
        <v>96</v>
      </c>
      <c r="E264" s="46" t="s">
        <v>97</v>
      </c>
      <c r="F264" s="44" t="s">
        <v>103</v>
      </c>
      <c r="G264" s="47">
        <v>4191.6571428571433</v>
      </c>
      <c r="H264" s="47">
        <v>4004.5338345864661</v>
      </c>
      <c r="I264" s="47">
        <v>4226.4020618556697</v>
      </c>
      <c r="J264" s="47">
        <v>4253.1651376146792</v>
      </c>
      <c r="K264" s="47">
        <v>3835.4348837209304</v>
      </c>
      <c r="L264" s="47">
        <v>3953.070796460177</v>
      </c>
      <c r="M264" s="47">
        <v>4013.3850415512466</v>
      </c>
      <c r="N264" s="47">
        <v>4082.5671232876712</v>
      </c>
      <c r="O264" s="47">
        <v>4116.4744744744748</v>
      </c>
      <c r="P264" s="47">
        <v>4075.1878329342726</v>
      </c>
      <c r="Q264" s="47">
        <v>4075.1878329342726</v>
      </c>
      <c r="R264" s="47">
        <v>4075.1878329342726</v>
      </c>
    </row>
  </sheetData>
  <sortState xmlns:xlrd2="http://schemas.microsoft.com/office/spreadsheetml/2017/richdata2" ref="A245:AP247">
    <sortCondition ref="C245:C247"/>
  </sortState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87BC-A55C-4A3E-977C-D1A5E27839FD}">
  <sheetPr codeName="Sheet4"/>
  <dimension ref="A1:R270"/>
  <sheetViews>
    <sheetView showGridLines="0" zoomScale="90" zoomScaleNormal="90" workbookViewId="0">
      <selection activeCell="S1" sqref="S1:S1048576"/>
    </sheetView>
  </sheetViews>
  <sheetFormatPr baseColWidth="10" defaultColWidth="8.83203125" defaultRowHeight="17"/>
  <cols>
    <col min="1" max="1" width="15.83203125" bestFit="1" customWidth="1"/>
    <col min="2" max="2" width="10.33203125" bestFit="1" customWidth="1"/>
    <col min="3" max="3" width="17.6640625" bestFit="1" customWidth="1"/>
    <col min="4" max="4" width="17.5" bestFit="1" customWidth="1"/>
    <col min="5" max="5" width="32.6640625" bestFit="1" customWidth="1"/>
    <col min="6" max="6" width="21" bestFit="1" customWidth="1"/>
    <col min="7" max="7" width="11.1640625" bestFit="1" customWidth="1"/>
    <col min="8" max="8" width="11.5" bestFit="1" customWidth="1"/>
    <col min="9" max="9" width="11.83203125" bestFit="1" customWidth="1"/>
    <col min="10" max="10" width="11.5" bestFit="1" customWidth="1"/>
    <col min="11" max="11" width="12.1640625" bestFit="1" customWidth="1"/>
    <col min="12" max="12" width="11.33203125" bestFit="1" customWidth="1"/>
    <col min="13" max="13" width="10.6640625" bestFit="1" customWidth="1"/>
    <col min="14" max="14" width="11.6640625" bestFit="1" customWidth="1"/>
    <col min="15" max="15" width="11.5" bestFit="1" customWidth="1"/>
    <col min="16" max="16" width="11.33203125" bestFit="1" customWidth="1"/>
    <col min="17" max="17" width="11.83203125" bestFit="1" customWidth="1"/>
    <col min="18" max="18" width="11.5" bestFit="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8">
        <v>44927</v>
      </c>
      <c r="H1" s="48">
        <v>44958</v>
      </c>
      <c r="I1" s="48">
        <v>44986</v>
      </c>
      <c r="J1" s="48">
        <v>45017</v>
      </c>
      <c r="K1" s="48">
        <v>45047</v>
      </c>
      <c r="L1" s="48">
        <v>45078</v>
      </c>
      <c r="M1" s="48">
        <v>45108</v>
      </c>
      <c r="N1" s="48">
        <v>45139</v>
      </c>
      <c r="O1" s="48">
        <v>45170</v>
      </c>
      <c r="P1" s="48">
        <v>45200</v>
      </c>
      <c r="Q1" s="48">
        <v>45231</v>
      </c>
      <c r="R1" s="48">
        <v>45261</v>
      </c>
    </row>
    <row r="2" spans="1:18">
      <c r="A2" s="39" t="s">
        <v>310</v>
      </c>
      <c r="B2" s="39" t="s">
        <v>5</v>
      </c>
      <c r="C2" s="39" t="s">
        <v>6</v>
      </c>
      <c r="D2" s="39" t="s">
        <v>7</v>
      </c>
      <c r="E2" s="39" t="s">
        <v>8</v>
      </c>
      <c r="F2" s="18" t="s">
        <v>108</v>
      </c>
      <c r="G2" s="24">
        <v>4077.3473899999999</v>
      </c>
      <c r="H2" s="24">
        <v>4019.5345299999999</v>
      </c>
      <c r="I2" s="24">
        <v>3785.1326199999999</v>
      </c>
      <c r="J2" s="24">
        <v>3765.4595175352656</v>
      </c>
      <c r="K2" s="24">
        <v>3821.2265420211565</v>
      </c>
      <c r="L2" s="24">
        <v>3865.3683458381638</v>
      </c>
      <c r="M2" s="80">
        <v>3873.2205661379626</v>
      </c>
      <c r="N2" s="24">
        <v>3863.2883202013863</v>
      </c>
      <c r="O2" s="24">
        <v>3863.3877245028689</v>
      </c>
      <c r="P2" s="24">
        <v>3877.8253372033605</v>
      </c>
      <c r="Q2" s="24">
        <v>3889.8843895796422</v>
      </c>
      <c r="R2" s="24"/>
    </row>
    <row r="3" spans="1:18">
      <c r="A3" s="39" t="s">
        <v>310</v>
      </c>
      <c r="B3" s="39" t="s">
        <v>5</v>
      </c>
      <c r="C3" s="39" t="s">
        <v>10</v>
      </c>
      <c r="D3" s="39" t="s">
        <v>7</v>
      </c>
      <c r="E3" s="39" t="s">
        <v>8</v>
      </c>
      <c r="F3" s="18" t="s">
        <v>108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/>
    </row>
    <row r="4" spans="1:18">
      <c r="A4" s="39" t="s">
        <v>310</v>
      </c>
      <c r="B4" s="39" t="s">
        <v>5</v>
      </c>
      <c r="C4" s="39" t="s">
        <v>11</v>
      </c>
      <c r="D4" s="39" t="s">
        <v>7</v>
      </c>
      <c r="E4" s="39" t="s">
        <v>8</v>
      </c>
      <c r="F4" s="18" t="s">
        <v>108</v>
      </c>
      <c r="G4" s="24">
        <v>5470.76559</v>
      </c>
      <c r="H4" s="24">
        <v>5666.1171299999996</v>
      </c>
      <c r="I4" s="24">
        <v>5825.0036099999998</v>
      </c>
      <c r="J4" s="24">
        <v>6086.3054883942996</v>
      </c>
      <c r="K4" s="24">
        <v>6348.2681992719508</v>
      </c>
      <c r="L4" s="24">
        <v>6668.7436382022743</v>
      </c>
      <c r="M4" s="24">
        <v>6902.7726627285965</v>
      </c>
      <c r="N4" s="24">
        <v>7115.1084268116783</v>
      </c>
      <c r="O4" s="24">
        <v>7303.6530096469996</v>
      </c>
      <c r="P4" s="24">
        <v>7440.491595528265</v>
      </c>
      <c r="Q4" s="24">
        <v>7601.5840369927237</v>
      </c>
      <c r="R4" s="24"/>
    </row>
    <row r="5" spans="1:18">
      <c r="A5" s="39" t="s">
        <v>310</v>
      </c>
      <c r="B5" s="39" t="s">
        <v>5</v>
      </c>
      <c r="C5" s="39" t="s">
        <v>12</v>
      </c>
      <c r="D5" s="39" t="s">
        <v>7</v>
      </c>
      <c r="E5" s="39" t="s">
        <v>8</v>
      </c>
      <c r="F5" s="18" t="s">
        <v>108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/>
    </row>
    <row r="6" spans="1:18">
      <c r="A6" s="39" t="s">
        <v>310</v>
      </c>
      <c r="B6" s="39" t="s">
        <v>5</v>
      </c>
      <c r="C6" s="39" t="s">
        <v>13</v>
      </c>
      <c r="D6" s="39" t="s">
        <v>7</v>
      </c>
      <c r="E6" s="39" t="s">
        <v>8</v>
      </c>
      <c r="F6" s="18" t="s">
        <v>108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/>
    </row>
    <row r="7" spans="1:18">
      <c r="A7" s="18" t="s">
        <v>310</v>
      </c>
      <c r="B7" s="18" t="s">
        <v>5</v>
      </c>
      <c r="C7" s="18" t="s">
        <v>14</v>
      </c>
      <c r="D7" s="18" t="s">
        <v>7</v>
      </c>
      <c r="E7" s="18" t="s">
        <v>8</v>
      </c>
      <c r="F7" s="18" t="s">
        <v>108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/>
    </row>
    <row r="8" spans="1:18">
      <c r="A8" s="18" t="s">
        <v>310</v>
      </c>
      <c r="B8" s="18" t="s">
        <v>5</v>
      </c>
      <c r="C8" s="18" t="s">
        <v>15</v>
      </c>
      <c r="D8" s="18" t="s">
        <v>7</v>
      </c>
      <c r="E8" s="18" t="s">
        <v>8</v>
      </c>
      <c r="F8" s="18" t="s">
        <v>108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/>
    </row>
    <row r="9" spans="1:18">
      <c r="A9" s="18" t="s">
        <v>310</v>
      </c>
      <c r="B9" s="18" t="s">
        <v>5</v>
      </c>
      <c r="C9" s="18" t="s">
        <v>16</v>
      </c>
      <c r="D9" s="18" t="s">
        <v>7</v>
      </c>
      <c r="E9" s="18" t="s">
        <v>8</v>
      </c>
      <c r="F9" s="18" t="s">
        <v>108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/>
    </row>
    <row r="10" spans="1:18">
      <c r="A10" s="18" t="s">
        <v>310</v>
      </c>
      <c r="B10" s="18" t="s">
        <v>5</v>
      </c>
      <c r="C10" s="18" t="s">
        <v>17</v>
      </c>
      <c r="D10" s="18" t="s">
        <v>7</v>
      </c>
      <c r="E10" s="18" t="s">
        <v>8</v>
      </c>
      <c r="F10" s="18" t="s">
        <v>108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/>
    </row>
    <row r="11" spans="1:18">
      <c r="A11" s="18" t="s">
        <v>310</v>
      </c>
      <c r="B11" s="18" t="s">
        <v>5</v>
      </c>
      <c r="C11" s="18" t="s">
        <v>18</v>
      </c>
      <c r="D11" s="18" t="s">
        <v>7</v>
      </c>
      <c r="E11" s="18" t="s">
        <v>8</v>
      </c>
      <c r="F11" s="18" t="s">
        <v>108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/>
    </row>
    <row r="12" spans="1:18">
      <c r="A12" s="18" t="s">
        <v>310</v>
      </c>
      <c r="B12" s="18" t="s">
        <v>5</v>
      </c>
      <c r="C12" s="18" t="s">
        <v>19</v>
      </c>
      <c r="D12" s="18" t="s">
        <v>7</v>
      </c>
      <c r="E12" s="18" t="s">
        <v>8</v>
      </c>
      <c r="F12" s="18" t="s">
        <v>108</v>
      </c>
      <c r="G12" s="24">
        <v>2101.0789500000001</v>
      </c>
      <c r="H12" s="24">
        <v>2175.2886699999999</v>
      </c>
      <c r="I12" s="24">
        <v>2197.3547899999999</v>
      </c>
      <c r="J12" s="24">
        <v>2219.0992102883456</v>
      </c>
      <c r="K12" s="24">
        <v>2251.9644049400131</v>
      </c>
      <c r="L12" s="24">
        <v>2277.9785053532187</v>
      </c>
      <c r="M12" s="24">
        <v>2282.6060563294404</v>
      </c>
      <c r="N12" s="24">
        <v>2276.7526833183629</v>
      </c>
      <c r="O12" s="24">
        <v>2276.8112652805098</v>
      </c>
      <c r="P12" s="24">
        <v>2285.3197872266119</v>
      </c>
      <c r="Q12" s="24">
        <v>2299.5749257448279</v>
      </c>
      <c r="R12" s="24"/>
    </row>
    <row r="13" spans="1:18">
      <c r="A13" s="18" t="s">
        <v>310</v>
      </c>
      <c r="B13" s="18" t="s">
        <v>5</v>
      </c>
      <c r="C13" s="18" t="s">
        <v>20</v>
      </c>
      <c r="D13" s="18" t="s">
        <v>7</v>
      </c>
      <c r="E13" s="18" t="s">
        <v>8</v>
      </c>
      <c r="F13" s="18" t="s">
        <v>108</v>
      </c>
      <c r="G13" s="24">
        <v>6935.1070399999999</v>
      </c>
      <c r="H13" s="24">
        <v>6811.9278400000003</v>
      </c>
      <c r="I13" s="24">
        <v>7044.5773900000004</v>
      </c>
      <c r="J13" s="24">
        <v>6822.8848697942549</v>
      </c>
      <c r="K13" s="24">
        <v>6923.9328257811221</v>
      </c>
      <c r="L13" s="24">
        <v>7003.9162764027406</v>
      </c>
      <c r="M13" s="24">
        <v>7018.1442331310745</v>
      </c>
      <c r="N13" s="24">
        <v>7000.1473405318684</v>
      </c>
      <c r="O13" s="24">
        <v>7000.327457753001</v>
      </c>
      <c r="P13" s="24">
        <v>7026.4879220446501</v>
      </c>
      <c r="Q13" s="24">
        <v>7048.3385157421853</v>
      </c>
      <c r="R13" s="24"/>
    </row>
    <row r="14" spans="1:18">
      <c r="A14" s="18" t="s">
        <v>310</v>
      </c>
      <c r="B14" s="18" t="s">
        <v>5</v>
      </c>
      <c r="C14" s="18" t="s">
        <v>21</v>
      </c>
      <c r="D14" s="18" t="s">
        <v>7</v>
      </c>
      <c r="E14" s="18" t="s">
        <v>8</v>
      </c>
      <c r="F14" s="18" t="s">
        <v>108</v>
      </c>
      <c r="G14" s="24">
        <v>3023.27862</v>
      </c>
      <c r="H14" s="24">
        <v>3009.3661099999999</v>
      </c>
      <c r="I14" s="24">
        <v>3026.40877</v>
      </c>
      <c r="J14" s="24">
        <v>3173.4096353139321</v>
      </c>
      <c r="K14" s="24">
        <v>3220.4083115743397</v>
      </c>
      <c r="L14" s="24">
        <v>3257.609621242043</v>
      </c>
      <c r="M14" s="24">
        <v>3264.2272230093567</v>
      </c>
      <c r="N14" s="24">
        <v>3255.8566417274019</v>
      </c>
      <c r="O14" s="24">
        <v>3255.9404165141577</v>
      </c>
      <c r="P14" s="24">
        <v>3268.1079777483997</v>
      </c>
      <c r="Q14" s="24">
        <v>3278.2709639192594</v>
      </c>
      <c r="R14" s="24"/>
    </row>
    <row r="15" spans="1:18">
      <c r="A15" s="18" t="s">
        <v>310</v>
      </c>
      <c r="B15" s="18" t="s">
        <v>5</v>
      </c>
      <c r="C15" s="18" t="s">
        <v>22</v>
      </c>
      <c r="D15" s="18" t="s">
        <v>7</v>
      </c>
      <c r="E15" s="18" t="s">
        <v>8</v>
      </c>
      <c r="F15" s="18" t="s">
        <v>108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/>
    </row>
    <row r="16" spans="1:18">
      <c r="A16" s="18" t="s">
        <v>310</v>
      </c>
      <c r="B16" s="18" t="s">
        <v>5</v>
      </c>
      <c r="C16" s="18" t="s">
        <v>23</v>
      </c>
      <c r="D16" s="18" t="s">
        <v>7</v>
      </c>
      <c r="E16" s="18" t="s">
        <v>8</v>
      </c>
      <c r="F16" s="18" t="s">
        <v>108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/>
    </row>
    <row r="17" spans="1:18">
      <c r="A17" s="18" t="s">
        <v>310</v>
      </c>
      <c r="B17" s="18" t="s">
        <v>5</v>
      </c>
      <c r="C17" s="18" t="s">
        <v>24</v>
      </c>
      <c r="D17" s="18" t="s">
        <v>7</v>
      </c>
      <c r="E17" s="18" t="s">
        <v>8</v>
      </c>
      <c r="F17" s="18" t="s">
        <v>108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/>
    </row>
    <row r="18" spans="1:18">
      <c r="A18" s="18" t="s">
        <v>310</v>
      </c>
      <c r="B18" s="18" t="s">
        <v>5</v>
      </c>
      <c r="C18" s="19" t="s">
        <v>25</v>
      </c>
      <c r="D18" s="18" t="s">
        <v>7</v>
      </c>
      <c r="E18" s="18" t="s">
        <v>8</v>
      </c>
      <c r="F18" s="18" t="s">
        <v>108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/>
    </row>
    <row r="19" spans="1:18">
      <c r="A19" s="18" t="s">
        <v>310</v>
      </c>
      <c r="B19" s="18" t="s">
        <v>5</v>
      </c>
      <c r="C19" s="19" t="s">
        <v>26</v>
      </c>
      <c r="D19" s="18" t="s">
        <v>7</v>
      </c>
      <c r="E19" s="18" t="s">
        <v>8</v>
      </c>
      <c r="F19" s="18" t="s">
        <v>108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/>
    </row>
    <row r="20" spans="1:18">
      <c r="A20" s="18" t="s">
        <v>310</v>
      </c>
      <c r="B20" s="18" t="s">
        <v>5</v>
      </c>
      <c r="C20" s="19" t="s">
        <v>27</v>
      </c>
      <c r="D20" s="18" t="s">
        <v>7</v>
      </c>
      <c r="E20" s="18" t="s">
        <v>8</v>
      </c>
      <c r="F20" s="18" t="s">
        <v>108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/>
    </row>
    <row r="21" spans="1:18">
      <c r="A21" s="18" t="s">
        <v>310</v>
      </c>
      <c r="B21" s="18" t="s">
        <v>5</v>
      </c>
      <c r="C21" s="19" t="s">
        <v>28</v>
      </c>
      <c r="D21" s="18" t="s">
        <v>7</v>
      </c>
      <c r="E21" s="18" t="s">
        <v>8</v>
      </c>
      <c r="F21" s="18" t="s">
        <v>108</v>
      </c>
      <c r="G21" s="24">
        <v>337.02805999999998</v>
      </c>
      <c r="H21" s="24">
        <v>325.47879999999998</v>
      </c>
      <c r="I21" s="24">
        <v>334.46971000000002</v>
      </c>
      <c r="J21" s="24">
        <v>355.54135196198661</v>
      </c>
      <c r="K21" s="24">
        <v>360.80697311347603</v>
      </c>
      <c r="L21" s="24">
        <v>364.97492035445777</v>
      </c>
      <c r="M21" s="24">
        <v>365.7163408924539</v>
      </c>
      <c r="N21" s="24">
        <v>364.77852065249004</v>
      </c>
      <c r="O21" s="24">
        <v>364.7879065825673</v>
      </c>
      <c r="P21" s="24">
        <v>366.15113152622467</v>
      </c>
      <c r="Q21" s="24">
        <v>367.28976859436381</v>
      </c>
      <c r="R21" s="24"/>
    </row>
    <row r="22" spans="1:18">
      <c r="A22" s="18" t="s">
        <v>310</v>
      </c>
      <c r="B22" s="18" t="s">
        <v>5</v>
      </c>
      <c r="C22" s="19" t="s">
        <v>29</v>
      </c>
      <c r="D22" s="18" t="s">
        <v>7</v>
      </c>
      <c r="E22" s="18" t="s">
        <v>8</v>
      </c>
      <c r="F22" s="18" t="s">
        <v>108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68.99797922534546</v>
      </c>
      <c r="N22" s="24">
        <v>150.0270176195165</v>
      </c>
      <c r="O22" s="24">
        <v>228.55922901987344</v>
      </c>
      <c r="P22" s="24">
        <v>304.93510456723004</v>
      </c>
      <c r="Q22" s="24">
        <v>378.23504808456869</v>
      </c>
      <c r="R22" s="24"/>
    </row>
    <row r="23" spans="1:18">
      <c r="A23" s="18" t="s">
        <v>310</v>
      </c>
      <c r="B23" s="18" t="s">
        <v>5</v>
      </c>
      <c r="C23" s="19" t="s">
        <v>30</v>
      </c>
      <c r="D23" s="18" t="s">
        <v>7</v>
      </c>
      <c r="E23" s="18" t="s">
        <v>8</v>
      </c>
      <c r="F23" s="18" t="s">
        <v>108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/>
    </row>
    <row r="24" spans="1:18">
      <c r="A24" s="61" t="s">
        <v>310</v>
      </c>
      <c r="B24" s="61" t="s">
        <v>5</v>
      </c>
      <c r="C24" s="62" t="s">
        <v>31</v>
      </c>
      <c r="D24" s="61" t="s">
        <v>7</v>
      </c>
      <c r="E24" s="61" t="s">
        <v>8</v>
      </c>
      <c r="F24" s="61" t="s">
        <v>108</v>
      </c>
      <c r="G24" s="71">
        <v>827.65665999999999</v>
      </c>
      <c r="H24" s="71">
        <v>856.30664000000002</v>
      </c>
      <c r="I24" s="71">
        <v>862.82929000000001</v>
      </c>
      <c r="J24" s="71">
        <v>886.40772886482</v>
      </c>
      <c r="K24" s="71">
        <v>899.53556128205526</v>
      </c>
      <c r="L24" s="71">
        <v>909.92675945779388</v>
      </c>
      <c r="M24" s="71">
        <v>911.77521081680538</v>
      </c>
      <c r="N24" s="71">
        <v>909.43711117128578</v>
      </c>
      <c r="O24" s="71">
        <v>909.46051143377883</v>
      </c>
      <c r="P24" s="71">
        <v>912.85919662066658</v>
      </c>
      <c r="Q24" s="71">
        <v>915.69795698426685</v>
      </c>
      <c r="R24" s="71"/>
    </row>
    <row r="25" spans="1:18">
      <c r="A25" s="61" t="s">
        <v>310</v>
      </c>
      <c r="B25" s="61" t="s">
        <v>5</v>
      </c>
      <c r="C25" s="62" t="s">
        <v>32</v>
      </c>
      <c r="D25" s="61" t="s">
        <v>7</v>
      </c>
      <c r="E25" s="61" t="s">
        <v>8</v>
      </c>
      <c r="F25" s="61" t="s">
        <v>108</v>
      </c>
      <c r="G25" s="71">
        <v>650.13093000000003</v>
      </c>
      <c r="H25" s="71">
        <v>682.63117</v>
      </c>
      <c r="I25" s="71">
        <v>704.86279999999999</v>
      </c>
      <c r="J25" s="71">
        <v>714.28194166675951</v>
      </c>
      <c r="K25" s="71">
        <v>724.86056516417329</v>
      </c>
      <c r="L25" s="71">
        <v>733.23396373405717</v>
      </c>
      <c r="M25" s="71">
        <v>734.7234762719072</v>
      </c>
      <c r="N25" s="71">
        <v>732.83939708325784</v>
      </c>
      <c r="O25" s="71">
        <v>732.85825340003487</v>
      </c>
      <c r="P25" s="71">
        <v>735.59696987931602</v>
      </c>
      <c r="Q25" s="71">
        <v>737.88448971743355</v>
      </c>
      <c r="R25" s="71"/>
    </row>
    <row r="26" spans="1:18">
      <c r="A26" s="61" t="s">
        <v>310</v>
      </c>
      <c r="B26" s="61" t="s">
        <v>5</v>
      </c>
      <c r="C26" s="62" t="s">
        <v>33</v>
      </c>
      <c r="D26" s="61" t="s">
        <v>7</v>
      </c>
      <c r="E26" s="61" t="s">
        <v>8</v>
      </c>
      <c r="F26" s="61" t="s">
        <v>108</v>
      </c>
      <c r="G26" s="71">
        <v>325.20469000000003</v>
      </c>
      <c r="H26" s="71">
        <v>316.03050000000002</v>
      </c>
      <c r="I26" s="71">
        <v>321.50864000000001</v>
      </c>
      <c r="J26" s="71">
        <v>338.63765200060902</v>
      </c>
      <c r="K26" s="71">
        <v>343.65292680120598</v>
      </c>
      <c r="L26" s="71">
        <v>347.62271501166254</v>
      </c>
      <c r="M26" s="71">
        <v>348.32888578124124</v>
      </c>
      <c r="N26" s="71">
        <v>347.4356528498044</v>
      </c>
      <c r="O26" s="71">
        <v>347.44459253939516</v>
      </c>
      <c r="P26" s="71">
        <v>348.74300492243106</v>
      </c>
      <c r="Q26" s="71">
        <v>349.82750713604906</v>
      </c>
      <c r="R26" s="71"/>
    </row>
    <row r="27" spans="1:18">
      <c r="A27" s="61" t="s">
        <v>310</v>
      </c>
      <c r="B27" s="61" t="s">
        <v>5</v>
      </c>
      <c r="C27" s="62" t="s">
        <v>34</v>
      </c>
      <c r="D27" s="61" t="s">
        <v>7</v>
      </c>
      <c r="E27" s="61" t="s">
        <v>8</v>
      </c>
      <c r="F27" s="61" t="s">
        <v>108</v>
      </c>
      <c r="G27" s="71">
        <v>562.81862999999998</v>
      </c>
      <c r="H27" s="71">
        <v>567.45542</v>
      </c>
      <c r="I27" s="71">
        <v>629.93395999999996</v>
      </c>
      <c r="J27" s="71">
        <v>606.92956367597253</v>
      </c>
      <c r="K27" s="71">
        <v>615.91828223239554</v>
      </c>
      <c r="L27" s="71">
        <v>623.03320820776844</v>
      </c>
      <c r="M27" s="71">
        <v>624.29885576505876</v>
      </c>
      <c r="N27" s="71">
        <v>622.69794260571234</v>
      </c>
      <c r="O27" s="71">
        <v>622.71396492889664</v>
      </c>
      <c r="P27" s="71">
        <v>625.04106841680425</v>
      </c>
      <c r="Q27" s="71">
        <v>626.98478746702847</v>
      </c>
      <c r="R27" s="71"/>
    </row>
    <row r="28" spans="1:18">
      <c r="A28" s="61" t="s">
        <v>310</v>
      </c>
      <c r="B28" s="61" t="s">
        <v>5</v>
      </c>
      <c r="C28" s="62" t="s">
        <v>35</v>
      </c>
      <c r="D28" s="61" t="s">
        <v>7</v>
      </c>
      <c r="E28" s="61" t="s">
        <v>8</v>
      </c>
      <c r="F28" s="61" t="s">
        <v>108</v>
      </c>
      <c r="G28" s="71">
        <v>65.393609999999995</v>
      </c>
      <c r="H28" s="71">
        <v>66.601569999999995</v>
      </c>
      <c r="I28" s="71">
        <v>66.735200000000006</v>
      </c>
      <c r="J28" s="71">
        <v>69.875540503752489</v>
      </c>
      <c r="K28" s="71">
        <v>70.910407818111054</v>
      </c>
      <c r="L28" s="71">
        <v>71.729546195820376</v>
      </c>
      <c r="M28" s="71">
        <v>71.875259656567422</v>
      </c>
      <c r="N28" s="71">
        <v>71.690947210768314</v>
      </c>
      <c r="O28" s="71">
        <v>71.692791853968501</v>
      </c>
      <c r="P28" s="71">
        <v>71.960710281011089</v>
      </c>
      <c r="Q28" s="71">
        <v>72.184489822082142</v>
      </c>
      <c r="R28" s="71"/>
    </row>
    <row r="29" spans="1:18">
      <c r="A29" s="61" t="s">
        <v>310</v>
      </c>
      <c r="B29" s="61" t="s">
        <v>5</v>
      </c>
      <c r="C29" s="62" t="s">
        <v>36</v>
      </c>
      <c r="D29" s="61" t="s">
        <v>7</v>
      </c>
      <c r="E29" s="61" t="s">
        <v>8</v>
      </c>
      <c r="F29" s="61" t="s">
        <v>108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200.10325025419101</v>
      </c>
      <c r="N29" s="71">
        <v>499.38249821646662</v>
      </c>
      <c r="O29" s="71">
        <v>774.45787654395087</v>
      </c>
      <c r="P29" s="71">
        <v>1031.2276940350316</v>
      </c>
      <c r="Q29" s="71">
        <v>1271.6431202155652</v>
      </c>
      <c r="R29" s="71"/>
    </row>
    <row r="30" spans="1:18">
      <c r="A30" s="39" t="s">
        <v>310</v>
      </c>
      <c r="B30" s="39" t="s">
        <v>5</v>
      </c>
      <c r="C30" s="39" t="s">
        <v>6</v>
      </c>
      <c r="D30" s="39" t="s">
        <v>7</v>
      </c>
      <c r="E30" s="39" t="s">
        <v>37</v>
      </c>
      <c r="F30" s="18" t="s">
        <v>108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>
      <c r="A31" s="39" t="s">
        <v>310</v>
      </c>
      <c r="B31" s="39" t="s">
        <v>5</v>
      </c>
      <c r="C31" s="39" t="s">
        <v>10</v>
      </c>
      <c r="D31" s="39" t="s">
        <v>7</v>
      </c>
      <c r="E31" s="39" t="s">
        <v>37</v>
      </c>
      <c r="F31" s="18" t="s">
        <v>108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>
      <c r="A32" s="39" t="s">
        <v>310</v>
      </c>
      <c r="B32" s="39" t="s">
        <v>5</v>
      </c>
      <c r="C32" s="39" t="s">
        <v>11</v>
      </c>
      <c r="D32" s="39" t="s">
        <v>7</v>
      </c>
      <c r="E32" s="39" t="s">
        <v>37</v>
      </c>
      <c r="F32" s="18" t="s">
        <v>108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39" t="s">
        <v>310</v>
      </c>
      <c r="B33" s="39" t="s">
        <v>5</v>
      </c>
      <c r="C33" s="39" t="s">
        <v>12</v>
      </c>
      <c r="D33" s="39" t="s">
        <v>7</v>
      </c>
      <c r="E33" s="39" t="s">
        <v>37</v>
      </c>
      <c r="F33" s="18" t="s">
        <v>108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39" t="s">
        <v>310</v>
      </c>
      <c r="B34" s="39" t="s">
        <v>5</v>
      </c>
      <c r="C34" s="39" t="s">
        <v>13</v>
      </c>
      <c r="D34" s="39" t="s">
        <v>7</v>
      </c>
      <c r="E34" s="39" t="s">
        <v>37</v>
      </c>
      <c r="F34" s="18" t="s">
        <v>108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18" t="s">
        <v>310</v>
      </c>
      <c r="B35" s="18" t="s">
        <v>5</v>
      </c>
      <c r="C35" s="18" t="s">
        <v>14</v>
      </c>
      <c r="D35" s="18" t="s">
        <v>7</v>
      </c>
      <c r="E35" s="18" t="s">
        <v>37</v>
      </c>
      <c r="F35" s="18" t="s">
        <v>108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18" t="s">
        <v>310</v>
      </c>
      <c r="B36" s="18" t="s">
        <v>5</v>
      </c>
      <c r="C36" s="18" t="s">
        <v>15</v>
      </c>
      <c r="D36" s="18" t="s">
        <v>7</v>
      </c>
      <c r="E36" s="18" t="s">
        <v>37</v>
      </c>
      <c r="F36" s="18" t="s">
        <v>108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18" t="s">
        <v>310</v>
      </c>
      <c r="B37" s="18" t="s">
        <v>5</v>
      </c>
      <c r="C37" s="18" t="s">
        <v>16</v>
      </c>
      <c r="D37" s="18" t="s">
        <v>7</v>
      </c>
      <c r="E37" s="18" t="s">
        <v>37</v>
      </c>
      <c r="F37" s="18" t="s">
        <v>108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18" t="s">
        <v>310</v>
      </c>
      <c r="B38" s="18" t="s">
        <v>5</v>
      </c>
      <c r="C38" s="18" t="s">
        <v>17</v>
      </c>
      <c r="D38" s="18" t="s">
        <v>7</v>
      </c>
      <c r="E38" s="18" t="s">
        <v>37</v>
      </c>
      <c r="F38" s="18" t="s">
        <v>108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18" t="s">
        <v>310</v>
      </c>
      <c r="B39" s="18" t="s">
        <v>5</v>
      </c>
      <c r="C39" s="18" t="s">
        <v>18</v>
      </c>
      <c r="D39" s="18" t="s">
        <v>7</v>
      </c>
      <c r="E39" s="18" t="s">
        <v>37</v>
      </c>
      <c r="F39" s="18" t="s">
        <v>108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18" t="s">
        <v>310</v>
      </c>
      <c r="B40" s="18" t="s">
        <v>5</v>
      </c>
      <c r="C40" s="18" t="s">
        <v>19</v>
      </c>
      <c r="D40" s="18" t="s">
        <v>7</v>
      </c>
      <c r="E40" s="18" t="s">
        <v>37</v>
      </c>
      <c r="F40" s="18" t="s">
        <v>108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18" t="s">
        <v>310</v>
      </c>
      <c r="B41" s="18" t="s">
        <v>5</v>
      </c>
      <c r="C41" s="18" t="s">
        <v>20</v>
      </c>
      <c r="D41" s="18" t="s">
        <v>7</v>
      </c>
      <c r="E41" s="18" t="s">
        <v>37</v>
      </c>
      <c r="F41" s="18" t="s">
        <v>108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18" t="s">
        <v>310</v>
      </c>
      <c r="B42" s="18" t="s">
        <v>5</v>
      </c>
      <c r="C42" s="18" t="s">
        <v>21</v>
      </c>
      <c r="D42" s="18" t="s">
        <v>7</v>
      </c>
      <c r="E42" s="18" t="s">
        <v>37</v>
      </c>
      <c r="F42" s="18" t="s">
        <v>108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18" t="s">
        <v>310</v>
      </c>
      <c r="B43" s="18" t="s">
        <v>5</v>
      </c>
      <c r="C43" s="18" t="s">
        <v>22</v>
      </c>
      <c r="D43" s="18" t="s">
        <v>7</v>
      </c>
      <c r="E43" s="18" t="s">
        <v>37</v>
      </c>
      <c r="F43" s="18" t="s">
        <v>108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18" t="s">
        <v>310</v>
      </c>
      <c r="B44" s="18" t="s">
        <v>5</v>
      </c>
      <c r="C44" s="18" t="s">
        <v>23</v>
      </c>
      <c r="D44" s="18" t="s">
        <v>7</v>
      </c>
      <c r="E44" s="18" t="s">
        <v>37</v>
      </c>
      <c r="F44" s="18" t="s">
        <v>108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18" t="s">
        <v>310</v>
      </c>
      <c r="B45" s="18" t="s">
        <v>5</v>
      </c>
      <c r="C45" s="18" t="s">
        <v>24</v>
      </c>
      <c r="D45" s="18" t="s">
        <v>7</v>
      </c>
      <c r="E45" s="18" t="s">
        <v>37</v>
      </c>
      <c r="F45" s="18" t="s">
        <v>108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18" t="s">
        <v>310</v>
      </c>
      <c r="B46" s="18" t="s">
        <v>5</v>
      </c>
      <c r="C46" s="19" t="s">
        <v>25</v>
      </c>
      <c r="D46" s="18" t="s">
        <v>7</v>
      </c>
      <c r="E46" s="18" t="s">
        <v>37</v>
      </c>
      <c r="F46" s="18" t="s">
        <v>108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18" t="s">
        <v>310</v>
      </c>
      <c r="B47" s="18" t="s">
        <v>5</v>
      </c>
      <c r="C47" s="19" t="s">
        <v>26</v>
      </c>
      <c r="D47" s="18" t="s">
        <v>7</v>
      </c>
      <c r="E47" s="18" t="s">
        <v>37</v>
      </c>
      <c r="F47" s="18" t="s">
        <v>108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18" t="s">
        <v>310</v>
      </c>
      <c r="B48" s="18" t="s">
        <v>5</v>
      </c>
      <c r="C48" s="19" t="s">
        <v>27</v>
      </c>
      <c r="D48" s="18" t="s">
        <v>7</v>
      </c>
      <c r="E48" s="18" t="s">
        <v>37</v>
      </c>
      <c r="F48" s="18" t="s">
        <v>108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18" t="s">
        <v>310</v>
      </c>
      <c r="B49" s="18" t="s">
        <v>5</v>
      </c>
      <c r="C49" s="19" t="s">
        <v>28</v>
      </c>
      <c r="D49" s="18" t="s">
        <v>7</v>
      </c>
      <c r="E49" s="18" t="s">
        <v>37</v>
      </c>
      <c r="F49" s="18" t="s">
        <v>108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18" t="s">
        <v>310</v>
      </c>
      <c r="B50" s="18" t="s">
        <v>5</v>
      </c>
      <c r="C50" s="19" t="s">
        <v>29</v>
      </c>
      <c r="D50" s="18" t="s">
        <v>7</v>
      </c>
      <c r="E50" s="18" t="s">
        <v>37</v>
      </c>
      <c r="F50" s="18" t="s">
        <v>108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18" t="s">
        <v>310</v>
      </c>
      <c r="B51" s="18" t="s">
        <v>5</v>
      </c>
      <c r="C51" s="19" t="s">
        <v>30</v>
      </c>
      <c r="D51" s="18" t="s">
        <v>7</v>
      </c>
      <c r="E51" s="18" t="s">
        <v>37</v>
      </c>
      <c r="F51" s="18" t="s">
        <v>108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39" t="s">
        <v>310</v>
      </c>
      <c r="B52" s="39" t="s">
        <v>5</v>
      </c>
      <c r="C52" s="39" t="s">
        <v>6</v>
      </c>
      <c r="D52" s="39" t="s">
        <v>7</v>
      </c>
      <c r="E52" s="39" t="s">
        <v>38</v>
      </c>
      <c r="F52" s="18" t="s">
        <v>108</v>
      </c>
      <c r="G52" s="24">
        <v>1687.95056</v>
      </c>
      <c r="H52" s="24">
        <v>1643.4000699999999</v>
      </c>
      <c r="I52" s="24">
        <v>1546.96441</v>
      </c>
      <c r="J52" s="24">
        <v>1555.3237704120095</v>
      </c>
      <c r="K52" s="24">
        <v>1585.4066562547259</v>
      </c>
      <c r="L52" s="24">
        <v>1616.4911364981342</v>
      </c>
      <c r="M52" s="80">
        <v>1646.7406475595085</v>
      </c>
      <c r="N52" s="80">
        <v>1678.8159028447908</v>
      </c>
      <c r="O52" s="80">
        <v>1714.7371987820179</v>
      </c>
      <c r="P52" s="80">
        <v>1753.3311763934669</v>
      </c>
      <c r="Q52" s="80">
        <v>1793.1205194071613</v>
      </c>
      <c r="R52" s="80"/>
    </row>
    <row r="53" spans="1:18">
      <c r="A53" s="39" t="s">
        <v>310</v>
      </c>
      <c r="B53" s="39" t="s">
        <v>5</v>
      </c>
      <c r="C53" s="39" t="s">
        <v>10</v>
      </c>
      <c r="D53" s="39" t="s">
        <v>7</v>
      </c>
      <c r="E53" s="39" t="s">
        <v>38</v>
      </c>
      <c r="F53" s="18" t="s">
        <v>108</v>
      </c>
      <c r="G53" s="24">
        <v>358.70224999999999</v>
      </c>
      <c r="H53" s="24">
        <v>352.58801999999997</v>
      </c>
      <c r="I53" s="24">
        <v>350.95764000000003</v>
      </c>
      <c r="J53" s="24">
        <v>357.98497605378572</v>
      </c>
      <c r="K53" s="24">
        <v>364.90907852871982</v>
      </c>
      <c r="L53" s="24">
        <v>372.06371547780537</v>
      </c>
      <c r="M53" s="24">
        <v>379.02616966191158</v>
      </c>
      <c r="N53" s="24">
        <v>386.40885082043275</v>
      </c>
      <c r="O53" s="24">
        <v>394.67676552124306</v>
      </c>
      <c r="P53" s="24">
        <v>403.55984466777659</v>
      </c>
      <c r="Q53" s="24">
        <v>412.71805807448101</v>
      </c>
      <c r="R53" s="24"/>
    </row>
    <row r="54" spans="1:18">
      <c r="A54" s="39" t="s">
        <v>310</v>
      </c>
      <c r="B54" s="39" t="s">
        <v>5</v>
      </c>
      <c r="C54" s="39" t="s">
        <v>11</v>
      </c>
      <c r="D54" s="39" t="s">
        <v>7</v>
      </c>
      <c r="E54" s="39" t="s">
        <v>38</v>
      </c>
      <c r="F54" s="18" t="s">
        <v>108</v>
      </c>
      <c r="G54" s="24">
        <v>0</v>
      </c>
      <c r="H54" s="24">
        <v>0</v>
      </c>
      <c r="I54" s="24">
        <v>0</v>
      </c>
      <c r="J54" s="24">
        <v>75.436028698675159</v>
      </c>
      <c r="K54" s="24">
        <v>188.8521007647513</v>
      </c>
      <c r="L54" s="24">
        <v>292.76763606590055</v>
      </c>
      <c r="M54" s="24">
        <v>404.60319908087621</v>
      </c>
      <c r="N54" s="24">
        <v>499.12082370621079</v>
      </c>
      <c r="O54" s="24">
        <v>557.15716350410139</v>
      </c>
      <c r="P54" s="24">
        <v>589.84201322841329</v>
      </c>
      <c r="Q54" s="24">
        <v>611.18832816887425</v>
      </c>
      <c r="R54" s="24"/>
    </row>
    <row r="55" spans="1:18">
      <c r="A55" s="39" t="s">
        <v>310</v>
      </c>
      <c r="B55" s="39" t="s">
        <v>5</v>
      </c>
      <c r="C55" s="39" t="s">
        <v>12</v>
      </c>
      <c r="D55" s="39" t="s">
        <v>7</v>
      </c>
      <c r="E55" s="39" t="s">
        <v>38</v>
      </c>
      <c r="F55" s="18" t="s">
        <v>108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/>
    </row>
    <row r="56" spans="1:18">
      <c r="A56" s="39" t="s">
        <v>310</v>
      </c>
      <c r="B56" s="39" t="s">
        <v>5</v>
      </c>
      <c r="C56" s="39" t="s">
        <v>13</v>
      </c>
      <c r="D56" s="39" t="s">
        <v>7</v>
      </c>
      <c r="E56" s="39" t="s">
        <v>38</v>
      </c>
      <c r="F56" s="18" t="s">
        <v>108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/>
    </row>
    <row r="57" spans="1:18">
      <c r="A57" s="18" t="s">
        <v>310</v>
      </c>
      <c r="B57" s="18" t="s">
        <v>5</v>
      </c>
      <c r="C57" s="18" t="s">
        <v>14</v>
      </c>
      <c r="D57" s="18" t="s">
        <v>7</v>
      </c>
      <c r="E57" s="18" t="s">
        <v>38</v>
      </c>
      <c r="F57" s="18" t="s">
        <v>108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/>
    </row>
    <row r="58" spans="1:18">
      <c r="A58" s="18" t="s">
        <v>310</v>
      </c>
      <c r="B58" s="18" t="s">
        <v>5</v>
      </c>
      <c r="C58" s="18" t="s">
        <v>15</v>
      </c>
      <c r="D58" s="18" t="s">
        <v>7</v>
      </c>
      <c r="E58" s="18" t="s">
        <v>38</v>
      </c>
      <c r="F58" s="18" t="s">
        <v>108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/>
    </row>
    <row r="59" spans="1:18">
      <c r="A59" s="18" t="s">
        <v>310</v>
      </c>
      <c r="B59" s="18" t="s">
        <v>5</v>
      </c>
      <c r="C59" s="18" t="s">
        <v>16</v>
      </c>
      <c r="D59" s="18" t="s">
        <v>7</v>
      </c>
      <c r="E59" s="18" t="s">
        <v>38</v>
      </c>
      <c r="F59" s="18" t="s">
        <v>108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/>
    </row>
    <row r="60" spans="1:18">
      <c r="A60" s="18" t="s">
        <v>310</v>
      </c>
      <c r="B60" s="18" t="s">
        <v>5</v>
      </c>
      <c r="C60" s="18" t="s">
        <v>17</v>
      </c>
      <c r="D60" s="18" t="s">
        <v>7</v>
      </c>
      <c r="E60" s="18" t="s">
        <v>38</v>
      </c>
      <c r="F60" s="18" t="s">
        <v>108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/>
    </row>
    <row r="61" spans="1:18">
      <c r="A61" s="18" t="s">
        <v>310</v>
      </c>
      <c r="B61" s="18" t="s">
        <v>5</v>
      </c>
      <c r="C61" s="18" t="s">
        <v>18</v>
      </c>
      <c r="D61" s="18" t="s">
        <v>7</v>
      </c>
      <c r="E61" s="18" t="s">
        <v>38</v>
      </c>
      <c r="F61" s="18" t="s">
        <v>108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/>
    </row>
    <row r="62" spans="1:18">
      <c r="A62" s="18" t="s">
        <v>310</v>
      </c>
      <c r="B62" s="18" t="s">
        <v>5</v>
      </c>
      <c r="C62" s="18" t="s">
        <v>19</v>
      </c>
      <c r="D62" s="18" t="s">
        <v>7</v>
      </c>
      <c r="E62" s="18" t="s">
        <v>38</v>
      </c>
      <c r="F62" s="18" t="s">
        <v>108</v>
      </c>
      <c r="G62" s="24">
        <v>5133.0010199999997</v>
      </c>
      <c r="H62" s="24">
        <v>5288.2739000000001</v>
      </c>
      <c r="I62" s="24">
        <v>5290.0260500000004</v>
      </c>
      <c r="J62" s="24">
        <v>5567.2624399001461</v>
      </c>
      <c r="K62" s="24">
        <v>5674.9437623501944</v>
      </c>
      <c r="L62" s="24">
        <v>5786.2102797243233</v>
      </c>
      <c r="M62" s="24">
        <v>5894.4880351094434</v>
      </c>
      <c r="N62" s="24">
        <v>6009.3010196449122</v>
      </c>
      <c r="O62" s="24">
        <v>6137.8808597195521</v>
      </c>
      <c r="P62" s="24">
        <v>6276.027531203682</v>
      </c>
      <c r="Q62" s="24">
        <v>6418.4529985452918</v>
      </c>
      <c r="R62" s="24"/>
    </row>
    <row r="63" spans="1:18">
      <c r="A63" s="18" t="s">
        <v>310</v>
      </c>
      <c r="B63" s="18" t="s">
        <v>5</v>
      </c>
      <c r="C63" s="18" t="s">
        <v>20</v>
      </c>
      <c r="D63" s="18" t="s">
        <v>7</v>
      </c>
      <c r="E63" s="18" t="s">
        <v>38</v>
      </c>
      <c r="F63" s="18" t="s">
        <v>108</v>
      </c>
      <c r="G63" s="24">
        <v>1040.45975</v>
      </c>
      <c r="H63" s="24">
        <v>993.81417999999996</v>
      </c>
      <c r="I63" s="24">
        <v>996.60153000000003</v>
      </c>
      <c r="J63" s="24">
        <v>1088.0538966304887</v>
      </c>
      <c r="K63" s="24">
        <v>1109.0989046125806</v>
      </c>
      <c r="L63" s="24">
        <v>1130.8445954436377</v>
      </c>
      <c r="M63" s="80">
        <v>1152.0061690064058</v>
      </c>
      <c r="N63" s="80">
        <v>1174.4449738150818</v>
      </c>
      <c r="O63" s="80">
        <v>1199.5743435064892</v>
      </c>
      <c r="P63" s="80">
        <v>1226.5734343231122</v>
      </c>
      <c r="Q63" s="80">
        <v>1254.4087638757167</v>
      </c>
      <c r="R63" s="80"/>
    </row>
    <row r="64" spans="1:18">
      <c r="A64" s="18" t="s">
        <v>310</v>
      </c>
      <c r="B64" s="18" t="s">
        <v>5</v>
      </c>
      <c r="C64" s="18" t="s">
        <v>21</v>
      </c>
      <c r="D64" s="18" t="s">
        <v>7</v>
      </c>
      <c r="E64" s="18" t="s">
        <v>38</v>
      </c>
      <c r="F64" s="18" t="s">
        <v>108</v>
      </c>
      <c r="G64" s="24">
        <v>1238.0349900000001</v>
      </c>
      <c r="H64" s="24">
        <v>1217.85473</v>
      </c>
      <c r="I64" s="24">
        <v>1221.87022</v>
      </c>
      <c r="J64" s="24">
        <v>940.00827819517212</v>
      </c>
      <c r="K64" s="24">
        <v>958.18980558008604</v>
      </c>
      <c r="L64" s="24">
        <v>976.97667768225801</v>
      </c>
      <c r="M64" s="80">
        <v>995.2589101987171</v>
      </c>
      <c r="N64" s="80">
        <v>1014.6445880022536</v>
      </c>
      <c r="O64" s="80">
        <v>1036.3547400534549</v>
      </c>
      <c r="P64" s="80">
        <v>1059.6802103724938</v>
      </c>
      <c r="Q64" s="80">
        <v>1083.7281369382354</v>
      </c>
      <c r="R64" s="80"/>
    </row>
    <row r="65" spans="1:18">
      <c r="A65" s="18" t="s">
        <v>310</v>
      </c>
      <c r="B65" s="18" t="s">
        <v>5</v>
      </c>
      <c r="C65" s="18" t="s">
        <v>22</v>
      </c>
      <c r="D65" s="18" t="s">
        <v>7</v>
      </c>
      <c r="E65" s="18" t="s">
        <v>38</v>
      </c>
      <c r="F65" s="18" t="s">
        <v>108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/>
    </row>
    <row r="66" spans="1:18">
      <c r="A66" s="18" t="s">
        <v>310</v>
      </c>
      <c r="B66" s="18" t="s">
        <v>5</v>
      </c>
      <c r="C66" s="18" t="s">
        <v>23</v>
      </c>
      <c r="D66" s="18" t="s">
        <v>7</v>
      </c>
      <c r="E66" s="18" t="s">
        <v>38</v>
      </c>
      <c r="F66" s="18" t="s">
        <v>108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/>
    </row>
    <row r="67" spans="1:18">
      <c r="A67" s="18" t="s">
        <v>310</v>
      </c>
      <c r="B67" s="18" t="s">
        <v>5</v>
      </c>
      <c r="C67" s="18" t="s">
        <v>24</v>
      </c>
      <c r="D67" s="18" t="s">
        <v>7</v>
      </c>
      <c r="E67" s="18" t="s">
        <v>38</v>
      </c>
      <c r="F67" s="18" t="s">
        <v>108</v>
      </c>
      <c r="G67" s="24">
        <v>0</v>
      </c>
      <c r="H67" s="24">
        <v>0</v>
      </c>
      <c r="I67" s="24">
        <v>0</v>
      </c>
      <c r="J67" s="24">
        <v>3407.7994041937345</v>
      </c>
      <c r="K67" s="24">
        <v>3473.712651584071</v>
      </c>
      <c r="L67" s="24">
        <v>3541.8204470594123</v>
      </c>
      <c r="M67" s="24">
        <v>3608.0987794125508</v>
      </c>
      <c r="N67" s="24">
        <v>3678.3774171662781</v>
      </c>
      <c r="O67" s="24">
        <v>3757.0829402358077</v>
      </c>
      <c r="P67" s="24">
        <v>3841.6444549581865</v>
      </c>
      <c r="Q67" s="24">
        <v>3928.8250806226483</v>
      </c>
      <c r="R67" s="24"/>
    </row>
    <row r="68" spans="1:18">
      <c r="A68" s="18" t="s">
        <v>310</v>
      </c>
      <c r="B68" s="18" t="s">
        <v>5</v>
      </c>
      <c r="C68" s="19" t="s">
        <v>25</v>
      </c>
      <c r="D68" s="18" t="s">
        <v>7</v>
      </c>
      <c r="E68" s="18" t="s">
        <v>38</v>
      </c>
      <c r="F68" s="18" t="s">
        <v>108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/>
    </row>
    <row r="69" spans="1:18">
      <c r="A69" s="18" t="s">
        <v>310</v>
      </c>
      <c r="B69" s="18" t="s">
        <v>5</v>
      </c>
      <c r="C69" s="19" t="s">
        <v>26</v>
      </c>
      <c r="D69" s="18" t="s">
        <v>7</v>
      </c>
      <c r="E69" s="18" t="s">
        <v>38</v>
      </c>
      <c r="F69" s="18" t="s">
        <v>108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/>
    </row>
    <row r="70" spans="1:18">
      <c r="A70" s="18" t="s">
        <v>310</v>
      </c>
      <c r="B70" s="18" t="s">
        <v>5</v>
      </c>
      <c r="C70" s="19" t="s">
        <v>27</v>
      </c>
      <c r="D70" s="18" t="s">
        <v>7</v>
      </c>
      <c r="E70" s="18" t="s">
        <v>38</v>
      </c>
      <c r="F70" s="18" t="s">
        <v>108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/>
    </row>
    <row r="71" spans="1:18">
      <c r="A71" s="18" t="s">
        <v>310</v>
      </c>
      <c r="B71" s="18" t="s">
        <v>5</v>
      </c>
      <c r="C71" s="19" t="s">
        <v>28</v>
      </c>
      <c r="D71" s="18" t="s">
        <v>7</v>
      </c>
      <c r="E71" s="18" t="s">
        <v>38</v>
      </c>
      <c r="F71" s="18" t="s">
        <v>108</v>
      </c>
      <c r="G71" s="24">
        <v>82.700559999999996</v>
      </c>
      <c r="H71" s="24">
        <v>78.308170000000004</v>
      </c>
      <c r="I71" s="24">
        <v>80.106099999999998</v>
      </c>
      <c r="J71" s="24">
        <v>89.055404503675803</v>
      </c>
      <c r="K71" s="24">
        <v>90.777903457479695</v>
      </c>
      <c r="L71" s="24">
        <v>92.557752138844535</v>
      </c>
      <c r="M71" s="80">
        <v>94.289791791845872</v>
      </c>
      <c r="N71" s="80">
        <v>96.126370701221632</v>
      </c>
      <c r="O71" s="80">
        <v>98.183167878016903</v>
      </c>
      <c r="P71" s="80">
        <v>100.39299862385764</v>
      </c>
      <c r="Q71" s="80">
        <v>102.67127412149334</v>
      </c>
      <c r="R71" s="80"/>
    </row>
    <row r="72" spans="1:18">
      <c r="A72" s="18" t="s">
        <v>310</v>
      </c>
      <c r="B72" s="18" t="s">
        <v>5</v>
      </c>
      <c r="C72" s="19" t="s">
        <v>29</v>
      </c>
      <c r="D72" s="18" t="s">
        <v>7</v>
      </c>
      <c r="E72" s="18" t="s">
        <v>38</v>
      </c>
      <c r="F72" s="18" t="s">
        <v>108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/>
    </row>
    <row r="73" spans="1:18">
      <c r="A73" s="18" t="s">
        <v>310</v>
      </c>
      <c r="B73" s="18" t="s">
        <v>5</v>
      </c>
      <c r="C73" s="19" t="s">
        <v>30</v>
      </c>
      <c r="D73" s="18" t="s">
        <v>7</v>
      </c>
      <c r="E73" s="18" t="s">
        <v>38</v>
      </c>
      <c r="F73" s="18" t="s">
        <v>108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/>
    </row>
    <row r="74" spans="1:18">
      <c r="A74" s="61" t="s">
        <v>310</v>
      </c>
      <c r="B74" s="61" t="s">
        <v>5</v>
      </c>
      <c r="C74" s="62" t="s">
        <v>31</v>
      </c>
      <c r="D74" s="61" t="s">
        <v>7</v>
      </c>
      <c r="E74" s="61" t="s">
        <v>38</v>
      </c>
      <c r="F74" s="61" t="s">
        <v>108</v>
      </c>
      <c r="G74" s="71">
        <v>549.29813000000001</v>
      </c>
      <c r="H74" s="71">
        <v>566.19344999999998</v>
      </c>
      <c r="I74" s="71">
        <v>589.71078</v>
      </c>
      <c r="J74" s="71">
        <v>427.13707522986624</v>
      </c>
      <c r="K74" s="71">
        <v>435.39870931389231</v>
      </c>
      <c r="L74" s="71">
        <v>443.93541030746923</v>
      </c>
      <c r="M74" s="71">
        <v>452.24280451547145</v>
      </c>
      <c r="N74" s="71">
        <v>461.05160110846475</v>
      </c>
      <c r="O74" s="71">
        <v>470.9166321566492</v>
      </c>
      <c r="P74" s="71">
        <v>481.51565920943727</v>
      </c>
      <c r="Q74" s="71">
        <v>492.44296831607119</v>
      </c>
      <c r="R74" s="71"/>
    </row>
    <row r="75" spans="1:18">
      <c r="A75" s="61" t="s">
        <v>310</v>
      </c>
      <c r="B75" s="61" t="s">
        <v>5</v>
      </c>
      <c r="C75" s="62" t="s">
        <v>32</v>
      </c>
      <c r="D75" s="61" t="s">
        <v>7</v>
      </c>
      <c r="E75" s="61" t="s">
        <v>38</v>
      </c>
      <c r="F75" s="61" t="s">
        <v>108</v>
      </c>
      <c r="G75" s="71">
        <v>1458.09094</v>
      </c>
      <c r="H75" s="71">
        <v>1517.6008300000001</v>
      </c>
      <c r="I75" s="71">
        <v>1562.5641800000001</v>
      </c>
      <c r="J75" s="71">
        <v>1140.4262235699807</v>
      </c>
      <c r="K75" s="71">
        <v>1162.4842108189041</v>
      </c>
      <c r="L75" s="71">
        <v>1185.2766075468442</v>
      </c>
      <c r="M75" s="71">
        <v>1207.456771137749</v>
      </c>
      <c r="N75" s="71">
        <v>1230.9756441537177</v>
      </c>
      <c r="O75" s="71">
        <v>1257.314589555793</v>
      </c>
      <c r="P75" s="71">
        <v>1285.6132531377878</v>
      </c>
      <c r="Q75" s="71">
        <v>1314.7884069254892</v>
      </c>
      <c r="R75" s="71"/>
    </row>
    <row r="76" spans="1:18">
      <c r="A76" s="61" t="s">
        <v>310</v>
      </c>
      <c r="B76" s="61" t="s">
        <v>5</v>
      </c>
      <c r="C76" s="62" t="s">
        <v>33</v>
      </c>
      <c r="D76" s="61" t="s">
        <v>7</v>
      </c>
      <c r="E76" s="61" t="s">
        <v>38</v>
      </c>
      <c r="F76" s="61" t="s">
        <v>108</v>
      </c>
      <c r="G76" s="71">
        <v>67.85575</v>
      </c>
      <c r="H76" s="71">
        <v>64.628159999999994</v>
      </c>
      <c r="I76" s="71">
        <v>64.330820000000003</v>
      </c>
      <c r="J76" s="71">
        <v>72.368294166228608</v>
      </c>
      <c r="K76" s="71">
        <v>73.768033033112957</v>
      </c>
      <c r="L76" s="71">
        <v>75.214375494440702</v>
      </c>
      <c r="M76" s="71">
        <v>76.62186733409429</v>
      </c>
      <c r="N76" s="71">
        <v>78.114309971505591</v>
      </c>
      <c r="O76" s="71">
        <v>79.785706603300639</v>
      </c>
      <c r="P76" s="71">
        <v>81.581461530964546</v>
      </c>
      <c r="Q76" s="71">
        <v>83.432836103046867</v>
      </c>
      <c r="R76" s="71"/>
    </row>
    <row r="77" spans="1:18">
      <c r="A77" s="61" t="s">
        <v>310</v>
      </c>
      <c r="B77" s="61" t="s">
        <v>5</v>
      </c>
      <c r="C77" s="62" t="s">
        <v>34</v>
      </c>
      <c r="D77" s="61" t="s">
        <v>7</v>
      </c>
      <c r="E77" s="61" t="s">
        <v>38</v>
      </c>
      <c r="F77" s="61" t="s">
        <v>108</v>
      </c>
      <c r="G77" s="71">
        <v>88.125280000000004</v>
      </c>
      <c r="H77" s="71">
        <v>86.727189999999993</v>
      </c>
      <c r="I77" s="71">
        <v>93.013080000000002</v>
      </c>
      <c r="J77" s="71">
        <v>96.249531839231437</v>
      </c>
      <c r="K77" s="71">
        <v>98.111178741192887</v>
      </c>
      <c r="L77" s="71">
        <v>100.03480823095582</v>
      </c>
      <c r="M77" s="71">
        <v>101.90676655462481</v>
      </c>
      <c r="N77" s="71">
        <v>103.89170908785339</v>
      </c>
      <c r="O77" s="71">
        <v>106.11465969324452</v>
      </c>
      <c r="P77" s="71">
        <v>108.50300631764654</v>
      </c>
      <c r="Q77" s="71">
        <v>110.96532683901565</v>
      </c>
      <c r="R77" s="71"/>
    </row>
    <row r="78" spans="1:18">
      <c r="A78" s="61" t="s">
        <v>310</v>
      </c>
      <c r="B78" s="61" t="s">
        <v>5</v>
      </c>
      <c r="C78" s="62" t="s">
        <v>35</v>
      </c>
      <c r="D78" s="61" t="s">
        <v>7</v>
      </c>
      <c r="E78" s="61" t="s">
        <v>38</v>
      </c>
      <c r="F78" s="61" t="s">
        <v>108</v>
      </c>
      <c r="G78" s="71">
        <v>10.487959999999999</v>
      </c>
      <c r="H78" s="71">
        <v>10.07465</v>
      </c>
      <c r="I78" s="71">
        <v>9.7747100000000007</v>
      </c>
      <c r="J78" s="71">
        <v>11.219351607005271</v>
      </c>
      <c r="K78" s="71">
        <v>11.436354960289989</v>
      </c>
      <c r="L78" s="71">
        <v>11.660583329974981</v>
      </c>
      <c r="M78" s="71">
        <v>11.878788636801648</v>
      </c>
      <c r="N78" s="71">
        <v>12.110163977277995</v>
      </c>
      <c r="O78" s="71">
        <v>12.369282790328915</v>
      </c>
      <c r="P78" s="71">
        <v>12.64768103317261</v>
      </c>
      <c r="Q78" s="71">
        <v>12.934702062475159</v>
      </c>
      <c r="R78" s="71"/>
    </row>
    <row r="79" spans="1:18">
      <c r="A79" s="61" t="s">
        <v>310</v>
      </c>
      <c r="B79" s="61" t="s">
        <v>5</v>
      </c>
      <c r="C79" s="62" t="s">
        <v>36</v>
      </c>
      <c r="D79" s="61" t="s">
        <v>7</v>
      </c>
      <c r="E79" s="61" t="s">
        <v>38</v>
      </c>
      <c r="F79" s="61" t="s">
        <v>108</v>
      </c>
      <c r="G79" s="71" t="s">
        <v>104</v>
      </c>
      <c r="H79" s="71" t="s">
        <v>104</v>
      </c>
      <c r="I79" s="71" t="s">
        <v>104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71"/>
    </row>
    <row r="80" spans="1:18">
      <c r="A80" s="40" t="s">
        <v>310</v>
      </c>
      <c r="B80" s="40" t="s">
        <v>5</v>
      </c>
      <c r="C80" s="40" t="s">
        <v>6</v>
      </c>
      <c r="D80" s="40" t="s">
        <v>39</v>
      </c>
      <c r="E80" s="40" t="s">
        <v>40</v>
      </c>
      <c r="F80" s="20" t="s">
        <v>108</v>
      </c>
      <c r="G80" s="25">
        <v>64.961389999999994</v>
      </c>
      <c r="H80" s="25">
        <v>63.73498</v>
      </c>
      <c r="I80" s="25">
        <v>62.953510000000001</v>
      </c>
      <c r="J80" s="25">
        <v>57.095520444133889</v>
      </c>
      <c r="K80" s="25">
        <v>57.793020811109955</v>
      </c>
      <c r="L80" s="25">
        <v>58.343881057703562</v>
      </c>
      <c r="M80" s="25">
        <v>58.96430533034129</v>
      </c>
      <c r="N80" s="25">
        <v>59.610633467740143</v>
      </c>
      <c r="O80" s="25">
        <v>60.36014689765841</v>
      </c>
      <c r="P80" s="25">
        <v>61.262706678100962</v>
      </c>
      <c r="Q80" s="25">
        <v>62.26241876852896</v>
      </c>
      <c r="R80" s="25"/>
    </row>
    <row r="81" spans="1:18">
      <c r="A81" s="40" t="s">
        <v>310</v>
      </c>
      <c r="B81" s="40" t="s">
        <v>5</v>
      </c>
      <c r="C81" s="40" t="s">
        <v>10</v>
      </c>
      <c r="D81" s="40" t="s">
        <v>39</v>
      </c>
      <c r="E81" s="40" t="s">
        <v>40</v>
      </c>
      <c r="F81" s="20" t="s">
        <v>108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/>
    </row>
    <row r="82" spans="1:18">
      <c r="A82" s="40" t="s">
        <v>310</v>
      </c>
      <c r="B82" s="40" t="s">
        <v>5</v>
      </c>
      <c r="C82" s="40" t="s">
        <v>11</v>
      </c>
      <c r="D82" s="40" t="s">
        <v>39</v>
      </c>
      <c r="E82" s="40" t="s">
        <v>40</v>
      </c>
      <c r="F82" s="20" t="s">
        <v>108</v>
      </c>
      <c r="G82" s="25">
        <v>2518.1834199999998</v>
      </c>
      <c r="H82" s="25">
        <v>2554.57926</v>
      </c>
      <c r="I82" s="25">
        <v>2559.53566</v>
      </c>
      <c r="J82" s="25">
        <v>2456.8640081279609</v>
      </c>
      <c r="K82" s="25">
        <v>2492.2217977648934</v>
      </c>
      <c r="L82" s="25">
        <v>2523.7338035911821</v>
      </c>
      <c r="M82" s="25">
        <v>2557.3696623085202</v>
      </c>
      <c r="N82" s="25">
        <v>2592.5562268529616</v>
      </c>
      <c r="O82" s="25">
        <v>2630.9480000559192</v>
      </c>
      <c r="P82" s="25">
        <v>2673.4359102591857</v>
      </c>
      <c r="Q82" s="25">
        <v>2718.3861695283626</v>
      </c>
      <c r="R82" s="25"/>
    </row>
    <row r="83" spans="1:18">
      <c r="A83" s="40" t="s">
        <v>310</v>
      </c>
      <c r="B83" s="40" t="s">
        <v>5</v>
      </c>
      <c r="C83" s="40" t="s">
        <v>12</v>
      </c>
      <c r="D83" s="40" t="s">
        <v>39</v>
      </c>
      <c r="E83" s="40" t="s">
        <v>40</v>
      </c>
      <c r="F83" s="20" t="s">
        <v>108</v>
      </c>
      <c r="G83" s="25">
        <v>4170.1164799999997</v>
      </c>
      <c r="H83" s="25">
        <v>4209.8468700000003</v>
      </c>
      <c r="I83" s="25">
        <v>4265.8566600000004</v>
      </c>
      <c r="J83" s="25">
        <v>4303.7817396990795</v>
      </c>
      <c r="K83" s="25">
        <v>4433.1498344195134</v>
      </c>
      <c r="L83" s="25">
        <v>4588.4809440230483</v>
      </c>
      <c r="M83" s="25">
        <v>4737.7652833985512</v>
      </c>
      <c r="N83" s="25">
        <v>4895.5173494432065</v>
      </c>
      <c r="O83" s="25">
        <v>5042.6456701113029</v>
      </c>
      <c r="P83" s="25">
        <v>5164.5183319323041</v>
      </c>
      <c r="Q83" s="25">
        <v>5268.4573297514526</v>
      </c>
      <c r="R83" s="25"/>
    </row>
    <row r="84" spans="1:18">
      <c r="A84" s="40" t="s">
        <v>310</v>
      </c>
      <c r="B84" s="40" t="s">
        <v>5</v>
      </c>
      <c r="C84" s="40" t="s">
        <v>13</v>
      </c>
      <c r="D84" s="40" t="s">
        <v>39</v>
      </c>
      <c r="E84" s="40" t="s">
        <v>40</v>
      </c>
      <c r="F84" s="20" t="s">
        <v>108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/>
    </row>
    <row r="85" spans="1:18">
      <c r="A85" s="20" t="s">
        <v>310</v>
      </c>
      <c r="B85" s="20" t="s">
        <v>5</v>
      </c>
      <c r="C85" s="20" t="s">
        <v>14</v>
      </c>
      <c r="D85" s="20" t="s">
        <v>39</v>
      </c>
      <c r="E85" s="20" t="s">
        <v>40</v>
      </c>
      <c r="F85" s="20" t="s">
        <v>108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/>
    </row>
    <row r="86" spans="1:18">
      <c r="A86" s="20" t="s">
        <v>310</v>
      </c>
      <c r="B86" s="20" t="s">
        <v>5</v>
      </c>
      <c r="C86" s="20" t="s">
        <v>15</v>
      </c>
      <c r="D86" s="20" t="s">
        <v>39</v>
      </c>
      <c r="E86" s="20" t="s">
        <v>40</v>
      </c>
      <c r="F86" s="20" t="s">
        <v>108</v>
      </c>
      <c r="G86" s="25">
        <v>89.367639999999994</v>
      </c>
      <c r="H86" s="25">
        <v>92.078890000000001</v>
      </c>
      <c r="I86" s="25">
        <v>103.57767</v>
      </c>
      <c r="J86" s="25">
        <v>88.714842987799713</v>
      </c>
      <c r="K86" s="25">
        <v>89.798616899638574</v>
      </c>
      <c r="L86" s="25">
        <v>90.654541846195286</v>
      </c>
      <c r="M86" s="25">
        <v>91.618555161158056</v>
      </c>
      <c r="N86" s="25">
        <v>92.622817821028946</v>
      </c>
      <c r="O86" s="25">
        <v>93.787409469116412</v>
      </c>
      <c r="P86" s="25">
        <v>95.189804063056769</v>
      </c>
      <c r="Q86" s="25">
        <v>96.743153615621111</v>
      </c>
      <c r="R86" s="25"/>
    </row>
    <row r="87" spans="1:18">
      <c r="A87" s="20" t="s">
        <v>310</v>
      </c>
      <c r="B87" s="20" t="s">
        <v>5</v>
      </c>
      <c r="C87" s="20" t="s">
        <v>16</v>
      </c>
      <c r="D87" s="20" t="s">
        <v>39</v>
      </c>
      <c r="E87" s="20" t="s">
        <v>40</v>
      </c>
      <c r="F87" s="20" t="s">
        <v>108</v>
      </c>
      <c r="G87" s="25" t="s">
        <v>104</v>
      </c>
      <c r="H87" s="25" t="s">
        <v>104</v>
      </c>
      <c r="I87" s="25" t="s">
        <v>104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/>
    </row>
    <row r="88" spans="1:18">
      <c r="A88" s="20" t="s">
        <v>310</v>
      </c>
      <c r="B88" s="20" t="s">
        <v>5</v>
      </c>
      <c r="C88" s="20" t="s">
        <v>17</v>
      </c>
      <c r="D88" s="20" t="s">
        <v>39</v>
      </c>
      <c r="E88" s="20" t="s">
        <v>40</v>
      </c>
      <c r="F88" s="20" t="s">
        <v>108</v>
      </c>
      <c r="G88" s="25">
        <v>1586.50413</v>
      </c>
      <c r="H88" s="25">
        <v>1557.35951</v>
      </c>
      <c r="I88" s="25">
        <v>1585.6490799999999</v>
      </c>
      <c r="J88" s="25">
        <v>1585.5150855967665</v>
      </c>
      <c r="K88" s="25">
        <v>1604.8843346279916</v>
      </c>
      <c r="L88" s="25">
        <v>1620.1814581892756</v>
      </c>
      <c r="M88" s="25">
        <v>1637.4103412274817</v>
      </c>
      <c r="N88" s="25">
        <v>1655.35856210576</v>
      </c>
      <c r="O88" s="25">
        <v>1650.6600741395068</v>
      </c>
      <c r="P88" s="25">
        <v>1637.1877214853655</v>
      </c>
      <c r="Q88" s="25">
        <v>1630.2295865374224</v>
      </c>
      <c r="R88" s="25"/>
    </row>
    <row r="89" spans="1:18">
      <c r="A89" s="20" t="s">
        <v>310</v>
      </c>
      <c r="B89" s="20" t="s">
        <v>5</v>
      </c>
      <c r="C89" s="20" t="s">
        <v>18</v>
      </c>
      <c r="D89" s="20" t="s">
        <v>39</v>
      </c>
      <c r="E89" s="20" t="s">
        <v>40</v>
      </c>
      <c r="F89" s="20" t="s">
        <v>108</v>
      </c>
      <c r="G89" s="25">
        <v>161.81641999999999</v>
      </c>
      <c r="H89" s="25">
        <v>165.43847</v>
      </c>
      <c r="I89" s="25">
        <v>189.26822999999999</v>
      </c>
      <c r="J89" s="25">
        <v>162.11756703024037</v>
      </c>
      <c r="K89" s="25">
        <v>164.09805624580855</v>
      </c>
      <c r="L89" s="25">
        <v>165.66217410053267</v>
      </c>
      <c r="M89" s="25">
        <v>167.42381271638433</v>
      </c>
      <c r="N89" s="25">
        <v>169.2590030136829</v>
      </c>
      <c r="O89" s="25">
        <v>171.38717861782217</v>
      </c>
      <c r="P89" s="25">
        <v>173.94991549396408</v>
      </c>
      <c r="Q89" s="25">
        <v>176.78850756861701</v>
      </c>
      <c r="R89" s="25"/>
    </row>
    <row r="90" spans="1:18">
      <c r="A90" s="20" t="s">
        <v>310</v>
      </c>
      <c r="B90" s="20" t="s">
        <v>5</v>
      </c>
      <c r="C90" s="20" t="s">
        <v>19</v>
      </c>
      <c r="D90" s="20" t="s">
        <v>39</v>
      </c>
      <c r="E90" s="20" t="s">
        <v>40</v>
      </c>
      <c r="F90" s="20" t="s">
        <v>108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/>
    </row>
    <row r="91" spans="1:18">
      <c r="A91" s="20" t="s">
        <v>310</v>
      </c>
      <c r="B91" s="20" t="s">
        <v>5</v>
      </c>
      <c r="C91" s="20" t="s">
        <v>20</v>
      </c>
      <c r="D91" s="20" t="s">
        <v>39</v>
      </c>
      <c r="E91" s="20" t="s">
        <v>40</v>
      </c>
      <c r="F91" s="20" t="s">
        <v>108</v>
      </c>
      <c r="G91" s="25">
        <v>618.36878999999999</v>
      </c>
      <c r="H91" s="25">
        <v>589.73140000000001</v>
      </c>
      <c r="I91" s="25">
        <v>609.31961999999999</v>
      </c>
      <c r="J91" s="25">
        <v>706.29687116726109</v>
      </c>
      <c r="K91" s="25">
        <v>714.92525957673786</v>
      </c>
      <c r="L91" s="25">
        <v>721.73964476130232</v>
      </c>
      <c r="M91" s="25">
        <v>729.41456775266033</v>
      </c>
      <c r="N91" s="25">
        <v>737.40993302197001</v>
      </c>
      <c r="O91" s="25">
        <v>746.6817460526803</v>
      </c>
      <c r="P91" s="25">
        <v>757.84681021199094</v>
      </c>
      <c r="Q91" s="25">
        <v>770.21369146720724</v>
      </c>
      <c r="R91" s="25"/>
    </row>
    <row r="92" spans="1:18">
      <c r="A92" s="20" t="s">
        <v>310</v>
      </c>
      <c r="B92" s="20" t="s">
        <v>5</v>
      </c>
      <c r="C92" s="20" t="s">
        <v>21</v>
      </c>
      <c r="D92" s="20" t="s">
        <v>39</v>
      </c>
      <c r="E92" s="20" t="s">
        <v>40</v>
      </c>
      <c r="F92" s="20" t="s">
        <v>108</v>
      </c>
      <c r="G92" s="25">
        <v>30.553180000000001</v>
      </c>
      <c r="H92" s="25">
        <v>29.592659999999999</v>
      </c>
      <c r="I92" s="25">
        <v>29.131509999999999</v>
      </c>
      <c r="J92" s="25">
        <v>35.352497566434295</v>
      </c>
      <c r="K92" s="25">
        <v>35.784376982442694</v>
      </c>
      <c r="L92" s="25">
        <v>36.12545952929856</v>
      </c>
      <c r="M92" s="25">
        <v>36.509614843375132</v>
      </c>
      <c r="N92" s="25">
        <v>36.909809354726832</v>
      </c>
      <c r="O92" s="25">
        <v>37.37389430396766</v>
      </c>
      <c r="P92" s="25">
        <v>37.932742742399498</v>
      </c>
      <c r="Q92" s="25">
        <v>38.551746106745249</v>
      </c>
      <c r="R92" s="25"/>
    </row>
    <row r="93" spans="1:18">
      <c r="A93" s="20" t="s">
        <v>310</v>
      </c>
      <c r="B93" s="20" t="s">
        <v>5</v>
      </c>
      <c r="C93" s="20" t="s">
        <v>22</v>
      </c>
      <c r="D93" s="20" t="s">
        <v>39</v>
      </c>
      <c r="E93" s="20" t="s">
        <v>40</v>
      </c>
      <c r="F93" s="20" t="s">
        <v>108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/>
    </row>
    <row r="94" spans="1:18">
      <c r="A94" s="20" t="s">
        <v>310</v>
      </c>
      <c r="B94" s="20" t="s">
        <v>5</v>
      </c>
      <c r="C94" s="20" t="s">
        <v>23</v>
      </c>
      <c r="D94" s="20" t="s">
        <v>39</v>
      </c>
      <c r="E94" s="20" t="s">
        <v>40</v>
      </c>
      <c r="F94" s="20" t="s">
        <v>108</v>
      </c>
      <c r="G94" s="25">
        <v>1614.3092799999999</v>
      </c>
      <c r="H94" s="25">
        <v>1604.4659999999999</v>
      </c>
      <c r="I94" s="25">
        <v>1593.5596700000001</v>
      </c>
      <c r="J94" s="25">
        <v>1656.5519451071989</v>
      </c>
      <c r="K94" s="25">
        <v>1676.7890071505822</v>
      </c>
      <c r="L94" s="25">
        <v>1692.7714976485847</v>
      </c>
      <c r="M94" s="25">
        <v>1710.772297494789</v>
      </c>
      <c r="N94" s="25">
        <v>1729.5246641403166</v>
      </c>
      <c r="O94" s="25">
        <v>1724.6156667739308</v>
      </c>
      <c r="P94" s="25">
        <v>1710.5397035761491</v>
      </c>
      <c r="Q94" s="25">
        <v>1703.2698188005049</v>
      </c>
      <c r="R94" s="25"/>
    </row>
    <row r="95" spans="1:18">
      <c r="A95" s="20" t="s">
        <v>310</v>
      </c>
      <c r="B95" s="20" t="s">
        <v>5</v>
      </c>
      <c r="C95" s="20" t="s">
        <v>24</v>
      </c>
      <c r="D95" s="20" t="s">
        <v>39</v>
      </c>
      <c r="E95" s="20" t="s">
        <v>40</v>
      </c>
      <c r="F95" s="20" t="s">
        <v>108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/>
    </row>
    <row r="96" spans="1:18">
      <c r="A96" s="20" t="s">
        <v>310</v>
      </c>
      <c r="B96" s="20" t="s">
        <v>5</v>
      </c>
      <c r="C96" s="20" t="s">
        <v>25</v>
      </c>
      <c r="D96" s="20" t="s">
        <v>39</v>
      </c>
      <c r="E96" s="20" t="s">
        <v>40</v>
      </c>
      <c r="F96" s="20" t="s">
        <v>108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/>
    </row>
    <row r="97" spans="1:18">
      <c r="A97" s="20" t="s">
        <v>310</v>
      </c>
      <c r="B97" s="20" t="s">
        <v>5</v>
      </c>
      <c r="C97" s="20" t="s">
        <v>26</v>
      </c>
      <c r="D97" s="20" t="s">
        <v>39</v>
      </c>
      <c r="E97" s="20" t="s">
        <v>40</v>
      </c>
      <c r="F97" s="20" t="s">
        <v>108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/>
    </row>
    <row r="98" spans="1:18">
      <c r="A98" s="20" t="s">
        <v>310</v>
      </c>
      <c r="B98" s="20" t="s">
        <v>5</v>
      </c>
      <c r="C98" s="20" t="s">
        <v>27</v>
      </c>
      <c r="D98" s="20" t="s">
        <v>39</v>
      </c>
      <c r="E98" s="20" t="s">
        <v>40</v>
      </c>
      <c r="F98" s="20" t="s">
        <v>108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/>
    </row>
    <row r="99" spans="1:18">
      <c r="A99" s="20" t="s">
        <v>310</v>
      </c>
      <c r="B99" s="20" t="s">
        <v>5</v>
      </c>
      <c r="C99" s="20" t="s">
        <v>28</v>
      </c>
      <c r="D99" s="20" t="s">
        <v>39</v>
      </c>
      <c r="E99" s="20" t="s">
        <v>40</v>
      </c>
      <c r="F99" s="20" t="s">
        <v>108</v>
      </c>
      <c r="G99" s="25" t="s">
        <v>104</v>
      </c>
      <c r="H99" s="25" t="s">
        <v>104</v>
      </c>
      <c r="I99" s="25" t="s">
        <v>104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/>
    </row>
    <row r="100" spans="1:18">
      <c r="A100" s="20" t="s">
        <v>310</v>
      </c>
      <c r="B100" s="20" t="s">
        <v>5</v>
      </c>
      <c r="C100" s="20" t="s">
        <v>29</v>
      </c>
      <c r="D100" s="20" t="s">
        <v>39</v>
      </c>
      <c r="E100" s="20" t="s">
        <v>40</v>
      </c>
      <c r="F100" s="20" t="s">
        <v>108</v>
      </c>
      <c r="G100" s="25">
        <v>3291.2991299999999</v>
      </c>
      <c r="H100" s="25">
        <v>3385.50126</v>
      </c>
      <c r="I100" s="25">
        <v>3371.0825300000001</v>
      </c>
      <c r="J100" s="25">
        <v>3498.4717682952082</v>
      </c>
      <c r="K100" s="25">
        <v>3578.979759657861</v>
      </c>
      <c r="L100" s="25">
        <v>3652.484941092122</v>
      </c>
      <c r="M100" s="25">
        <v>3722.8915232379341</v>
      </c>
      <c r="N100" s="25">
        <v>3780.6888307855088</v>
      </c>
      <c r="O100" s="25">
        <v>3835.36370184426</v>
      </c>
      <c r="P100" s="25">
        <v>3895.5101919729432</v>
      </c>
      <c r="Q100" s="25">
        <v>3961.1129239643792</v>
      </c>
      <c r="R100" s="25"/>
    </row>
    <row r="101" spans="1:18">
      <c r="A101" s="20" t="s">
        <v>310</v>
      </c>
      <c r="B101" s="20" t="s">
        <v>5</v>
      </c>
      <c r="C101" s="20" t="s">
        <v>30</v>
      </c>
      <c r="D101" s="20" t="s">
        <v>39</v>
      </c>
      <c r="E101" s="20" t="s">
        <v>40</v>
      </c>
      <c r="F101" s="20" t="s">
        <v>108</v>
      </c>
      <c r="G101" s="25">
        <v>1526.1301100000001</v>
      </c>
      <c r="H101" s="25">
        <v>1452.8759299999999</v>
      </c>
      <c r="I101" s="25">
        <v>1428.4577999999999</v>
      </c>
      <c r="J101" s="25">
        <v>1452.1026646265593</v>
      </c>
      <c r="K101" s="25">
        <v>1469.8420973103366</v>
      </c>
      <c r="L101" s="25">
        <v>1483.8520516061053</v>
      </c>
      <c r="M101" s="25">
        <v>1499.6312183864088</v>
      </c>
      <c r="N101" s="25">
        <v>1516.0691946626446</v>
      </c>
      <c r="O101" s="25">
        <v>1535.1314685554385</v>
      </c>
      <c r="P101" s="25">
        <v>1558.0861496227178</v>
      </c>
      <c r="Q101" s="25">
        <v>1583.5116922761083</v>
      </c>
      <c r="R101" s="25"/>
    </row>
    <row r="102" spans="1:18">
      <c r="A102" s="72" t="s">
        <v>310</v>
      </c>
      <c r="B102" s="72" t="s">
        <v>5</v>
      </c>
      <c r="C102" s="73" t="s">
        <v>31</v>
      </c>
      <c r="D102" s="72" t="s">
        <v>39</v>
      </c>
      <c r="E102" s="72" t="s">
        <v>40</v>
      </c>
      <c r="F102" s="72" t="s">
        <v>108</v>
      </c>
      <c r="G102" s="74" t="s">
        <v>104</v>
      </c>
      <c r="H102" s="74" t="s">
        <v>104</v>
      </c>
      <c r="I102" s="74" t="s">
        <v>104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/>
    </row>
    <row r="103" spans="1:18">
      <c r="A103" s="72" t="s">
        <v>310</v>
      </c>
      <c r="B103" s="72" t="s">
        <v>5</v>
      </c>
      <c r="C103" s="73" t="s">
        <v>32</v>
      </c>
      <c r="D103" s="72" t="s">
        <v>39</v>
      </c>
      <c r="E103" s="72" t="s">
        <v>40</v>
      </c>
      <c r="F103" s="72" t="s">
        <v>108</v>
      </c>
      <c r="G103" s="74">
        <v>26.977440000000001</v>
      </c>
      <c r="H103" s="74">
        <v>27.00224</v>
      </c>
      <c r="I103" s="74">
        <v>25.275729999999999</v>
      </c>
      <c r="J103" s="74">
        <v>31.846178282628163</v>
      </c>
      <c r="K103" s="74">
        <v>32.235223182580569</v>
      </c>
      <c r="L103" s="74">
        <v>32.542476597303313</v>
      </c>
      <c r="M103" s="74">
        <v>32.88853075082703</v>
      </c>
      <c r="N103" s="74">
        <v>33.249033307464956</v>
      </c>
      <c r="O103" s="74">
        <v>33.667089542502794</v>
      </c>
      <c r="P103" s="74">
        <v>34.170510466861089</v>
      </c>
      <c r="Q103" s="74">
        <v>34.728120051911112</v>
      </c>
      <c r="R103" s="74"/>
    </row>
    <row r="104" spans="1:18">
      <c r="A104" s="72" t="s">
        <v>310</v>
      </c>
      <c r="B104" s="72" t="s">
        <v>5</v>
      </c>
      <c r="C104" s="73" t="s">
        <v>33</v>
      </c>
      <c r="D104" s="72" t="s">
        <v>39</v>
      </c>
      <c r="E104" s="72" t="s">
        <v>40</v>
      </c>
      <c r="F104" s="72" t="s">
        <v>108</v>
      </c>
      <c r="G104" s="74" t="s">
        <v>104</v>
      </c>
      <c r="H104" s="74" t="s">
        <v>104</v>
      </c>
      <c r="I104" s="74" t="s">
        <v>104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/>
    </row>
    <row r="105" spans="1:18">
      <c r="A105" s="72" t="s">
        <v>310</v>
      </c>
      <c r="B105" s="72" t="s">
        <v>5</v>
      </c>
      <c r="C105" s="73" t="s">
        <v>34</v>
      </c>
      <c r="D105" s="72" t="s">
        <v>39</v>
      </c>
      <c r="E105" s="72" t="s">
        <v>40</v>
      </c>
      <c r="F105" s="72" t="s">
        <v>108</v>
      </c>
      <c r="G105" s="74">
        <v>47.088549999999998</v>
      </c>
      <c r="H105" s="74">
        <v>46.388950000000001</v>
      </c>
      <c r="I105" s="74">
        <v>52.128570000000003</v>
      </c>
      <c r="J105" s="74">
        <v>60.939403545032214</v>
      </c>
      <c r="K105" s="74">
        <v>61.683862234703902</v>
      </c>
      <c r="L105" s="74">
        <v>62.271808444896166</v>
      </c>
      <c r="M105" s="74">
        <v>62.93400199047209</v>
      </c>
      <c r="N105" s="74">
        <v>63.623843345469396</v>
      </c>
      <c r="O105" s="74">
        <v>64.423816811214422</v>
      </c>
      <c r="P105" s="74">
        <v>65.387140277855238</v>
      </c>
      <c r="Q105" s="74">
        <v>66.454156709854473</v>
      </c>
      <c r="R105" s="74"/>
    </row>
    <row r="106" spans="1:18">
      <c r="A106" s="72" t="s">
        <v>310</v>
      </c>
      <c r="B106" s="72" t="s">
        <v>5</v>
      </c>
      <c r="C106" s="73" t="s">
        <v>35</v>
      </c>
      <c r="D106" s="72" t="s">
        <v>39</v>
      </c>
      <c r="E106" s="72" t="s">
        <v>40</v>
      </c>
      <c r="F106" s="72" t="s">
        <v>108</v>
      </c>
      <c r="G106" s="74">
        <v>5.0614999999999997</v>
      </c>
      <c r="H106" s="74">
        <v>4.8740199999999998</v>
      </c>
      <c r="I106" s="74">
        <v>5.0577100000000002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  <c r="P106" s="74">
        <v>0</v>
      </c>
      <c r="Q106" s="74">
        <v>0</v>
      </c>
      <c r="R106" s="74"/>
    </row>
    <row r="107" spans="1:18">
      <c r="A107" s="41" t="s">
        <v>310</v>
      </c>
      <c r="B107" s="41" t="s">
        <v>5</v>
      </c>
      <c r="C107" s="41" t="s">
        <v>6</v>
      </c>
      <c r="D107" s="41" t="s">
        <v>41</v>
      </c>
      <c r="E107" s="41" t="s">
        <v>42</v>
      </c>
      <c r="F107" s="22" t="s">
        <v>108</v>
      </c>
      <c r="G107" s="26">
        <v>340.01553000000001</v>
      </c>
      <c r="H107" s="26">
        <v>347.37979000000001</v>
      </c>
      <c r="I107" s="26">
        <v>317.80932999999999</v>
      </c>
      <c r="J107" s="26">
        <v>379.11981407843234</v>
      </c>
      <c r="K107" s="26">
        <v>384.72311182124565</v>
      </c>
      <c r="L107" s="26">
        <v>390.38936060324403</v>
      </c>
      <c r="M107" s="16">
        <v>396.03463127592687</v>
      </c>
      <c r="N107" s="16">
        <v>401.68950692300996</v>
      </c>
      <c r="O107" s="16">
        <v>407.31130052453369</v>
      </c>
      <c r="P107" s="16">
        <v>412.86926530097895</v>
      </c>
      <c r="Q107" s="16">
        <v>418.38383511535187</v>
      </c>
      <c r="R107" s="16"/>
    </row>
    <row r="108" spans="1:18">
      <c r="A108" s="41" t="s">
        <v>310</v>
      </c>
      <c r="B108" s="41" t="s">
        <v>5</v>
      </c>
      <c r="C108" s="41" t="s">
        <v>10</v>
      </c>
      <c r="D108" s="41" t="s">
        <v>41</v>
      </c>
      <c r="E108" s="41" t="s">
        <v>42</v>
      </c>
      <c r="F108" s="22" t="s">
        <v>108</v>
      </c>
      <c r="G108" s="26">
        <v>2212.2695800000001</v>
      </c>
      <c r="H108" s="26">
        <v>2168.6950400000001</v>
      </c>
      <c r="I108" s="26">
        <v>2165.5765200000001</v>
      </c>
      <c r="J108" s="26">
        <v>2185.6944699456599</v>
      </c>
      <c r="K108" s="26">
        <v>2213.2191971392031</v>
      </c>
      <c r="L108" s="26">
        <v>2238.8482093426369</v>
      </c>
      <c r="M108" s="26">
        <v>2265.1089587947063</v>
      </c>
      <c r="N108" s="26">
        <v>2291.0804629192048</v>
      </c>
      <c r="O108" s="26">
        <v>2318.0482036504709</v>
      </c>
      <c r="P108" s="26">
        <v>2346.9380931193778</v>
      </c>
      <c r="Q108" s="26">
        <v>2377.1347835745873</v>
      </c>
      <c r="R108" s="26"/>
    </row>
    <row r="109" spans="1:18">
      <c r="A109" s="41" t="s">
        <v>310</v>
      </c>
      <c r="B109" s="41" t="s">
        <v>5</v>
      </c>
      <c r="C109" s="41" t="s">
        <v>11</v>
      </c>
      <c r="D109" s="41" t="s">
        <v>41</v>
      </c>
      <c r="E109" s="41" t="s">
        <v>42</v>
      </c>
      <c r="F109" s="22" t="s">
        <v>108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/>
    </row>
    <row r="110" spans="1:18">
      <c r="A110" s="41" t="s">
        <v>310</v>
      </c>
      <c r="B110" s="41" t="s">
        <v>5</v>
      </c>
      <c r="C110" s="41" t="s">
        <v>12</v>
      </c>
      <c r="D110" s="41" t="s">
        <v>41</v>
      </c>
      <c r="E110" s="41" t="s">
        <v>42</v>
      </c>
      <c r="F110" s="22" t="s">
        <v>108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/>
    </row>
    <row r="111" spans="1:18">
      <c r="A111" s="41" t="s">
        <v>310</v>
      </c>
      <c r="B111" s="41" t="s">
        <v>5</v>
      </c>
      <c r="C111" s="41" t="s">
        <v>13</v>
      </c>
      <c r="D111" s="41" t="s">
        <v>41</v>
      </c>
      <c r="E111" s="41" t="s">
        <v>42</v>
      </c>
      <c r="F111" s="22" t="s">
        <v>108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/>
    </row>
    <row r="112" spans="1:18">
      <c r="A112" s="22" t="s">
        <v>310</v>
      </c>
      <c r="B112" s="22" t="s">
        <v>5</v>
      </c>
      <c r="C112" s="22" t="s">
        <v>14</v>
      </c>
      <c r="D112" s="22" t="s">
        <v>41</v>
      </c>
      <c r="E112" s="22" t="s">
        <v>42</v>
      </c>
      <c r="F112" s="22" t="s">
        <v>108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/>
    </row>
    <row r="113" spans="1:18">
      <c r="A113" s="22" t="s">
        <v>310</v>
      </c>
      <c r="B113" s="22" t="s">
        <v>5</v>
      </c>
      <c r="C113" s="22" t="s">
        <v>15</v>
      </c>
      <c r="D113" s="22" t="s">
        <v>41</v>
      </c>
      <c r="E113" s="22" t="s">
        <v>42</v>
      </c>
      <c r="F113" s="22" t="s">
        <v>108</v>
      </c>
      <c r="G113" s="26">
        <v>781.66971000000001</v>
      </c>
      <c r="H113" s="26">
        <v>759.06282999999996</v>
      </c>
      <c r="I113" s="26">
        <v>797.70483000000002</v>
      </c>
      <c r="J113" s="26">
        <v>813.05041995806084</v>
      </c>
      <c r="K113" s="26">
        <v>825.06710548534886</v>
      </c>
      <c r="L113" s="26">
        <v>837.21879416189358</v>
      </c>
      <c r="M113" s="16">
        <v>849.32549373484744</v>
      </c>
      <c r="N113" s="16">
        <v>861.45279188424024</v>
      </c>
      <c r="O113" s="16">
        <v>873.5091431455088</v>
      </c>
      <c r="P113" s="16">
        <v>885.42860878089255</v>
      </c>
      <c r="Q113" s="16">
        <v>897.25501071760687</v>
      </c>
      <c r="R113" s="16"/>
    </row>
    <row r="114" spans="1:18">
      <c r="A114" s="22" t="s">
        <v>310</v>
      </c>
      <c r="B114" s="22" t="s">
        <v>5</v>
      </c>
      <c r="C114" s="22" t="s">
        <v>16</v>
      </c>
      <c r="D114" s="22" t="s">
        <v>41</v>
      </c>
      <c r="E114" s="22" t="s">
        <v>42</v>
      </c>
      <c r="F114" s="22" t="s">
        <v>108</v>
      </c>
      <c r="G114" s="26">
        <v>704.63261</v>
      </c>
      <c r="H114" s="26">
        <v>699.15371000000005</v>
      </c>
      <c r="I114" s="26">
        <v>699.83378000000005</v>
      </c>
      <c r="J114" s="26">
        <v>721.8039463060511</v>
      </c>
      <c r="K114" s="26">
        <v>732.47203136228018</v>
      </c>
      <c r="L114" s="26">
        <v>743.25996852546973</v>
      </c>
      <c r="M114" s="26">
        <v>754.00796559181492</v>
      </c>
      <c r="N114" s="26">
        <v>764.77424951146804</v>
      </c>
      <c r="O114" s="26">
        <v>775.4775487224623</v>
      </c>
      <c r="P114" s="26">
        <v>786.05932461518375</v>
      </c>
      <c r="Q114" s="26">
        <v>796.55848109918429</v>
      </c>
      <c r="R114" s="26"/>
    </row>
    <row r="115" spans="1:18">
      <c r="A115" s="22" t="s">
        <v>310</v>
      </c>
      <c r="B115" s="22" t="s">
        <v>5</v>
      </c>
      <c r="C115" s="22" t="s">
        <v>17</v>
      </c>
      <c r="D115" s="22" t="s">
        <v>41</v>
      </c>
      <c r="E115" s="22" t="s">
        <v>42</v>
      </c>
      <c r="F115" s="22" t="s">
        <v>108</v>
      </c>
      <c r="G115" s="26">
        <v>1067.6301699999999</v>
      </c>
      <c r="H115" s="26">
        <v>1081.8830700000001</v>
      </c>
      <c r="I115" s="26">
        <v>1120.36286</v>
      </c>
      <c r="J115" s="26">
        <v>1130.713557631487</v>
      </c>
      <c r="K115" s="26">
        <v>1147.4252263176668</v>
      </c>
      <c r="L115" s="26">
        <v>1164.3246446039213</v>
      </c>
      <c r="M115" s="26">
        <v>1181.1614963037414</v>
      </c>
      <c r="N115" s="26">
        <v>1198.0269945537332</v>
      </c>
      <c r="O115" s="26">
        <v>1214.7938265878238</v>
      </c>
      <c r="P115" s="26">
        <v>1231.3702910515483</v>
      </c>
      <c r="Q115" s="26">
        <v>1247.8173313329271</v>
      </c>
      <c r="R115" s="26"/>
    </row>
    <row r="116" spans="1:18">
      <c r="A116" s="22" t="s">
        <v>310</v>
      </c>
      <c r="B116" s="22" t="s">
        <v>5</v>
      </c>
      <c r="C116" s="22" t="s">
        <v>18</v>
      </c>
      <c r="D116" s="22" t="s">
        <v>41</v>
      </c>
      <c r="E116" s="22" t="s">
        <v>42</v>
      </c>
      <c r="F116" s="22" t="s">
        <v>108</v>
      </c>
      <c r="G116" s="26">
        <v>1359.8656599999999</v>
      </c>
      <c r="H116" s="26">
        <v>1270.76142</v>
      </c>
      <c r="I116" s="26">
        <v>1320.2565199999999</v>
      </c>
      <c r="J116" s="26">
        <v>1386.1691861355064</v>
      </c>
      <c r="K116" s="26">
        <v>1406.6564262727986</v>
      </c>
      <c r="L116" s="26">
        <v>1427.373833200412</v>
      </c>
      <c r="M116" s="16">
        <v>1448.0145382315886</v>
      </c>
      <c r="N116" s="16">
        <v>1468.6903617637056</v>
      </c>
      <c r="O116" s="16">
        <v>1489.245227987695</v>
      </c>
      <c r="P116" s="16">
        <v>1509.5667179880595</v>
      </c>
      <c r="Q116" s="16">
        <v>1529.7295437429154</v>
      </c>
      <c r="R116" s="16"/>
    </row>
    <row r="117" spans="1:18">
      <c r="A117" s="22" t="s">
        <v>310</v>
      </c>
      <c r="B117" s="22" t="s">
        <v>5</v>
      </c>
      <c r="C117" s="22" t="s">
        <v>19</v>
      </c>
      <c r="D117" s="22" t="s">
        <v>41</v>
      </c>
      <c r="E117" s="22" t="s">
        <v>42</v>
      </c>
      <c r="F117" s="22" t="s">
        <v>108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/>
    </row>
    <row r="118" spans="1:18">
      <c r="A118" s="22" t="s">
        <v>310</v>
      </c>
      <c r="B118" s="22" t="s">
        <v>5</v>
      </c>
      <c r="C118" s="22" t="s">
        <v>20</v>
      </c>
      <c r="D118" s="22" t="s">
        <v>41</v>
      </c>
      <c r="E118" s="22" t="s">
        <v>42</v>
      </c>
      <c r="F118" s="22" t="s">
        <v>108</v>
      </c>
      <c r="G118" s="26">
        <v>4441.3975600000003</v>
      </c>
      <c r="H118" s="26">
        <v>4295.3422499999997</v>
      </c>
      <c r="I118" s="26">
        <v>4377.0342700000001</v>
      </c>
      <c r="J118" s="26">
        <v>4554.1152541356259</v>
      </c>
      <c r="K118" s="26">
        <v>4621.4239591318001</v>
      </c>
      <c r="L118" s="26">
        <v>4689.4888532723307</v>
      </c>
      <c r="M118" s="16">
        <v>4757.3017512784236</v>
      </c>
      <c r="N118" s="16">
        <v>4825.2300274810841</v>
      </c>
      <c r="O118" s="16">
        <v>4892.7609109790501</v>
      </c>
      <c r="P118" s="16">
        <v>4959.5250610720377</v>
      </c>
      <c r="Q118" s="16">
        <v>5025.7679362239969</v>
      </c>
      <c r="R118" s="16"/>
    </row>
    <row r="119" spans="1:18">
      <c r="A119" s="22" t="s">
        <v>310</v>
      </c>
      <c r="B119" s="22" t="s">
        <v>5</v>
      </c>
      <c r="C119" s="23" t="s">
        <v>21</v>
      </c>
      <c r="D119" s="22" t="s">
        <v>41</v>
      </c>
      <c r="E119" s="22" t="s">
        <v>42</v>
      </c>
      <c r="F119" s="22" t="s">
        <v>108</v>
      </c>
      <c r="G119" s="26">
        <v>150.90482</v>
      </c>
      <c r="H119" s="26">
        <v>160.67114000000001</v>
      </c>
      <c r="I119" s="26">
        <v>159.33420000000001</v>
      </c>
      <c r="J119" s="26">
        <v>178.77216646919274</v>
      </c>
      <c r="K119" s="26">
        <v>181.41437518437064</v>
      </c>
      <c r="L119" s="26">
        <v>184.08626816620702</v>
      </c>
      <c r="M119" s="16">
        <v>186.74826901919261</v>
      </c>
      <c r="N119" s="16">
        <v>189.41479905271328</v>
      </c>
      <c r="O119" s="16">
        <v>192.06572940313575</v>
      </c>
      <c r="P119" s="16">
        <v>194.68656157108731</v>
      </c>
      <c r="Q119" s="16">
        <v>197.28693104862964</v>
      </c>
      <c r="R119" s="16"/>
    </row>
    <row r="120" spans="1:18">
      <c r="A120" s="22" t="s">
        <v>310</v>
      </c>
      <c r="B120" s="22" t="s">
        <v>5</v>
      </c>
      <c r="C120" s="23" t="s">
        <v>22</v>
      </c>
      <c r="D120" s="22" t="s">
        <v>41</v>
      </c>
      <c r="E120" s="22" t="s">
        <v>42</v>
      </c>
      <c r="F120" s="22" t="s">
        <v>108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/>
    </row>
    <row r="121" spans="1:18">
      <c r="A121" s="22" t="s">
        <v>310</v>
      </c>
      <c r="B121" s="22" t="s">
        <v>5</v>
      </c>
      <c r="C121" s="23" t="s">
        <v>23</v>
      </c>
      <c r="D121" s="22" t="s">
        <v>41</v>
      </c>
      <c r="E121" s="22" t="s">
        <v>42</v>
      </c>
      <c r="F121" s="22" t="s">
        <v>108</v>
      </c>
      <c r="G121" s="26">
        <v>278.36741999999998</v>
      </c>
      <c r="H121" s="26">
        <v>273.07727999999997</v>
      </c>
      <c r="I121" s="26">
        <v>280.97113000000002</v>
      </c>
      <c r="J121" s="26">
        <v>267.00221885384576</v>
      </c>
      <c r="K121" s="26">
        <v>270.94844607456389</v>
      </c>
      <c r="L121" s="26">
        <v>274.9390077418538</v>
      </c>
      <c r="M121" s="26">
        <v>278.91479518335387</v>
      </c>
      <c r="N121" s="26">
        <v>282.89734710769454</v>
      </c>
      <c r="O121" s="26">
        <v>286.85660038279417</v>
      </c>
      <c r="P121" s="26">
        <v>290.7709010141914</v>
      </c>
      <c r="Q121" s="26">
        <v>294.65463993203491</v>
      </c>
      <c r="R121" s="26"/>
    </row>
    <row r="122" spans="1:18">
      <c r="A122" s="22" t="s">
        <v>310</v>
      </c>
      <c r="B122" s="22" t="s">
        <v>5</v>
      </c>
      <c r="C122" s="22" t="s">
        <v>24</v>
      </c>
      <c r="D122" s="22" t="s">
        <v>41</v>
      </c>
      <c r="E122" s="22" t="s">
        <v>42</v>
      </c>
      <c r="F122" s="22" t="s">
        <v>108</v>
      </c>
      <c r="G122" s="26" t="s">
        <v>104</v>
      </c>
      <c r="H122" s="26" t="s">
        <v>104</v>
      </c>
      <c r="I122" s="26" t="s">
        <v>104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/>
    </row>
    <row r="123" spans="1:18">
      <c r="A123" s="22" t="s">
        <v>310</v>
      </c>
      <c r="B123" s="22" t="s">
        <v>5</v>
      </c>
      <c r="C123" s="22" t="s">
        <v>25</v>
      </c>
      <c r="D123" s="22" t="s">
        <v>41</v>
      </c>
      <c r="E123" s="22" t="s">
        <v>42</v>
      </c>
      <c r="F123" s="22" t="s">
        <v>108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/>
    </row>
    <row r="124" spans="1:18">
      <c r="A124" s="22" t="s">
        <v>310</v>
      </c>
      <c r="B124" s="22" t="s">
        <v>5</v>
      </c>
      <c r="C124" s="22" t="s">
        <v>26</v>
      </c>
      <c r="D124" s="22" t="s">
        <v>41</v>
      </c>
      <c r="E124" s="22" t="s">
        <v>42</v>
      </c>
      <c r="F124" s="22" t="s">
        <v>108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/>
    </row>
    <row r="125" spans="1:18">
      <c r="A125" s="22" t="s">
        <v>310</v>
      </c>
      <c r="B125" s="22" t="s">
        <v>5</v>
      </c>
      <c r="C125" s="22" t="s">
        <v>27</v>
      </c>
      <c r="D125" s="22" t="s">
        <v>41</v>
      </c>
      <c r="E125" s="22" t="s">
        <v>42</v>
      </c>
      <c r="F125" s="22" t="s">
        <v>108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/>
    </row>
    <row r="126" spans="1:18">
      <c r="A126" s="22" t="s">
        <v>310</v>
      </c>
      <c r="B126" s="22" t="s">
        <v>5</v>
      </c>
      <c r="C126" s="22" t="s">
        <v>28</v>
      </c>
      <c r="D126" s="22" t="s">
        <v>41</v>
      </c>
      <c r="E126" s="22" t="s">
        <v>42</v>
      </c>
      <c r="F126" s="22" t="s">
        <v>108</v>
      </c>
      <c r="G126" s="26">
        <v>354.93077</v>
      </c>
      <c r="H126" s="26">
        <v>339.04322000000002</v>
      </c>
      <c r="I126" s="26">
        <v>349.49034999999998</v>
      </c>
      <c r="J126" s="26">
        <v>375.60692859519014</v>
      </c>
      <c r="K126" s="26">
        <v>381.15830675330199</v>
      </c>
      <c r="L126" s="26">
        <v>386.77205265269822</v>
      </c>
      <c r="M126" s="16">
        <v>392.36501482379771</v>
      </c>
      <c r="N126" s="16">
        <v>397.96749297058528</v>
      </c>
      <c r="O126" s="16">
        <v>403.53719560666951</v>
      </c>
      <c r="P126" s="16">
        <v>409.04366084905064</v>
      </c>
      <c r="Q126" s="16">
        <v>414.50713322264659</v>
      </c>
      <c r="R126" s="16"/>
    </row>
    <row r="127" spans="1:18">
      <c r="A127" s="22" t="s">
        <v>310</v>
      </c>
      <c r="B127" s="22" t="s">
        <v>5</v>
      </c>
      <c r="C127" s="22" t="s">
        <v>29</v>
      </c>
      <c r="D127" s="22" t="s">
        <v>41</v>
      </c>
      <c r="E127" s="22" t="s">
        <v>42</v>
      </c>
      <c r="F127" s="22" t="s">
        <v>108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/>
    </row>
    <row r="128" spans="1:18">
      <c r="A128" s="22" t="s">
        <v>310</v>
      </c>
      <c r="B128" s="22" t="s">
        <v>5</v>
      </c>
      <c r="C128" s="22" t="s">
        <v>30</v>
      </c>
      <c r="D128" s="22" t="s">
        <v>41</v>
      </c>
      <c r="E128" s="22" t="s">
        <v>42</v>
      </c>
      <c r="F128" s="22" t="s">
        <v>108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/>
    </row>
    <row r="129" spans="1:18">
      <c r="A129" s="22" t="str">
        <f>A128</f>
        <v>IMS-2023-NU</v>
      </c>
      <c r="B129" s="22" t="str">
        <f t="shared" ref="B129:F134" si="0">B128</f>
        <v>AU</v>
      </c>
      <c r="C129" s="22" t="s">
        <v>36</v>
      </c>
      <c r="D129" s="22" t="str">
        <f t="shared" si="0"/>
        <v>Rheumatology</v>
      </c>
      <c r="E129" s="22" t="str">
        <f t="shared" si="0"/>
        <v>Ankylosing Spondylitis</v>
      </c>
      <c r="F129" s="22" t="str">
        <f t="shared" si="0"/>
        <v>Patients on Treatment</v>
      </c>
      <c r="G129" s="26">
        <v>478.0224</v>
      </c>
      <c r="H129" s="26">
        <v>488.56551999999999</v>
      </c>
      <c r="I129" s="26">
        <v>519.82198000000005</v>
      </c>
      <c r="J129" s="26">
        <v>644.11304796807292</v>
      </c>
      <c r="K129" s="26">
        <v>653.63288062722654</v>
      </c>
      <c r="L129" s="26">
        <v>663.25966518975349</v>
      </c>
      <c r="M129" s="26">
        <v>672.85080858178492</v>
      </c>
      <c r="N129" s="26">
        <v>682.4582705335614</v>
      </c>
      <c r="O129" s="26">
        <v>692.0095270948334</v>
      </c>
      <c r="P129" s="26">
        <v>701.45234042116283</v>
      </c>
      <c r="Q129" s="26">
        <v>710.82142702509759</v>
      </c>
      <c r="R129" s="26"/>
    </row>
    <row r="130" spans="1:18">
      <c r="A130" s="75" t="s">
        <v>310</v>
      </c>
      <c r="B130" s="75" t="s">
        <v>5</v>
      </c>
      <c r="C130" s="76" t="s">
        <v>31</v>
      </c>
      <c r="D130" s="75" t="str">
        <f t="shared" si="0"/>
        <v>Rheumatology</v>
      </c>
      <c r="E130" s="75" t="str">
        <f t="shared" si="0"/>
        <v>Ankylosing Spondylitis</v>
      </c>
      <c r="F130" s="75" t="str">
        <f t="shared" si="0"/>
        <v>Patients on Treatment</v>
      </c>
      <c r="G130" s="77" t="s">
        <v>104</v>
      </c>
      <c r="H130" s="77" t="s">
        <v>104</v>
      </c>
      <c r="I130" s="77" t="s">
        <v>104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/>
    </row>
    <row r="131" spans="1:18">
      <c r="A131" s="75" t="s">
        <v>310</v>
      </c>
      <c r="B131" s="75" t="s">
        <v>5</v>
      </c>
      <c r="C131" s="76" t="s">
        <v>32</v>
      </c>
      <c r="D131" s="75" t="str">
        <f t="shared" si="0"/>
        <v>Rheumatology</v>
      </c>
      <c r="E131" s="75" t="str">
        <f t="shared" si="0"/>
        <v>Ankylosing Spondylitis</v>
      </c>
      <c r="F131" s="75" t="str">
        <f t="shared" si="0"/>
        <v>Patients on Treatment</v>
      </c>
      <c r="G131" s="77">
        <v>148.86181999999999</v>
      </c>
      <c r="H131" s="77">
        <v>152.82561999999999</v>
      </c>
      <c r="I131" s="77">
        <v>145.28756000000001</v>
      </c>
      <c r="J131" s="77">
        <v>170.86224202347961</v>
      </c>
      <c r="K131" s="77">
        <v>173.38754399797389</v>
      </c>
      <c r="L131" s="77">
        <v>175.94121683385148</v>
      </c>
      <c r="M131" s="77">
        <v>178.48543522641603</v>
      </c>
      <c r="N131" s="77">
        <v>181.03398240212417</v>
      </c>
      <c r="O131" s="77">
        <v>183.56762011579661</v>
      </c>
      <c r="P131" s="77">
        <v>186.07249136632558</v>
      </c>
      <c r="Q131" s="77">
        <v>188.55780531534501</v>
      </c>
      <c r="R131" s="77"/>
    </row>
    <row r="132" spans="1:18">
      <c r="A132" s="75" t="s">
        <v>310</v>
      </c>
      <c r="B132" s="75" t="s">
        <v>5</v>
      </c>
      <c r="C132" s="76" t="s">
        <v>33</v>
      </c>
      <c r="D132" s="75" t="str">
        <f>D131</f>
        <v>Rheumatology</v>
      </c>
      <c r="E132" s="75" t="str">
        <f>E131</f>
        <v>Ankylosing Spondylitis</v>
      </c>
      <c r="F132" s="75" t="str">
        <f>F131</f>
        <v>Patients on Treatment</v>
      </c>
      <c r="G132" s="77">
        <v>339.04858000000002</v>
      </c>
      <c r="H132" s="77">
        <v>327.80520999999999</v>
      </c>
      <c r="I132" s="77">
        <v>333.18599999999998</v>
      </c>
      <c r="J132" s="77">
        <v>354.81741009296417</v>
      </c>
      <c r="K132" s="77">
        <v>360.0615242733785</v>
      </c>
      <c r="L132" s="77">
        <v>365.36455419456104</v>
      </c>
      <c r="M132" s="77">
        <v>370.64795074882483</v>
      </c>
      <c r="N132" s="77">
        <v>375.94033657775611</v>
      </c>
      <c r="O132" s="77">
        <v>381.2017609921424</v>
      </c>
      <c r="P132" s="77">
        <v>386.40344814785055</v>
      </c>
      <c r="Q132" s="77">
        <v>391.56452205286104</v>
      </c>
      <c r="R132" s="77"/>
    </row>
    <row r="133" spans="1:18">
      <c r="A133" s="75" t="s">
        <v>310</v>
      </c>
      <c r="B133" s="75" t="s">
        <v>5</v>
      </c>
      <c r="C133" s="76" t="s">
        <v>34</v>
      </c>
      <c r="D133" s="75" t="str">
        <f t="shared" si="0"/>
        <v>Rheumatology</v>
      </c>
      <c r="E133" s="75" t="str">
        <f t="shared" si="0"/>
        <v>Ankylosing Spondylitis</v>
      </c>
      <c r="F133" s="75" t="str">
        <f t="shared" si="0"/>
        <v>Patients on Treatment</v>
      </c>
      <c r="G133" s="77">
        <v>368.60689000000002</v>
      </c>
      <c r="H133" s="77">
        <v>365.81455</v>
      </c>
      <c r="I133" s="77">
        <v>400.22251999999997</v>
      </c>
      <c r="J133" s="77">
        <v>398.01240387430755</v>
      </c>
      <c r="K133" s="77">
        <v>403.89492945441134</v>
      </c>
      <c r="L133" s="77">
        <v>409.84354309824079</v>
      </c>
      <c r="M133" s="77">
        <v>415.77013323549704</v>
      </c>
      <c r="N133" s="77">
        <v>421.70680698961576</v>
      </c>
      <c r="O133" s="77">
        <v>427.60875012826887</v>
      </c>
      <c r="P133" s="77">
        <v>433.44368367480223</v>
      </c>
      <c r="Q133" s="77">
        <v>439.23305976817932</v>
      </c>
      <c r="R133" s="77"/>
    </row>
    <row r="134" spans="1:18">
      <c r="A134" s="75" t="s">
        <v>310</v>
      </c>
      <c r="B134" s="75" t="s">
        <v>5</v>
      </c>
      <c r="C134" s="76" t="s">
        <v>35</v>
      </c>
      <c r="D134" s="75" t="str">
        <f t="shared" si="0"/>
        <v>Rheumatology</v>
      </c>
      <c r="E134" s="75" t="str">
        <f t="shared" si="0"/>
        <v>Ankylosing Spondylitis</v>
      </c>
      <c r="F134" s="75" t="str">
        <f t="shared" si="0"/>
        <v>Patients on Treatment</v>
      </c>
      <c r="G134" s="77">
        <v>39.791229999999999</v>
      </c>
      <c r="H134" s="77">
        <v>40.01549</v>
      </c>
      <c r="I134" s="77">
        <v>39.811860000000003</v>
      </c>
      <c r="J134" s="77">
        <v>42.700027682124677</v>
      </c>
      <c r="K134" s="77">
        <v>43.331123604428051</v>
      </c>
      <c r="L134" s="77">
        <v>43.969309662925859</v>
      </c>
      <c r="M134" s="77">
        <v>44.605132970084313</v>
      </c>
      <c r="N134" s="77">
        <v>45.24203807950564</v>
      </c>
      <c r="O134" s="77">
        <v>45.875217178814317</v>
      </c>
      <c r="P134" s="77">
        <v>46.501207277452082</v>
      </c>
      <c r="Q134" s="77">
        <v>47.122309828636645</v>
      </c>
      <c r="R134" s="77"/>
    </row>
    <row r="135" spans="1:18">
      <c r="A135" s="41" t="s">
        <v>310</v>
      </c>
      <c r="B135" s="41" t="s">
        <v>5</v>
      </c>
      <c r="C135" s="41" t="s">
        <v>6</v>
      </c>
      <c r="D135" s="41" t="s">
        <v>41</v>
      </c>
      <c r="E135" s="41" t="s">
        <v>43</v>
      </c>
      <c r="F135" s="22" t="s">
        <v>108</v>
      </c>
      <c r="G135" s="26">
        <v>142.65066999999999</v>
      </c>
      <c r="H135" s="26">
        <v>141.13471000000001</v>
      </c>
      <c r="I135" s="26">
        <v>130.24460999999999</v>
      </c>
      <c r="J135" s="26">
        <v>141.75521685572127</v>
      </c>
      <c r="K135" s="26">
        <v>144.30777145051002</v>
      </c>
      <c r="L135" s="26">
        <v>146.63027954412814</v>
      </c>
      <c r="M135" s="85">
        <v>149.02525644536021</v>
      </c>
      <c r="N135" s="85">
        <v>151.38340458730156</v>
      </c>
      <c r="O135" s="85">
        <v>153.85353985667825</v>
      </c>
      <c r="P135" s="85">
        <v>156.54632831198893</v>
      </c>
      <c r="Q135" s="85">
        <v>159.39208773462721</v>
      </c>
      <c r="R135" s="85"/>
    </row>
    <row r="136" spans="1:18">
      <c r="A136" s="41" t="s">
        <v>310</v>
      </c>
      <c r="B136" s="41" t="s">
        <v>5</v>
      </c>
      <c r="C136" s="41" t="s">
        <v>10</v>
      </c>
      <c r="D136" s="41" t="s">
        <v>41</v>
      </c>
      <c r="E136" s="41" t="s">
        <v>43</v>
      </c>
      <c r="F136" s="22" t="s">
        <v>108</v>
      </c>
      <c r="G136" s="26">
        <v>1439.7847400000001</v>
      </c>
      <c r="H136" s="26">
        <v>1436.45937</v>
      </c>
      <c r="I136" s="26">
        <v>1434.3705</v>
      </c>
      <c r="J136" s="26">
        <v>1450.995895564261</v>
      </c>
      <c r="K136" s="26">
        <v>1480.3979287602676</v>
      </c>
      <c r="L136" s="26">
        <v>1509.0350849595918</v>
      </c>
      <c r="M136" s="26">
        <v>1537.8926548644927</v>
      </c>
      <c r="N136" s="26">
        <v>1566.6103063813623</v>
      </c>
      <c r="O136" s="26">
        <v>1595.7010620520068</v>
      </c>
      <c r="P136" s="26">
        <v>1625.5452023032244</v>
      </c>
      <c r="Q136" s="26">
        <v>1655.9075410927787</v>
      </c>
      <c r="R136" s="26"/>
    </row>
    <row r="137" spans="1:18">
      <c r="A137" s="41" t="s">
        <v>310</v>
      </c>
      <c r="B137" s="41" t="s">
        <v>5</v>
      </c>
      <c r="C137" s="41" t="s">
        <v>11</v>
      </c>
      <c r="D137" s="41" t="s">
        <v>41</v>
      </c>
      <c r="E137" s="41" t="s">
        <v>43</v>
      </c>
      <c r="F137" s="22" t="s">
        <v>108</v>
      </c>
      <c r="G137" s="26">
        <v>376.49856</v>
      </c>
      <c r="H137" s="26">
        <v>388.64702</v>
      </c>
      <c r="I137" s="26">
        <v>387.31608</v>
      </c>
      <c r="J137" s="26">
        <v>422.47611880030649</v>
      </c>
      <c r="K137" s="26">
        <v>432.51988070348915</v>
      </c>
      <c r="L137" s="26">
        <v>442.94829258424761</v>
      </c>
      <c r="M137" s="26">
        <v>452.57626923828099</v>
      </c>
      <c r="N137" s="26">
        <v>461.6880790024149</v>
      </c>
      <c r="O137" s="26">
        <v>470.63779142372732</v>
      </c>
      <c r="P137" s="26">
        <v>479.64816461108859</v>
      </c>
      <c r="Q137" s="26">
        <v>488.7199104348349</v>
      </c>
      <c r="R137" s="26"/>
    </row>
    <row r="138" spans="1:18">
      <c r="A138" s="41" t="s">
        <v>310</v>
      </c>
      <c r="B138" s="41" t="s">
        <v>5</v>
      </c>
      <c r="C138" s="41" t="s">
        <v>12</v>
      </c>
      <c r="D138" s="41" t="s">
        <v>41</v>
      </c>
      <c r="E138" s="41" t="s">
        <v>43</v>
      </c>
      <c r="F138" s="22" t="s">
        <v>108</v>
      </c>
      <c r="G138" s="26">
        <v>1129.5745199999999</v>
      </c>
      <c r="H138" s="26">
        <v>1164.2669699999999</v>
      </c>
      <c r="I138" s="26">
        <v>1156.3465699999999</v>
      </c>
      <c r="J138" s="26">
        <v>1202.5640792726765</v>
      </c>
      <c r="K138" s="26">
        <v>1281.5452981670953</v>
      </c>
      <c r="L138" s="26">
        <v>1386.5905496114092</v>
      </c>
      <c r="M138" s="26">
        <v>1484.124959415147</v>
      </c>
      <c r="N138" s="26">
        <v>1586.4272435775044</v>
      </c>
      <c r="O138" s="26">
        <v>1676.0155896156075</v>
      </c>
      <c r="P138" s="26">
        <v>1739.9315199374469</v>
      </c>
      <c r="Q138" s="26">
        <v>1786.189259950155</v>
      </c>
      <c r="R138" s="26"/>
    </row>
    <row r="139" spans="1:18">
      <c r="A139" s="41" t="s">
        <v>310</v>
      </c>
      <c r="B139" s="41" t="s">
        <v>5</v>
      </c>
      <c r="C139" s="41" t="s">
        <v>13</v>
      </c>
      <c r="D139" s="41" t="s">
        <v>41</v>
      </c>
      <c r="E139" s="41" t="s">
        <v>43</v>
      </c>
      <c r="F139" s="22" t="s">
        <v>108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/>
    </row>
    <row r="140" spans="1:18">
      <c r="A140" s="22" t="s">
        <v>310</v>
      </c>
      <c r="B140" s="22" t="s">
        <v>5</v>
      </c>
      <c r="C140" s="22" t="s">
        <v>14</v>
      </c>
      <c r="D140" s="22" t="s">
        <v>41</v>
      </c>
      <c r="E140" s="22" t="s">
        <v>43</v>
      </c>
      <c r="F140" s="22" t="s">
        <v>108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/>
    </row>
    <row r="141" spans="1:18">
      <c r="A141" s="22" t="s">
        <v>310</v>
      </c>
      <c r="B141" s="22" t="s">
        <v>5</v>
      </c>
      <c r="C141" s="22" t="s">
        <v>15</v>
      </c>
      <c r="D141" s="22" t="s">
        <v>41</v>
      </c>
      <c r="E141" s="22" t="s">
        <v>43</v>
      </c>
      <c r="F141" s="22" t="s">
        <v>108</v>
      </c>
      <c r="G141" s="26">
        <v>608.42191000000003</v>
      </c>
      <c r="H141" s="26">
        <v>593.16575</v>
      </c>
      <c r="I141" s="26">
        <v>637.56038999999998</v>
      </c>
      <c r="J141" s="26">
        <v>624.33399445696148</v>
      </c>
      <c r="K141" s="26">
        <v>635.57623754037434</v>
      </c>
      <c r="L141" s="26">
        <v>645.80528439600494</v>
      </c>
      <c r="M141" s="85">
        <v>656.35350638419641</v>
      </c>
      <c r="N141" s="85">
        <v>666.73952307999093</v>
      </c>
      <c r="O141" s="85">
        <v>677.61876586051312</v>
      </c>
      <c r="P141" s="85">
        <v>689.47864241266052</v>
      </c>
      <c r="Q141" s="85">
        <v>702.01225060718366</v>
      </c>
      <c r="R141" s="85"/>
    </row>
    <row r="142" spans="1:18">
      <c r="A142" s="22" t="s">
        <v>310</v>
      </c>
      <c r="B142" s="22" t="s">
        <v>5</v>
      </c>
      <c r="C142" s="22" t="s">
        <v>16</v>
      </c>
      <c r="D142" s="22" t="s">
        <v>41</v>
      </c>
      <c r="E142" s="22" t="s">
        <v>43</v>
      </c>
      <c r="F142" s="22" t="s">
        <v>108</v>
      </c>
      <c r="G142" s="26">
        <v>787.39026000000001</v>
      </c>
      <c r="H142" s="26">
        <v>790.96149000000003</v>
      </c>
      <c r="I142" s="26">
        <v>801.13331000000005</v>
      </c>
      <c r="J142" s="26">
        <v>813.22514552701591</v>
      </c>
      <c r="K142" s="26">
        <v>827.86870946671536</v>
      </c>
      <c r="L142" s="26">
        <v>841.19253644334526</v>
      </c>
      <c r="M142" s="26">
        <v>854.93210442708028</v>
      </c>
      <c r="N142" s="26">
        <v>868.46039219271756</v>
      </c>
      <c r="O142" s="26">
        <v>882.63113072684007</v>
      </c>
      <c r="P142" s="26">
        <v>898.07919205408098</v>
      </c>
      <c r="Q142" s="26">
        <v>914.40482134619617</v>
      </c>
      <c r="R142" s="26"/>
    </row>
    <row r="143" spans="1:18">
      <c r="A143" s="22" t="s">
        <v>310</v>
      </c>
      <c r="B143" s="22" t="s">
        <v>5</v>
      </c>
      <c r="C143" s="22" t="s">
        <v>17</v>
      </c>
      <c r="D143" s="22" t="s">
        <v>41</v>
      </c>
      <c r="E143" s="22" t="s">
        <v>43</v>
      </c>
      <c r="F143" s="22" t="s">
        <v>108</v>
      </c>
      <c r="G143" s="26">
        <v>2871.70298</v>
      </c>
      <c r="H143" s="26">
        <v>2854.82006</v>
      </c>
      <c r="I143" s="26">
        <v>2896.62707</v>
      </c>
      <c r="J143" s="26">
        <v>2990.510888917112</v>
      </c>
      <c r="K143" s="26">
        <v>3044.3603519533863</v>
      </c>
      <c r="L143" s="26">
        <v>3093.3566844878865</v>
      </c>
      <c r="M143" s="26">
        <v>3143.8818408856869</v>
      </c>
      <c r="N143" s="26">
        <v>3193.6300466489561</v>
      </c>
      <c r="O143" s="26">
        <v>3245.7407666917156</v>
      </c>
      <c r="P143" s="26">
        <v>3302.5486456239814</v>
      </c>
      <c r="Q143" s="26">
        <v>3362.5836463061792</v>
      </c>
      <c r="R143" s="26"/>
    </row>
    <row r="144" spans="1:18">
      <c r="A144" s="22" t="s">
        <v>310</v>
      </c>
      <c r="B144" s="22" t="s">
        <v>5</v>
      </c>
      <c r="C144" s="22" t="s">
        <v>18</v>
      </c>
      <c r="D144" s="22" t="s">
        <v>41</v>
      </c>
      <c r="E144" s="22" t="s">
        <v>43</v>
      </c>
      <c r="F144" s="22" t="s">
        <v>108</v>
      </c>
      <c r="G144" s="26">
        <v>1132.9411299999999</v>
      </c>
      <c r="H144" s="26">
        <v>1064.85573</v>
      </c>
      <c r="I144" s="26">
        <v>1125.84268</v>
      </c>
      <c r="J144" s="26">
        <v>1119.1029236987174</v>
      </c>
      <c r="K144" s="26">
        <v>1139.2543606143415</v>
      </c>
      <c r="L144" s="26">
        <v>1157.5896688698915</v>
      </c>
      <c r="M144" s="85">
        <v>1176.4970904929537</v>
      </c>
      <c r="N144" s="85">
        <v>1195.1137632242805</v>
      </c>
      <c r="O144" s="85">
        <v>1214.6145312609469</v>
      </c>
      <c r="P144" s="85">
        <v>1235.8730605770672</v>
      </c>
      <c r="Q144" s="85">
        <v>1258.3392368537336</v>
      </c>
      <c r="R144" s="85"/>
    </row>
    <row r="145" spans="1:18">
      <c r="A145" s="22" t="s">
        <v>310</v>
      </c>
      <c r="B145" s="22" t="s">
        <v>5</v>
      </c>
      <c r="C145" s="22" t="s">
        <v>19</v>
      </c>
      <c r="D145" s="22" t="s">
        <v>41</v>
      </c>
      <c r="E145" s="22" t="s">
        <v>43</v>
      </c>
      <c r="F145" s="22" t="s">
        <v>108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/>
    </row>
    <row r="146" spans="1:18">
      <c r="A146" s="22" t="s">
        <v>310</v>
      </c>
      <c r="B146" s="22" t="s">
        <v>5</v>
      </c>
      <c r="C146" s="22" t="s">
        <v>20</v>
      </c>
      <c r="D146" s="22" t="s">
        <v>41</v>
      </c>
      <c r="E146" s="22" t="s">
        <v>43</v>
      </c>
      <c r="F146" s="22" t="s">
        <v>108</v>
      </c>
      <c r="G146" s="26">
        <v>4947.9917500000001</v>
      </c>
      <c r="H146" s="26">
        <v>4822.8012600000002</v>
      </c>
      <c r="I146" s="26">
        <v>5007.7734</v>
      </c>
      <c r="J146" s="26">
        <v>5109.7988949127675</v>
      </c>
      <c r="K146" s="26">
        <v>5201.8099047151882</v>
      </c>
      <c r="L146" s="26">
        <v>5285.5285117155545</v>
      </c>
      <c r="M146" s="85">
        <v>5371.8593755433958</v>
      </c>
      <c r="N146" s="85">
        <v>5456.8626864409161</v>
      </c>
      <c r="O146" s="85">
        <v>5545.902756709319</v>
      </c>
      <c r="P146" s="85">
        <v>5642.9687256266025</v>
      </c>
      <c r="Q146" s="85">
        <v>5745.548783528704</v>
      </c>
      <c r="R146" s="85"/>
    </row>
    <row r="147" spans="1:18">
      <c r="A147" s="22" t="s">
        <v>310</v>
      </c>
      <c r="B147" s="22" t="s">
        <v>5</v>
      </c>
      <c r="C147" s="23" t="s">
        <v>21</v>
      </c>
      <c r="D147" s="22" t="s">
        <v>41</v>
      </c>
      <c r="E147" s="22" t="s">
        <v>43</v>
      </c>
      <c r="F147" s="22" t="s">
        <v>108</v>
      </c>
      <c r="G147" s="26">
        <v>94.039519999999996</v>
      </c>
      <c r="H147" s="26">
        <v>100.04396</v>
      </c>
      <c r="I147" s="26">
        <v>103.43668</v>
      </c>
      <c r="J147" s="26">
        <v>115.26273929430775</v>
      </c>
      <c r="K147" s="26">
        <v>117.33824975042783</v>
      </c>
      <c r="L147" s="26">
        <v>119.22670684457552</v>
      </c>
      <c r="M147" s="85">
        <v>121.17408913007947</v>
      </c>
      <c r="N147" s="85">
        <v>123.09152554286828</v>
      </c>
      <c r="O147" s="85">
        <v>125.10001993123088</v>
      </c>
      <c r="P147" s="85">
        <v>127.28955609493414</v>
      </c>
      <c r="Q147" s="85">
        <v>129.60347464905499</v>
      </c>
      <c r="R147" s="85"/>
    </row>
    <row r="148" spans="1:18">
      <c r="A148" s="22" t="s">
        <v>310</v>
      </c>
      <c r="B148" s="22" t="s">
        <v>5</v>
      </c>
      <c r="C148" s="23" t="s">
        <v>22</v>
      </c>
      <c r="D148" s="22" t="s">
        <v>41</v>
      </c>
      <c r="E148" s="22" t="s">
        <v>43</v>
      </c>
      <c r="F148" s="22" t="s">
        <v>108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/>
    </row>
    <row r="149" spans="1:18">
      <c r="A149" s="22" t="s">
        <v>310</v>
      </c>
      <c r="B149" s="22" t="s">
        <v>5</v>
      </c>
      <c r="C149" s="23" t="s">
        <v>23</v>
      </c>
      <c r="D149" s="22" t="s">
        <v>41</v>
      </c>
      <c r="E149" s="22" t="s">
        <v>43</v>
      </c>
      <c r="F149" s="22" t="s">
        <v>108</v>
      </c>
      <c r="G149" s="26">
        <v>820.77337</v>
      </c>
      <c r="H149" s="26">
        <v>836.40468999999996</v>
      </c>
      <c r="I149" s="26">
        <v>849.06635000000006</v>
      </c>
      <c r="J149" s="26">
        <v>844.46177047677008</v>
      </c>
      <c r="K149" s="26">
        <v>859.66780535976011</v>
      </c>
      <c r="L149" s="26">
        <v>873.50341113277068</v>
      </c>
      <c r="M149" s="26">
        <v>887.77072685578844</v>
      </c>
      <c r="N149" s="26">
        <v>901.81864691940837</v>
      </c>
      <c r="O149" s="26">
        <v>916.53369479675041</v>
      </c>
      <c r="P149" s="26">
        <v>932.57512845210226</v>
      </c>
      <c r="Q149" s="26">
        <v>949.52783815616908</v>
      </c>
      <c r="R149" s="26"/>
    </row>
    <row r="150" spans="1:18">
      <c r="A150" s="22" t="s">
        <v>310</v>
      </c>
      <c r="B150" s="22" t="s">
        <v>5</v>
      </c>
      <c r="C150" s="22" t="s">
        <v>24</v>
      </c>
      <c r="D150" s="22" t="s">
        <v>41</v>
      </c>
      <c r="E150" s="22" t="s">
        <v>43</v>
      </c>
      <c r="F150" s="22" t="s">
        <v>108</v>
      </c>
      <c r="G150" s="26">
        <v>780.52940000000001</v>
      </c>
      <c r="H150" s="26">
        <v>754.07555000000002</v>
      </c>
      <c r="I150" s="26">
        <v>752.23951</v>
      </c>
      <c r="J150" s="26">
        <v>788.10914156021965</v>
      </c>
      <c r="K150" s="26">
        <v>802.30044721447325</v>
      </c>
      <c r="L150" s="26">
        <v>815.21277524393145</v>
      </c>
      <c r="M150" s="26">
        <v>828.52800435192023</v>
      </c>
      <c r="N150" s="26">
        <v>841.638478513226</v>
      </c>
      <c r="O150" s="26">
        <v>855.37156171020945</v>
      </c>
      <c r="P150" s="26">
        <v>870.34251829996367</v>
      </c>
      <c r="Q150" s="26">
        <v>886.1639396586221</v>
      </c>
      <c r="R150" s="26"/>
    </row>
    <row r="151" spans="1:18">
      <c r="A151" s="22" t="s">
        <v>310</v>
      </c>
      <c r="B151" s="22" t="s">
        <v>5</v>
      </c>
      <c r="C151" s="22" t="s">
        <v>25</v>
      </c>
      <c r="D151" s="22" t="s">
        <v>41</v>
      </c>
      <c r="E151" s="22" t="s">
        <v>43</v>
      </c>
      <c r="F151" s="22" t="s">
        <v>108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/>
    </row>
    <row r="152" spans="1:18">
      <c r="A152" s="22" t="s">
        <v>310</v>
      </c>
      <c r="B152" s="22" t="s">
        <v>5</v>
      </c>
      <c r="C152" s="22" t="s">
        <v>26</v>
      </c>
      <c r="D152" s="22" t="s">
        <v>41</v>
      </c>
      <c r="E152" s="22" t="s">
        <v>43</v>
      </c>
      <c r="F152" s="22" t="s">
        <v>108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/>
    </row>
    <row r="153" spans="1:18">
      <c r="A153" s="22" t="s">
        <v>310</v>
      </c>
      <c r="B153" s="22" t="s">
        <v>5</v>
      </c>
      <c r="C153" s="22" t="s">
        <v>27</v>
      </c>
      <c r="D153" s="22" t="s">
        <v>41</v>
      </c>
      <c r="E153" s="22" t="s">
        <v>43</v>
      </c>
      <c r="F153" s="22" t="s">
        <v>108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/>
    </row>
    <row r="154" spans="1:18">
      <c r="A154" s="22" t="s">
        <v>310</v>
      </c>
      <c r="B154" s="22" t="s">
        <v>5</v>
      </c>
      <c r="C154" s="23" t="s">
        <v>28</v>
      </c>
      <c r="D154" s="22" t="s">
        <v>41</v>
      </c>
      <c r="E154" s="22" t="s">
        <v>43</v>
      </c>
      <c r="F154" s="22" t="s">
        <v>108</v>
      </c>
      <c r="G154" s="26">
        <v>390.34280999999999</v>
      </c>
      <c r="H154" s="26">
        <v>375.57195999999999</v>
      </c>
      <c r="I154" s="26">
        <v>394.83801</v>
      </c>
      <c r="J154" s="26">
        <v>412.94027257091716</v>
      </c>
      <c r="K154" s="26">
        <v>420.37599602084862</v>
      </c>
      <c r="L154" s="26">
        <v>427.14158212413088</v>
      </c>
      <c r="M154" s="85">
        <v>434.11827360916055</v>
      </c>
      <c r="N154" s="85">
        <v>440.98768101507596</v>
      </c>
      <c r="O154" s="85">
        <v>448.18331271067427</v>
      </c>
      <c r="P154" s="85">
        <v>456.0275446435532</v>
      </c>
      <c r="Q154" s="85">
        <v>464.31738890975436</v>
      </c>
      <c r="R154" s="85"/>
    </row>
    <row r="155" spans="1:18">
      <c r="A155" s="22" t="s">
        <v>310</v>
      </c>
      <c r="B155" s="22" t="s">
        <v>5</v>
      </c>
      <c r="C155" s="23" t="s">
        <v>29</v>
      </c>
      <c r="D155" s="22" t="s">
        <v>41</v>
      </c>
      <c r="E155" s="22" t="s">
        <v>43</v>
      </c>
      <c r="F155" s="22" t="s">
        <v>108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/>
    </row>
    <row r="156" spans="1:18">
      <c r="A156" s="22" t="s">
        <v>310</v>
      </c>
      <c r="B156" s="22" t="s">
        <v>5</v>
      </c>
      <c r="C156" s="22" t="s">
        <v>30</v>
      </c>
      <c r="D156" s="22" t="s">
        <v>41</v>
      </c>
      <c r="E156" s="22" t="s">
        <v>43</v>
      </c>
      <c r="F156" s="22" t="s">
        <v>108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/>
    </row>
    <row r="157" spans="1:18">
      <c r="A157" s="22" t="str">
        <f>A156</f>
        <v>IMS-2023-NU</v>
      </c>
      <c r="B157" s="22" t="str">
        <f t="shared" ref="B157:F162" si="1">B156</f>
        <v>AU</v>
      </c>
      <c r="C157" s="22" t="s">
        <v>36</v>
      </c>
      <c r="D157" s="22" t="str">
        <f t="shared" si="1"/>
        <v>Rheumatology</v>
      </c>
      <c r="E157" s="22" t="str">
        <f t="shared" si="1"/>
        <v>Psoriatic Arthritis</v>
      </c>
      <c r="F157" s="22" t="str">
        <f t="shared" si="1"/>
        <v>Patients on Treatment</v>
      </c>
      <c r="G157" s="26">
        <v>1364.59727</v>
      </c>
      <c r="H157" s="26">
        <v>1378.3486800000001</v>
      </c>
      <c r="I157" s="26">
        <v>1455.4085</v>
      </c>
      <c r="J157" s="26">
        <v>1862.1708343860171</v>
      </c>
      <c r="K157" s="26">
        <v>1895.7025295505875</v>
      </c>
      <c r="L157" s="26">
        <v>1926.2122132891623</v>
      </c>
      <c r="M157" s="26">
        <v>1957.6738852715191</v>
      </c>
      <c r="N157" s="26">
        <v>1988.6517553667989</v>
      </c>
      <c r="O157" s="26">
        <v>2021.1007470698921</v>
      </c>
      <c r="P157" s="26">
        <v>2056.4746277345785</v>
      </c>
      <c r="Q157" s="26">
        <v>2093.8580152109621</v>
      </c>
      <c r="R157" s="26"/>
    </row>
    <row r="158" spans="1:18">
      <c r="A158" s="75" t="s">
        <v>310</v>
      </c>
      <c r="B158" s="75" t="s">
        <v>5</v>
      </c>
      <c r="C158" s="76" t="s">
        <v>31</v>
      </c>
      <c r="D158" s="75" t="str">
        <f t="shared" si="1"/>
        <v>Rheumatology</v>
      </c>
      <c r="E158" s="75" t="str">
        <f t="shared" si="1"/>
        <v>Psoriatic Arthritis</v>
      </c>
      <c r="F158" s="75" t="str">
        <f t="shared" si="1"/>
        <v>Patients on Treatment</v>
      </c>
      <c r="G158" s="77" t="s">
        <v>104</v>
      </c>
      <c r="H158" s="77" t="s">
        <v>104</v>
      </c>
      <c r="I158" s="77" t="s">
        <v>104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/>
    </row>
    <row r="159" spans="1:18">
      <c r="A159" s="75" t="s">
        <v>310</v>
      </c>
      <c r="B159" s="75" t="s">
        <v>5</v>
      </c>
      <c r="C159" s="76" t="s">
        <v>32</v>
      </c>
      <c r="D159" s="75" t="str">
        <f t="shared" si="1"/>
        <v>Rheumatology</v>
      </c>
      <c r="E159" s="75" t="str">
        <f t="shared" si="1"/>
        <v>Psoriatic Arthritis</v>
      </c>
      <c r="F159" s="75" t="str">
        <f t="shared" si="1"/>
        <v>Patients on Treatment</v>
      </c>
      <c r="G159" s="77">
        <v>87.432040000000001</v>
      </c>
      <c r="H159" s="77">
        <v>89.480549999999994</v>
      </c>
      <c r="I159" s="77">
        <v>87.947140000000005</v>
      </c>
      <c r="J159" s="77">
        <v>104.58914896833906</v>
      </c>
      <c r="K159" s="77">
        <v>106.47246246244417</v>
      </c>
      <c r="L159" s="77">
        <v>108.18604415891772</v>
      </c>
      <c r="M159" s="77">
        <v>109.9530944407683</v>
      </c>
      <c r="N159" s="77">
        <v>111.69297190543995</v>
      </c>
      <c r="O159" s="77">
        <v>113.51547517121911</v>
      </c>
      <c r="P159" s="77">
        <v>115.50225533451541</v>
      </c>
      <c r="Q159" s="77">
        <v>117.6018997975852</v>
      </c>
      <c r="R159" s="77"/>
    </row>
    <row r="160" spans="1:18">
      <c r="A160" s="75" t="s">
        <v>310</v>
      </c>
      <c r="B160" s="75" t="s">
        <v>5</v>
      </c>
      <c r="C160" s="76" t="s">
        <v>33</v>
      </c>
      <c r="D160" s="75" t="str">
        <f t="shared" si="1"/>
        <v>Rheumatology</v>
      </c>
      <c r="E160" s="75" t="str">
        <f t="shared" si="1"/>
        <v>Psoriatic Arthritis</v>
      </c>
      <c r="F160" s="75" t="str">
        <f t="shared" si="1"/>
        <v>Patients on Treatment</v>
      </c>
      <c r="G160" s="77">
        <v>390.17608000000001</v>
      </c>
      <c r="H160" s="77">
        <v>381.70666</v>
      </c>
      <c r="I160" s="77">
        <v>396.3972</v>
      </c>
      <c r="J160" s="77">
        <v>409.75828702385451</v>
      </c>
      <c r="K160" s="77">
        <v>417.1367131692574</v>
      </c>
      <c r="L160" s="77">
        <v>423.85016583187519</v>
      </c>
      <c r="M160" s="77">
        <v>430.77309716574911</v>
      </c>
      <c r="N160" s="77">
        <v>437.58957111727801</v>
      </c>
      <c r="O160" s="77">
        <v>444.7297555785467</v>
      </c>
      <c r="P160" s="77">
        <v>452.51354237130198</v>
      </c>
      <c r="Q160" s="77">
        <v>460.73950775139156</v>
      </c>
      <c r="R160" s="77"/>
    </row>
    <row r="161" spans="1:18">
      <c r="A161" s="75" t="s">
        <v>310</v>
      </c>
      <c r="B161" s="75" t="s">
        <v>5</v>
      </c>
      <c r="C161" s="76" t="s">
        <v>34</v>
      </c>
      <c r="D161" s="75" t="str">
        <f t="shared" si="1"/>
        <v>Rheumatology</v>
      </c>
      <c r="E161" s="75" t="str">
        <f t="shared" si="1"/>
        <v>Psoriatic Arthritis</v>
      </c>
      <c r="F161" s="75" t="str">
        <f t="shared" si="1"/>
        <v>Patients on Treatment</v>
      </c>
      <c r="G161" s="77">
        <v>406.56493999999998</v>
      </c>
      <c r="H161" s="77">
        <v>405.22516000000002</v>
      </c>
      <c r="I161" s="77">
        <v>452.10153000000003</v>
      </c>
      <c r="J161" s="77">
        <v>439.25121140081632</v>
      </c>
      <c r="K161" s="77">
        <v>447.16071006194039</v>
      </c>
      <c r="L161" s="77">
        <v>454.35737284612765</v>
      </c>
      <c r="M161" s="77">
        <v>461.7785918211859</v>
      </c>
      <c r="N161" s="77">
        <v>469.08569099528233</v>
      </c>
      <c r="O161" s="77">
        <v>476.73980019467717</v>
      </c>
      <c r="P161" s="77">
        <v>485.08383590127994</v>
      </c>
      <c r="Q161" s="77">
        <v>493.90187661593956</v>
      </c>
      <c r="R161" s="77"/>
    </row>
    <row r="162" spans="1:18">
      <c r="A162" s="75" t="s">
        <v>310</v>
      </c>
      <c r="B162" s="75" t="s">
        <v>5</v>
      </c>
      <c r="C162" s="76" t="s">
        <v>35</v>
      </c>
      <c r="D162" s="75" t="str">
        <f t="shared" si="1"/>
        <v>Rheumatology</v>
      </c>
      <c r="E162" s="75" t="str">
        <f t="shared" si="1"/>
        <v>Psoriatic Arthritis</v>
      </c>
      <c r="F162" s="75" t="str">
        <f t="shared" si="1"/>
        <v>Patients on Treatment</v>
      </c>
      <c r="G162" s="77">
        <v>47.689520000000002</v>
      </c>
      <c r="H162" s="77">
        <v>48.681890000000003</v>
      </c>
      <c r="I162" s="77">
        <v>48.890900000000002</v>
      </c>
      <c r="J162" s="77">
        <v>51.153336313215455</v>
      </c>
      <c r="K162" s="77">
        <v>52.074443038888688</v>
      </c>
      <c r="L162" s="77">
        <v>52.912535916443467</v>
      </c>
      <c r="M162" s="77">
        <v>53.776779657227983</v>
      </c>
      <c r="N162" s="77">
        <v>54.627733489169714</v>
      </c>
      <c r="O162" s="77">
        <v>55.519098639435512</v>
      </c>
      <c r="P162" s="77">
        <v>56.490809709618205</v>
      </c>
      <c r="Q162" s="77">
        <v>57.517721396126916</v>
      </c>
      <c r="R162" s="77"/>
    </row>
    <row r="163" spans="1:18">
      <c r="A163" s="22" t="s">
        <v>310</v>
      </c>
      <c r="B163" s="22" t="s">
        <v>5</v>
      </c>
      <c r="C163" s="22" t="s">
        <v>6</v>
      </c>
      <c r="D163" s="22" t="s">
        <v>41</v>
      </c>
      <c r="E163" s="22" t="s">
        <v>44</v>
      </c>
      <c r="F163" s="22" t="s">
        <v>108</v>
      </c>
      <c r="G163" s="26">
        <v>156.33493000000001</v>
      </c>
      <c r="H163" s="26">
        <v>158.56444999999999</v>
      </c>
      <c r="I163" s="26">
        <v>147.00522000000001</v>
      </c>
      <c r="J163" s="26">
        <v>155.12938115572322</v>
      </c>
      <c r="K163" s="26">
        <v>158.10326989965716</v>
      </c>
      <c r="L163" s="26">
        <v>161.08898798992786</v>
      </c>
      <c r="M163" s="26">
        <v>164.07112240090913</v>
      </c>
      <c r="N163" s="26">
        <v>167.05530302795367</v>
      </c>
      <c r="O163" s="26">
        <v>170.03356702885773</v>
      </c>
      <c r="P163" s="26">
        <v>173.00006706274615</v>
      </c>
      <c r="Q163" s="26">
        <v>175.95850683269066</v>
      </c>
      <c r="R163" s="26"/>
    </row>
    <row r="164" spans="1:18">
      <c r="A164" s="22" t="s">
        <v>310</v>
      </c>
      <c r="B164" s="22" t="s">
        <v>5</v>
      </c>
      <c r="C164" s="22" t="s">
        <v>10</v>
      </c>
      <c r="D164" s="22" t="s">
        <v>41</v>
      </c>
      <c r="E164" s="22" t="s">
        <v>44</v>
      </c>
      <c r="F164" s="22" t="s">
        <v>108</v>
      </c>
      <c r="G164" s="26">
        <v>2558.7246</v>
      </c>
      <c r="H164" s="26">
        <v>2523.8370300000001</v>
      </c>
      <c r="I164" s="26">
        <v>2497.6555699999999</v>
      </c>
      <c r="J164" s="26">
        <v>2601.0726215308609</v>
      </c>
      <c r="K164" s="26">
        <v>2644.2164321715077</v>
      </c>
      <c r="L164" s="26">
        <v>2684.3102730716009</v>
      </c>
      <c r="M164" s="26">
        <v>2725.3280968428876</v>
      </c>
      <c r="N164" s="26">
        <v>2765.818343104992</v>
      </c>
      <c r="O164" s="26">
        <v>2807.8340777737176</v>
      </c>
      <c r="P164" s="26">
        <v>2852.8829253808221</v>
      </c>
      <c r="Q164" s="26">
        <v>2900.0099572282129</v>
      </c>
      <c r="R164" s="26"/>
    </row>
    <row r="165" spans="1:18">
      <c r="A165" s="22" t="s">
        <v>310</v>
      </c>
      <c r="B165" s="22" t="s">
        <v>5</v>
      </c>
      <c r="C165" s="22" t="s">
        <v>11</v>
      </c>
      <c r="D165" s="22" t="s">
        <v>41</v>
      </c>
      <c r="E165" s="22" t="s">
        <v>44</v>
      </c>
      <c r="F165" s="22" t="s">
        <v>108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/>
    </row>
    <row r="166" spans="1:18">
      <c r="A166" s="22" t="s">
        <v>310</v>
      </c>
      <c r="B166" s="22" t="s">
        <v>5</v>
      </c>
      <c r="C166" s="22" t="s">
        <v>12</v>
      </c>
      <c r="D166" s="22" t="s">
        <v>41</v>
      </c>
      <c r="E166" s="22" t="s">
        <v>44</v>
      </c>
      <c r="F166" s="22" t="s">
        <v>108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/>
    </row>
    <row r="167" spans="1:18">
      <c r="A167" s="22" t="s">
        <v>310</v>
      </c>
      <c r="B167" s="22" t="s">
        <v>5</v>
      </c>
      <c r="C167" s="22" t="s">
        <v>13</v>
      </c>
      <c r="D167" s="22" t="s">
        <v>41</v>
      </c>
      <c r="E167" s="22" t="s">
        <v>44</v>
      </c>
      <c r="F167" s="22" t="s">
        <v>108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/>
    </row>
    <row r="168" spans="1:18">
      <c r="A168" s="22" t="s">
        <v>310</v>
      </c>
      <c r="B168" s="22" t="s">
        <v>5</v>
      </c>
      <c r="C168" s="22" t="s">
        <v>14</v>
      </c>
      <c r="D168" s="22" t="s">
        <v>41</v>
      </c>
      <c r="E168" s="22" t="s">
        <v>44</v>
      </c>
      <c r="F168" s="22" t="s">
        <v>108</v>
      </c>
      <c r="G168" s="26">
        <v>3638.7431000000001</v>
      </c>
      <c r="H168" s="26">
        <v>3610.73945</v>
      </c>
      <c r="I168" s="26">
        <v>3672.9826600000001</v>
      </c>
      <c r="J168" s="26">
        <v>4429.1487275512418</v>
      </c>
      <c r="K168" s="26">
        <v>4514.0571791156281</v>
      </c>
      <c r="L168" s="26">
        <v>4599.3033741421805</v>
      </c>
      <c r="M168" s="26">
        <v>4684.4472503916813</v>
      </c>
      <c r="N168" s="26">
        <v>4769.6495488124383</v>
      </c>
      <c r="O168" s="26">
        <v>4854.6829197421812</v>
      </c>
      <c r="P168" s="26">
        <v>4939.3804138757278</v>
      </c>
      <c r="Q168" s="26">
        <v>5023.8477768276443</v>
      </c>
      <c r="R168" s="26"/>
    </row>
    <row r="169" spans="1:18">
      <c r="A169" s="22" t="s">
        <v>310</v>
      </c>
      <c r="B169" s="22" t="s">
        <v>5</v>
      </c>
      <c r="C169" s="22" t="s">
        <v>15</v>
      </c>
      <c r="D169" s="22" t="s">
        <v>41</v>
      </c>
      <c r="E169" s="22" t="s">
        <v>44</v>
      </c>
      <c r="F169" s="22" t="s">
        <v>108</v>
      </c>
      <c r="G169" s="26">
        <v>2293.1477300000001</v>
      </c>
      <c r="H169" s="26">
        <v>2217.1983700000001</v>
      </c>
      <c r="I169" s="26">
        <v>2302.44967</v>
      </c>
      <c r="J169" s="26">
        <v>2381.3348806849699</v>
      </c>
      <c r="K169" s="26">
        <v>2426.9859684701873</v>
      </c>
      <c r="L169" s="26">
        <v>2472.8186442617352</v>
      </c>
      <c r="M169" s="26">
        <v>2518.596308291942</v>
      </c>
      <c r="N169" s="26">
        <v>2564.4053830429848</v>
      </c>
      <c r="O169" s="26">
        <v>2610.123633811495</v>
      </c>
      <c r="P169" s="26">
        <v>2655.6613001879273</v>
      </c>
      <c r="Q169" s="26">
        <v>2701.0752363751826</v>
      </c>
      <c r="R169" s="26"/>
    </row>
    <row r="170" spans="1:18">
      <c r="A170" s="22" t="s">
        <v>310</v>
      </c>
      <c r="B170" s="22" t="s">
        <v>5</v>
      </c>
      <c r="C170" s="22" t="s">
        <v>16</v>
      </c>
      <c r="D170" s="22" t="s">
        <v>41</v>
      </c>
      <c r="E170" s="22" t="s">
        <v>44</v>
      </c>
      <c r="F170" s="22" t="s">
        <v>108</v>
      </c>
      <c r="G170" s="26">
        <v>2312.7857800000002</v>
      </c>
      <c r="H170" s="26">
        <v>2305.4734100000001</v>
      </c>
      <c r="I170" s="26">
        <v>2309.2408500000001</v>
      </c>
      <c r="J170" s="26">
        <v>2352.4660143797391</v>
      </c>
      <c r="K170" s="26">
        <v>2397.5636751099669</v>
      </c>
      <c r="L170" s="26">
        <v>2442.8407224594303</v>
      </c>
      <c r="M170" s="26">
        <v>2488.0634249538311</v>
      </c>
      <c r="N170" s="26">
        <v>2533.3171573776435</v>
      </c>
      <c r="O170" s="26">
        <v>2578.4811668759107</v>
      </c>
      <c r="P170" s="26">
        <v>2623.4667812024036</v>
      </c>
      <c r="Q170" s="26">
        <v>2668.3301653178705</v>
      </c>
      <c r="R170" s="26"/>
    </row>
    <row r="171" spans="1:18">
      <c r="A171" s="22" t="s">
        <v>310</v>
      </c>
      <c r="B171" s="22" t="s">
        <v>5</v>
      </c>
      <c r="C171" s="22" t="s">
        <v>17</v>
      </c>
      <c r="D171" s="22" t="s">
        <v>41</v>
      </c>
      <c r="E171" s="22" t="s">
        <v>44</v>
      </c>
      <c r="F171" s="22" t="s">
        <v>108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/>
    </row>
    <row r="172" spans="1:18">
      <c r="A172" s="22" t="s">
        <v>310</v>
      </c>
      <c r="B172" s="22" t="s">
        <v>5</v>
      </c>
      <c r="C172" s="22" t="s">
        <v>18</v>
      </c>
      <c r="D172" s="22" t="s">
        <v>41</v>
      </c>
      <c r="E172" s="22" t="s">
        <v>44</v>
      </c>
      <c r="F172" s="22" t="s">
        <v>108</v>
      </c>
      <c r="G172" s="26">
        <v>3064.4484299999999</v>
      </c>
      <c r="H172" s="26">
        <v>2836.22487</v>
      </c>
      <c r="I172" s="26">
        <v>2952.10599</v>
      </c>
      <c r="J172" s="26">
        <v>3015.8994737289818</v>
      </c>
      <c r="K172" s="26">
        <v>3073.7154040894311</v>
      </c>
      <c r="L172" s="26">
        <v>3131.7613109967201</v>
      </c>
      <c r="M172" s="26">
        <v>3189.7375469209728</v>
      </c>
      <c r="N172" s="26">
        <v>3247.7535637165365</v>
      </c>
      <c r="O172" s="26">
        <v>3305.6545542705826</v>
      </c>
      <c r="P172" s="26">
        <v>3363.3268393294666</v>
      </c>
      <c r="Q172" s="26">
        <v>3420.8424232811485</v>
      </c>
      <c r="R172" s="26"/>
    </row>
    <row r="173" spans="1:18">
      <c r="A173" s="22" t="s">
        <v>310</v>
      </c>
      <c r="B173" s="22" t="s">
        <v>5</v>
      </c>
      <c r="C173" s="22" t="s">
        <v>19</v>
      </c>
      <c r="D173" s="22" t="s">
        <v>41</v>
      </c>
      <c r="E173" s="22" t="s">
        <v>44</v>
      </c>
      <c r="F173" s="22" t="s">
        <v>108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/>
    </row>
    <row r="174" spans="1:18">
      <c r="A174" s="22" t="s">
        <v>310</v>
      </c>
      <c r="B174" s="22" t="s">
        <v>5</v>
      </c>
      <c r="C174" s="22" t="s">
        <v>20</v>
      </c>
      <c r="D174" s="22" t="s">
        <v>41</v>
      </c>
      <c r="E174" s="22" t="s">
        <v>44</v>
      </c>
      <c r="F174" s="22" t="s">
        <v>108</v>
      </c>
      <c r="G174" s="26">
        <v>8926.1002100000005</v>
      </c>
      <c r="H174" s="26">
        <v>8630.7803700000004</v>
      </c>
      <c r="I174" s="26">
        <v>8863.9371900000006</v>
      </c>
      <c r="J174" s="26">
        <v>9070.165575613757</v>
      </c>
      <c r="K174" s="26">
        <v>9244.044070518974</v>
      </c>
      <c r="L174" s="26">
        <v>9418.6142082911083</v>
      </c>
      <c r="M174" s="26">
        <v>9592.9748140952634</v>
      </c>
      <c r="N174" s="26">
        <v>9767.4550588637394</v>
      </c>
      <c r="O174" s="26">
        <v>9941.5893680116169</v>
      </c>
      <c r="P174" s="26">
        <v>10115.0358569164</v>
      </c>
      <c r="Q174" s="26">
        <v>10288.011075143701</v>
      </c>
      <c r="R174" s="26"/>
    </row>
    <row r="175" spans="1:18">
      <c r="A175" s="22" t="s">
        <v>310</v>
      </c>
      <c r="B175" s="22" t="s">
        <v>5</v>
      </c>
      <c r="C175" s="23" t="s">
        <v>21</v>
      </c>
      <c r="D175" s="22" t="s">
        <v>41</v>
      </c>
      <c r="E175" s="22" t="s">
        <v>44</v>
      </c>
      <c r="F175" s="22" t="s">
        <v>108</v>
      </c>
      <c r="G175" s="26">
        <v>100.48266</v>
      </c>
      <c r="H175" s="26">
        <v>98.615790000000004</v>
      </c>
      <c r="I175" s="26">
        <v>97.852189999999993</v>
      </c>
      <c r="J175" s="26">
        <v>117.29942728478071</v>
      </c>
      <c r="K175" s="26">
        <v>119.54810154540924</v>
      </c>
      <c r="L175" s="26">
        <v>121.80572044012396</v>
      </c>
      <c r="M175" s="26">
        <v>124.06062957395977</v>
      </c>
      <c r="N175" s="26">
        <v>126.31708593225132</v>
      </c>
      <c r="O175" s="26">
        <v>128.56906849678074</v>
      </c>
      <c r="P175" s="26">
        <v>130.81215586310043</v>
      </c>
      <c r="Q175" s="26">
        <v>133.04914854679234</v>
      </c>
      <c r="R175" s="26"/>
    </row>
    <row r="176" spans="1:18">
      <c r="A176" s="22" t="s">
        <v>310</v>
      </c>
      <c r="B176" s="22" t="s">
        <v>5</v>
      </c>
      <c r="C176" s="23" t="s">
        <v>22</v>
      </c>
      <c r="D176" s="22" t="s">
        <v>41</v>
      </c>
      <c r="E176" s="22" t="s">
        <v>44</v>
      </c>
      <c r="F176" s="22" t="s">
        <v>108</v>
      </c>
      <c r="G176" s="26">
        <v>2576.5418100000002</v>
      </c>
      <c r="H176" s="26">
        <v>2598.2013499999998</v>
      </c>
      <c r="I176" s="26">
        <v>2533.9836700000001</v>
      </c>
      <c r="J176" s="26">
        <v>2583.0907429424333</v>
      </c>
      <c r="K176" s="26">
        <v>2632.609566699522</v>
      </c>
      <c r="L176" s="26">
        <v>2682.3253632981823</v>
      </c>
      <c r="M176" s="26">
        <v>2731.9814873272157</v>
      </c>
      <c r="N176" s="26">
        <v>2781.671683314325</v>
      </c>
      <c r="O176" s="26">
        <v>2831.2633603613149</v>
      </c>
      <c r="P176" s="26">
        <v>2880.6591532110497</v>
      </c>
      <c r="Q176" s="26">
        <v>2929.9207329734622</v>
      </c>
      <c r="R176" s="26"/>
    </row>
    <row r="177" spans="1:18">
      <c r="A177" s="22" t="s">
        <v>310</v>
      </c>
      <c r="B177" s="22" t="s">
        <v>5</v>
      </c>
      <c r="C177" s="23" t="s">
        <v>23</v>
      </c>
      <c r="D177" s="22" t="s">
        <v>41</v>
      </c>
      <c r="E177" s="22" t="s">
        <v>44</v>
      </c>
      <c r="F177" s="22" t="s">
        <v>108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/>
    </row>
    <row r="178" spans="1:18">
      <c r="A178" s="22" t="s">
        <v>310</v>
      </c>
      <c r="B178" s="22" t="s">
        <v>5</v>
      </c>
      <c r="C178" s="23" t="s">
        <v>24</v>
      </c>
      <c r="D178" s="22" t="s">
        <v>41</v>
      </c>
      <c r="E178" s="22" t="s">
        <v>44</v>
      </c>
      <c r="F178" s="22" t="s">
        <v>108</v>
      </c>
      <c r="G178" s="26">
        <v>3308.8606399999999</v>
      </c>
      <c r="H178" s="26">
        <v>3131.7158300000001</v>
      </c>
      <c r="I178" s="26">
        <v>3125.7803199999998</v>
      </c>
      <c r="J178" s="26">
        <v>3262.151311064953</v>
      </c>
      <c r="K178" s="26">
        <v>3324.6879820212243</v>
      </c>
      <c r="L178" s="26">
        <v>3387.473407387356</v>
      </c>
      <c r="M178" s="26">
        <v>3450.1834730504756</v>
      </c>
      <c r="N178" s="26">
        <v>3512.9365677411315</v>
      </c>
      <c r="O178" s="26">
        <v>3575.5652441586185</v>
      </c>
      <c r="P178" s="26">
        <v>3637.9465410008279</v>
      </c>
      <c r="Q178" s="26">
        <v>3700.1583419010276</v>
      </c>
      <c r="R178" s="26"/>
    </row>
    <row r="179" spans="1:18">
      <c r="A179" s="22" t="s">
        <v>310</v>
      </c>
      <c r="B179" s="22" t="s">
        <v>5</v>
      </c>
      <c r="C179" s="23" t="s">
        <v>25</v>
      </c>
      <c r="D179" s="22" t="s">
        <v>41</v>
      </c>
      <c r="E179" s="22" t="s">
        <v>44</v>
      </c>
      <c r="F179" s="22" t="s">
        <v>108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/>
    </row>
    <row r="180" spans="1:18">
      <c r="A180" s="22" t="s">
        <v>310</v>
      </c>
      <c r="B180" s="22" t="s">
        <v>5</v>
      </c>
      <c r="C180" s="23" t="s">
        <v>26</v>
      </c>
      <c r="D180" s="22" t="s">
        <v>41</v>
      </c>
      <c r="E180" s="22" t="s">
        <v>44</v>
      </c>
      <c r="F180" s="22" t="s">
        <v>108</v>
      </c>
      <c r="G180" s="26">
        <v>2549.8532599999999</v>
      </c>
      <c r="H180" s="26">
        <v>2432.6261500000001</v>
      </c>
      <c r="I180" s="26">
        <v>2429.67913</v>
      </c>
      <c r="J180" s="26">
        <v>2475.4339290125085</v>
      </c>
      <c r="K180" s="26">
        <v>2522.8889310437012</v>
      </c>
      <c r="L180" s="26">
        <v>2570.5326965770869</v>
      </c>
      <c r="M180" s="26">
        <v>2618.1192765455098</v>
      </c>
      <c r="N180" s="26">
        <v>2665.7385084373232</v>
      </c>
      <c r="O180" s="26">
        <v>2713.2633274140308</v>
      </c>
      <c r="P180" s="26">
        <v>2760.6004261608682</v>
      </c>
      <c r="Q180" s="26">
        <v>2807.8089054889015</v>
      </c>
      <c r="R180" s="26"/>
    </row>
    <row r="181" spans="1:18">
      <c r="A181" s="22" t="s">
        <v>310</v>
      </c>
      <c r="B181" s="22" t="s">
        <v>5</v>
      </c>
      <c r="C181" s="23" t="s">
        <v>27</v>
      </c>
      <c r="D181" s="22" t="s">
        <v>41</v>
      </c>
      <c r="E181" s="22" t="s">
        <v>44</v>
      </c>
      <c r="F181" s="22" t="s">
        <v>108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/>
    </row>
    <row r="182" spans="1:18">
      <c r="A182" s="22" t="s">
        <v>310</v>
      </c>
      <c r="B182" s="22" t="s">
        <v>5</v>
      </c>
      <c r="C182" s="23" t="s">
        <v>28</v>
      </c>
      <c r="D182" s="22" t="s">
        <v>41</v>
      </c>
      <c r="E182" s="22" t="s">
        <v>44</v>
      </c>
      <c r="F182" s="22" t="s">
        <v>108</v>
      </c>
      <c r="G182" s="26">
        <v>716.06231000000002</v>
      </c>
      <c r="H182" s="26">
        <v>682.27047000000005</v>
      </c>
      <c r="I182" s="26">
        <v>707.86856</v>
      </c>
      <c r="J182" s="26">
        <v>745.74752554633801</v>
      </c>
      <c r="K182" s="26">
        <v>760.04378687037809</v>
      </c>
      <c r="L182" s="26">
        <v>774.39691495746297</v>
      </c>
      <c r="M182" s="26">
        <v>788.73281536051718</v>
      </c>
      <c r="N182" s="26">
        <v>803.07855245958945</v>
      </c>
      <c r="O182" s="26">
        <v>817.3958467886913</v>
      </c>
      <c r="P182" s="26">
        <v>831.65658865025216</v>
      </c>
      <c r="Q182" s="26">
        <v>845.87858271402831</v>
      </c>
      <c r="R182" s="26"/>
    </row>
    <row r="183" spans="1:18">
      <c r="A183" s="22" t="s">
        <v>310</v>
      </c>
      <c r="B183" s="22" t="s">
        <v>5</v>
      </c>
      <c r="C183" s="23" t="s">
        <v>29</v>
      </c>
      <c r="D183" s="22" t="s">
        <v>41</v>
      </c>
      <c r="E183" s="22" t="s">
        <v>44</v>
      </c>
      <c r="F183" s="22" t="s">
        <v>108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/>
    </row>
    <row r="184" spans="1:18">
      <c r="A184" s="22" t="s">
        <v>310</v>
      </c>
      <c r="B184" s="22" t="s">
        <v>5</v>
      </c>
      <c r="C184" s="23" t="s">
        <v>30</v>
      </c>
      <c r="D184" s="22" t="s">
        <v>41</v>
      </c>
      <c r="E184" s="22" t="s">
        <v>44</v>
      </c>
      <c r="F184" s="22" t="s">
        <v>108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/>
    </row>
    <row r="185" spans="1:18">
      <c r="A185" s="22" t="str">
        <f t="shared" ref="A185:B185" si="2">A184</f>
        <v>IMS-2023-NU</v>
      </c>
      <c r="B185" s="22" t="str">
        <f t="shared" si="2"/>
        <v>AU</v>
      </c>
      <c r="C185" s="23" t="s">
        <v>36</v>
      </c>
      <c r="D185" s="22" t="str">
        <f>D184</f>
        <v>Rheumatology</v>
      </c>
      <c r="E185" s="22" t="str">
        <f t="shared" ref="E185:F185" si="3">E184</f>
        <v>Rheumatoid Arthritis</v>
      </c>
      <c r="F185" s="22" t="str">
        <f t="shared" si="3"/>
        <v>Patients on Treatment</v>
      </c>
      <c r="G185" s="26">
        <v>5618.8632399999997</v>
      </c>
      <c r="H185" s="26">
        <v>5506.4582799999998</v>
      </c>
      <c r="I185" s="26">
        <v>5646.0997900000002</v>
      </c>
      <c r="J185" s="26">
        <v>7526.8025472434847</v>
      </c>
      <c r="K185" s="26">
        <v>7671.0941908141585</v>
      </c>
      <c r="L185" s="26">
        <v>7815.9597885479716</v>
      </c>
      <c r="M185" s="26">
        <v>7960.6515078958646</v>
      </c>
      <c r="N185" s="26">
        <v>8105.4425086575202</v>
      </c>
      <c r="O185" s="26">
        <v>8249.9464375803436</v>
      </c>
      <c r="P185" s="26">
        <v>8393.8795845130699</v>
      </c>
      <c r="Q185" s="26">
        <v>8537.4216513374813</v>
      </c>
      <c r="R185" s="26"/>
    </row>
    <row r="186" spans="1:18">
      <c r="A186" s="75" t="s">
        <v>310</v>
      </c>
      <c r="B186" s="75" t="s">
        <v>5</v>
      </c>
      <c r="C186" s="76" t="s">
        <v>31</v>
      </c>
      <c r="D186" s="75" t="s">
        <v>41</v>
      </c>
      <c r="E186" s="75" t="s">
        <v>44</v>
      </c>
      <c r="F186" s="75" t="s">
        <v>108</v>
      </c>
      <c r="G186" s="77">
        <v>197.13319999999999</v>
      </c>
      <c r="H186" s="77">
        <v>205.56361000000001</v>
      </c>
      <c r="I186" s="77">
        <v>205.20487</v>
      </c>
      <c r="J186" s="77">
        <v>237.78035084091988</v>
      </c>
      <c r="K186" s="77">
        <v>242.33868984560291</v>
      </c>
      <c r="L186" s="77">
        <v>246.91516072254134</v>
      </c>
      <c r="M186" s="77">
        <v>251.48613858124946</v>
      </c>
      <c r="N186" s="77">
        <v>256.06025285402563</v>
      </c>
      <c r="O186" s="77">
        <v>260.62529819718321</v>
      </c>
      <c r="P186" s="77">
        <v>265.17231188068087</v>
      </c>
      <c r="Q186" s="77">
        <v>269.70697089368224</v>
      </c>
      <c r="R186" s="77"/>
    </row>
    <row r="187" spans="1:18">
      <c r="A187" s="75" t="s">
        <v>310</v>
      </c>
      <c r="B187" s="75" t="s">
        <v>5</v>
      </c>
      <c r="C187" s="76" t="s">
        <v>32</v>
      </c>
      <c r="D187" s="75" t="s">
        <v>41</v>
      </c>
      <c r="E187" s="75" t="s">
        <v>44</v>
      </c>
      <c r="F187" s="75" t="s">
        <v>108</v>
      </c>
      <c r="G187" s="77">
        <v>58.725549999999998</v>
      </c>
      <c r="H187" s="77">
        <v>63.611600000000003</v>
      </c>
      <c r="I187" s="77">
        <v>63.584600000000002</v>
      </c>
      <c r="J187" s="77">
        <v>71.368016017322518</v>
      </c>
      <c r="K187" s="77">
        <v>72.736167800882853</v>
      </c>
      <c r="L187" s="77">
        <v>74.109761731975439</v>
      </c>
      <c r="M187" s="77">
        <v>75.481706974218582</v>
      </c>
      <c r="N187" s="77">
        <v>76.854593587978158</v>
      </c>
      <c r="O187" s="77">
        <v>78.224758229497425</v>
      </c>
      <c r="P187" s="77">
        <v>79.589510801554766</v>
      </c>
      <c r="Q187" s="77">
        <v>80.950555210516441</v>
      </c>
      <c r="R187" s="77"/>
    </row>
    <row r="188" spans="1:18">
      <c r="A188" s="75" t="s">
        <v>310</v>
      </c>
      <c r="B188" s="75" t="s">
        <v>5</v>
      </c>
      <c r="C188" s="76" t="s">
        <v>33</v>
      </c>
      <c r="D188" s="75" t="s">
        <v>41</v>
      </c>
      <c r="E188" s="75" t="s">
        <v>44</v>
      </c>
      <c r="F188" s="75" t="s">
        <v>108</v>
      </c>
      <c r="G188" s="77">
        <v>682.45623000000001</v>
      </c>
      <c r="H188" s="77">
        <v>660.72738000000004</v>
      </c>
      <c r="I188" s="77">
        <v>676.09712999999999</v>
      </c>
      <c r="J188" s="77">
        <v>704.38480396877333</v>
      </c>
      <c r="K188" s="77">
        <v>717.88812632018573</v>
      </c>
      <c r="L188" s="77">
        <v>731.44516133220702</v>
      </c>
      <c r="M188" s="77">
        <v>744.98592418988244</v>
      </c>
      <c r="N188" s="77">
        <v>758.53597815340663</v>
      </c>
      <c r="O188" s="77">
        <v>772.05916691890673</v>
      </c>
      <c r="P188" s="77">
        <v>785.52893988697087</v>
      </c>
      <c r="Q188" s="77">
        <v>798.96211419528527</v>
      </c>
      <c r="R188" s="77"/>
    </row>
    <row r="189" spans="1:18">
      <c r="A189" s="75" t="s">
        <v>310</v>
      </c>
      <c r="B189" s="75" t="s">
        <v>5</v>
      </c>
      <c r="C189" s="76" t="s">
        <v>34</v>
      </c>
      <c r="D189" s="75" t="s">
        <v>41</v>
      </c>
      <c r="E189" s="75" t="s">
        <v>44</v>
      </c>
      <c r="F189" s="75" t="s">
        <v>108</v>
      </c>
      <c r="G189" s="77">
        <v>735.58231000000001</v>
      </c>
      <c r="H189" s="77">
        <v>727.01903000000004</v>
      </c>
      <c r="I189" s="77">
        <v>800.44695999999999</v>
      </c>
      <c r="J189" s="77">
        <v>781.57360189929625</v>
      </c>
      <c r="K189" s="77">
        <v>796.5566626188579</v>
      </c>
      <c r="L189" s="77">
        <v>811.59932200861113</v>
      </c>
      <c r="M189" s="77">
        <v>826.62392608795562</v>
      </c>
      <c r="N189" s="77">
        <v>841.65883942301252</v>
      </c>
      <c r="O189" s="77">
        <v>856.66394358349987</v>
      </c>
      <c r="P189" s="77">
        <v>871.60977846820936</v>
      </c>
      <c r="Q189" s="77">
        <v>886.51500409195205</v>
      </c>
      <c r="R189" s="77"/>
    </row>
    <row r="190" spans="1:18">
      <c r="A190" s="75" t="s">
        <v>310</v>
      </c>
      <c r="B190" s="75" t="s">
        <v>5</v>
      </c>
      <c r="C190" s="76" t="s">
        <v>35</v>
      </c>
      <c r="D190" s="75" t="s">
        <v>41</v>
      </c>
      <c r="E190" s="75" t="s">
        <v>44</v>
      </c>
      <c r="F190" s="75" t="s">
        <v>108</v>
      </c>
      <c r="G190" s="77">
        <v>83.003119999999996</v>
      </c>
      <c r="H190" s="77">
        <v>83.128870000000006</v>
      </c>
      <c r="I190" s="77">
        <v>82.691730000000007</v>
      </c>
      <c r="J190" s="77">
        <v>87.354971778098758</v>
      </c>
      <c r="K190" s="77">
        <v>89.029599533087193</v>
      </c>
      <c r="L190" s="77">
        <v>90.71088851632075</v>
      </c>
      <c r="M190" s="77">
        <v>92.390159492385976</v>
      </c>
      <c r="N190" s="77">
        <v>94.07058271404857</v>
      </c>
      <c r="O190" s="77">
        <v>95.747674221849636</v>
      </c>
      <c r="P190" s="77">
        <v>97.418141317182958</v>
      </c>
      <c r="Q190" s="77">
        <v>99.084069593859837</v>
      </c>
      <c r="R190" s="77"/>
    </row>
    <row r="191" spans="1:18">
      <c r="A191" s="22" t="s">
        <v>310</v>
      </c>
      <c r="B191" s="22" t="s">
        <v>5</v>
      </c>
      <c r="C191" s="22" t="s">
        <v>6</v>
      </c>
      <c r="D191" s="22" t="s">
        <v>41</v>
      </c>
      <c r="E191" s="22" t="s">
        <v>45</v>
      </c>
      <c r="F191" s="22" t="s">
        <v>108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/>
    </row>
    <row r="192" spans="1:18">
      <c r="A192" s="22" t="s">
        <v>310</v>
      </c>
      <c r="B192" s="22" t="s">
        <v>5</v>
      </c>
      <c r="C192" s="22" t="s">
        <v>10</v>
      </c>
      <c r="D192" s="22" t="s">
        <v>41</v>
      </c>
      <c r="E192" s="22" t="s">
        <v>45</v>
      </c>
      <c r="F192" s="22" t="s">
        <v>108</v>
      </c>
      <c r="G192" s="26">
        <v>432.00585999999998</v>
      </c>
      <c r="H192" s="26">
        <v>437.42507000000001</v>
      </c>
      <c r="I192" s="26">
        <v>455.67327999999998</v>
      </c>
      <c r="J192" s="26">
        <v>443.04133790846976</v>
      </c>
      <c r="K192" s="26">
        <v>453.10050587790494</v>
      </c>
      <c r="L192" s="26">
        <v>461.48845876096999</v>
      </c>
      <c r="M192" s="26">
        <v>470.27064376978478</v>
      </c>
      <c r="N192" s="26">
        <v>478.68829304583812</v>
      </c>
      <c r="O192" s="26">
        <v>487.84804357422928</v>
      </c>
      <c r="P192" s="26">
        <v>498.59775501414646</v>
      </c>
      <c r="Q192" s="26">
        <v>510.45673249882452</v>
      </c>
      <c r="R192" s="26"/>
    </row>
    <row r="193" spans="1:18">
      <c r="A193" s="22" t="s">
        <v>310</v>
      </c>
      <c r="B193" s="22" t="s">
        <v>5</v>
      </c>
      <c r="C193" s="22" t="s">
        <v>11</v>
      </c>
      <c r="D193" s="22" t="s">
        <v>41</v>
      </c>
      <c r="E193" s="22" t="s">
        <v>45</v>
      </c>
      <c r="F193" s="22" t="s">
        <v>108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/>
    </row>
    <row r="194" spans="1:18">
      <c r="A194" s="22" t="s">
        <v>310</v>
      </c>
      <c r="B194" s="22" t="s">
        <v>5</v>
      </c>
      <c r="C194" s="22" t="s">
        <v>12</v>
      </c>
      <c r="D194" s="22" t="s">
        <v>41</v>
      </c>
      <c r="E194" s="22" t="s">
        <v>45</v>
      </c>
      <c r="F194" s="22" t="s">
        <v>108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/>
    </row>
    <row r="195" spans="1:18">
      <c r="A195" s="22" t="s">
        <v>310</v>
      </c>
      <c r="B195" s="22" t="s">
        <v>5</v>
      </c>
      <c r="C195" s="22" t="s">
        <v>13</v>
      </c>
      <c r="D195" s="22" t="s">
        <v>41</v>
      </c>
      <c r="E195" s="22" t="s">
        <v>45</v>
      </c>
      <c r="F195" s="22" t="s">
        <v>108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/>
    </row>
    <row r="196" spans="1:18">
      <c r="A196" s="22" t="s">
        <v>310</v>
      </c>
      <c r="B196" s="22" t="s">
        <v>5</v>
      </c>
      <c r="C196" s="22" t="s">
        <v>14</v>
      </c>
      <c r="D196" s="22" t="s">
        <v>41</v>
      </c>
      <c r="E196" s="22" t="s">
        <v>45</v>
      </c>
      <c r="F196" s="22" t="s">
        <v>108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/>
    </row>
    <row r="197" spans="1:18">
      <c r="A197" s="22" t="s">
        <v>310</v>
      </c>
      <c r="B197" s="22" t="s">
        <v>5</v>
      </c>
      <c r="C197" s="22" t="s">
        <v>15</v>
      </c>
      <c r="D197" s="22" t="s">
        <v>41</v>
      </c>
      <c r="E197" s="22" t="s">
        <v>45</v>
      </c>
      <c r="F197" s="22" t="s">
        <v>108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/>
    </row>
    <row r="198" spans="1:18">
      <c r="A198" s="22" t="s">
        <v>310</v>
      </c>
      <c r="B198" s="22" t="s">
        <v>5</v>
      </c>
      <c r="C198" s="22" t="s">
        <v>16</v>
      </c>
      <c r="D198" s="22" t="s">
        <v>41</v>
      </c>
      <c r="E198" s="22" t="s">
        <v>45</v>
      </c>
      <c r="F198" s="22" t="s">
        <v>108</v>
      </c>
      <c r="G198" s="26">
        <v>324.38108999999997</v>
      </c>
      <c r="H198" s="26">
        <v>341.80981000000003</v>
      </c>
      <c r="I198" s="26">
        <v>345.5763</v>
      </c>
      <c r="J198" s="26">
        <v>348.6592013663676</v>
      </c>
      <c r="K198" s="26">
        <v>361.79643326676882</v>
      </c>
      <c r="L198" s="26">
        <v>376.27689739117812</v>
      </c>
      <c r="M198" s="26">
        <v>390.44049907258704</v>
      </c>
      <c r="N198" s="26">
        <v>404.89709484376999</v>
      </c>
      <c r="O198" s="26">
        <v>418.75722979806193</v>
      </c>
      <c r="P198" s="26">
        <v>431.33944023581927</v>
      </c>
      <c r="Q198" s="26">
        <v>443.03008267106583</v>
      </c>
      <c r="R198" s="26"/>
    </row>
    <row r="199" spans="1:18">
      <c r="A199" s="22" t="s">
        <v>310</v>
      </c>
      <c r="B199" s="22" t="s">
        <v>5</v>
      </c>
      <c r="C199" s="22" t="s">
        <v>17</v>
      </c>
      <c r="D199" s="22" t="s">
        <v>41</v>
      </c>
      <c r="E199" s="22" t="s">
        <v>45</v>
      </c>
      <c r="F199" s="22" t="s">
        <v>108</v>
      </c>
      <c r="G199" s="26">
        <v>80.138239999999996</v>
      </c>
      <c r="H199" s="26">
        <v>79.966589999999997</v>
      </c>
      <c r="I199" s="26">
        <v>82.202759999999998</v>
      </c>
      <c r="J199" s="26">
        <v>85.133635725162549</v>
      </c>
      <c r="K199" s="26">
        <v>88.341410855326174</v>
      </c>
      <c r="L199" s="26">
        <v>91.87716884785182</v>
      </c>
      <c r="M199" s="26">
        <v>95.335557157628074</v>
      </c>
      <c r="N199" s="26">
        <v>98.865487110391783</v>
      </c>
      <c r="O199" s="26">
        <v>102.24977662770868</v>
      </c>
      <c r="P199" s="26">
        <v>105.32202975003428</v>
      </c>
      <c r="Q199" s="26">
        <v>108.1765848301097</v>
      </c>
      <c r="R199" s="26"/>
    </row>
    <row r="200" spans="1:18">
      <c r="A200" s="22" t="s">
        <v>310</v>
      </c>
      <c r="B200" s="22" t="s">
        <v>5</v>
      </c>
      <c r="C200" s="22" t="s">
        <v>18</v>
      </c>
      <c r="D200" s="22" t="s">
        <v>41</v>
      </c>
      <c r="E200" s="22" t="s">
        <v>45</v>
      </c>
      <c r="F200" s="22" t="s">
        <v>108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/>
    </row>
    <row r="201" spans="1:18">
      <c r="A201" s="22" t="s">
        <v>310</v>
      </c>
      <c r="B201" s="22" t="s">
        <v>5</v>
      </c>
      <c r="C201" s="22" t="s">
        <v>19</v>
      </c>
      <c r="D201" s="22" t="s">
        <v>41</v>
      </c>
      <c r="E201" s="22" t="s">
        <v>45</v>
      </c>
      <c r="F201" s="22" t="s">
        <v>108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/>
    </row>
    <row r="202" spans="1:18">
      <c r="A202" s="22" t="s">
        <v>310</v>
      </c>
      <c r="B202" s="22" t="s">
        <v>5</v>
      </c>
      <c r="C202" s="22" t="s">
        <v>20</v>
      </c>
      <c r="D202" s="22" t="s">
        <v>41</v>
      </c>
      <c r="E202" s="22" t="s">
        <v>45</v>
      </c>
      <c r="F202" s="22" t="s">
        <v>108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/>
    </row>
    <row r="203" spans="1:18">
      <c r="A203" s="22" t="s">
        <v>310</v>
      </c>
      <c r="B203" s="22" t="s">
        <v>5</v>
      </c>
      <c r="C203" s="23" t="s">
        <v>21</v>
      </c>
      <c r="D203" s="22" t="s">
        <v>41</v>
      </c>
      <c r="E203" s="22" t="s">
        <v>45</v>
      </c>
      <c r="F203" s="22" t="s">
        <v>108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/>
    </row>
    <row r="204" spans="1:18">
      <c r="A204" s="22" t="s">
        <v>310</v>
      </c>
      <c r="B204" s="22" t="s">
        <v>5</v>
      </c>
      <c r="C204" s="23" t="s">
        <v>22</v>
      </c>
      <c r="D204" s="22" t="s">
        <v>41</v>
      </c>
      <c r="E204" s="22" t="s">
        <v>45</v>
      </c>
      <c r="F204" s="22" t="s">
        <v>108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/>
    </row>
    <row r="205" spans="1:18">
      <c r="A205" s="22" t="s">
        <v>310</v>
      </c>
      <c r="B205" s="22" t="s">
        <v>5</v>
      </c>
      <c r="C205" s="23" t="s">
        <v>23</v>
      </c>
      <c r="D205" s="22" t="s">
        <v>41</v>
      </c>
      <c r="E205" s="22" t="s">
        <v>45</v>
      </c>
      <c r="F205" s="22" t="s">
        <v>108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/>
    </row>
    <row r="206" spans="1:18">
      <c r="A206" s="22" t="s">
        <v>310</v>
      </c>
      <c r="B206" s="22" t="s">
        <v>5</v>
      </c>
      <c r="C206" s="23" t="s">
        <v>24</v>
      </c>
      <c r="D206" s="22" t="s">
        <v>41</v>
      </c>
      <c r="E206" s="22" t="s">
        <v>45</v>
      </c>
      <c r="F206" s="22" t="s">
        <v>108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/>
    </row>
    <row r="207" spans="1:18">
      <c r="A207" s="22" t="s">
        <v>310</v>
      </c>
      <c r="B207" s="22" t="s">
        <v>5</v>
      </c>
      <c r="C207" s="23" t="s">
        <v>25</v>
      </c>
      <c r="D207" s="22" t="s">
        <v>41</v>
      </c>
      <c r="E207" s="22" t="s">
        <v>45</v>
      </c>
      <c r="F207" s="22" t="s">
        <v>108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/>
    </row>
    <row r="208" spans="1:18">
      <c r="A208" s="22" t="s">
        <v>310</v>
      </c>
      <c r="B208" s="22" t="s">
        <v>5</v>
      </c>
      <c r="C208" s="23" t="s">
        <v>26</v>
      </c>
      <c r="D208" s="22" t="s">
        <v>41</v>
      </c>
      <c r="E208" s="22" t="s">
        <v>45</v>
      </c>
      <c r="F208" s="22" t="s">
        <v>108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/>
    </row>
    <row r="209" spans="1:18">
      <c r="A209" s="22" t="s">
        <v>310</v>
      </c>
      <c r="B209" s="22" t="s">
        <v>5</v>
      </c>
      <c r="C209" s="23" t="s">
        <v>27</v>
      </c>
      <c r="D209" s="22" t="s">
        <v>41</v>
      </c>
      <c r="E209" s="22" t="s">
        <v>45</v>
      </c>
      <c r="F209" s="22" t="s">
        <v>108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/>
    </row>
    <row r="210" spans="1:18">
      <c r="A210" s="22" t="s">
        <v>310</v>
      </c>
      <c r="B210" s="22" t="s">
        <v>5</v>
      </c>
      <c r="C210" s="23" t="s">
        <v>28</v>
      </c>
      <c r="D210" s="22" t="s">
        <v>41</v>
      </c>
      <c r="E210" s="22" t="s">
        <v>45</v>
      </c>
      <c r="F210" s="22" t="s">
        <v>108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/>
    </row>
    <row r="211" spans="1:18">
      <c r="A211" s="22" t="s">
        <v>310</v>
      </c>
      <c r="B211" s="22" t="s">
        <v>5</v>
      </c>
      <c r="C211" s="23" t="s">
        <v>29</v>
      </c>
      <c r="D211" s="22" t="s">
        <v>41</v>
      </c>
      <c r="E211" s="22" t="s">
        <v>45</v>
      </c>
      <c r="F211" s="22" t="s">
        <v>108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/>
    </row>
    <row r="212" spans="1:18">
      <c r="A212" s="22" t="s">
        <v>310</v>
      </c>
      <c r="B212" s="22" t="s">
        <v>5</v>
      </c>
      <c r="C212" s="23" t="s">
        <v>30</v>
      </c>
      <c r="D212" s="22" t="s">
        <v>41</v>
      </c>
      <c r="E212" s="22" t="s">
        <v>45</v>
      </c>
      <c r="F212" s="22" t="s">
        <v>108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/>
    </row>
    <row r="213" spans="1:18">
      <c r="A213" s="75" t="s">
        <v>310</v>
      </c>
      <c r="B213" s="75" t="s">
        <v>5</v>
      </c>
      <c r="C213" s="76" t="s">
        <v>31</v>
      </c>
      <c r="D213" s="75" t="str">
        <f t="shared" ref="D213:F217" si="4">D212</f>
        <v>Rheumatology</v>
      </c>
      <c r="E213" s="75" t="str">
        <f t="shared" si="4"/>
        <v>NR Axial SpA</v>
      </c>
      <c r="F213" s="75" t="str">
        <f t="shared" si="4"/>
        <v>Patients on Treatment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77">
        <v>0</v>
      </c>
      <c r="Q213" s="77">
        <v>0</v>
      </c>
      <c r="R213" s="77"/>
    </row>
    <row r="214" spans="1:18">
      <c r="A214" s="75" t="s">
        <v>310</v>
      </c>
      <c r="B214" s="75" t="s">
        <v>5</v>
      </c>
      <c r="C214" s="76" t="s">
        <v>32</v>
      </c>
      <c r="D214" s="75" t="str">
        <f t="shared" si="4"/>
        <v>Rheumatology</v>
      </c>
      <c r="E214" s="75" t="str">
        <f t="shared" si="4"/>
        <v>NR Axial SpA</v>
      </c>
      <c r="F214" s="75" t="str">
        <f t="shared" si="4"/>
        <v>Patients on Treatment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  <c r="M214" s="77">
        <v>0</v>
      </c>
      <c r="N214" s="77">
        <v>0</v>
      </c>
      <c r="O214" s="77">
        <v>0</v>
      </c>
      <c r="P214" s="77">
        <v>0</v>
      </c>
      <c r="Q214" s="77">
        <v>0</v>
      </c>
      <c r="R214" s="77"/>
    </row>
    <row r="215" spans="1:18">
      <c r="A215" s="75" t="s">
        <v>310</v>
      </c>
      <c r="B215" s="75" t="s">
        <v>5</v>
      </c>
      <c r="C215" s="76" t="s">
        <v>33</v>
      </c>
      <c r="D215" s="75" t="str">
        <f t="shared" si="4"/>
        <v>Rheumatology</v>
      </c>
      <c r="E215" s="75" t="str">
        <f t="shared" si="4"/>
        <v>NR Axial SpA</v>
      </c>
      <c r="F215" s="75" t="str">
        <f t="shared" si="4"/>
        <v>Patients on Treatment</v>
      </c>
      <c r="G215" s="77">
        <v>0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  <c r="M215" s="77">
        <v>0</v>
      </c>
      <c r="N215" s="77">
        <v>0</v>
      </c>
      <c r="O215" s="77">
        <v>0</v>
      </c>
      <c r="P215" s="77">
        <v>0</v>
      </c>
      <c r="Q215" s="77">
        <v>0</v>
      </c>
      <c r="R215" s="77"/>
    </row>
    <row r="216" spans="1:18">
      <c r="A216" s="75" t="s">
        <v>310</v>
      </c>
      <c r="B216" s="75" t="s">
        <v>5</v>
      </c>
      <c r="C216" s="76" t="s">
        <v>34</v>
      </c>
      <c r="D216" s="75" t="str">
        <f t="shared" si="4"/>
        <v>Rheumatology</v>
      </c>
      <c r="E216" s="75" t="str">
        <f t="shared" si="4"/>
        <v>NR Axial SpA</v>
      </c>
      <c r="F216" s="75" t="str">
        <f t="shared" si="4"/>
        <v>Patients on Treatment</v>
      </c>
      <c r="G216" s="77">
        <v>0</v>
      </c>
      <c r="H216" s="77">
        <v>0</v>
      </c>
      <c r="I216" s="77">
        <v>0</v>
      </c>
      <c r="J216" s="77">
        <v>0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  <c r="R216" s="77"/>
    </row>
    <row r="217" spans="1:18">
      <c r="A217" s="75" t="s">
        <v>310</v>
      </c>
      <c r="B217" s="75" t="s">
        <v>5</v>
      </c>
      <c r="C217" s="76" t="s">
        <v>35</v>
      </c>
      <c r="D217" s="75" t="str">
        <f t="shared" si="4"/>
        <v>Rheumatology</v>
      </c>
      <c r="E217" s="75" t="str">
        <f t="shared" si="4"/>
        <v>NR Axial SpA</v>
      </c>
      <c r="F217" s="75" t="str">
        <f t="shared" si="4"/>
        <v>Patients on Treatment</v>
      </c>
      <c r="G217" s="77">
        <v>0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  <c r="M217" s="77">
        <v>0</v>
      </c>
      <c r="N217" s="77">
        <v>0</v>
      </c>
      <c r="O217" s="77">
        <v>0</v>
      </c>
      <c r="P217" s="77">
        <v>0</v>
      </c>
      <c r="Q217" s="77">
        <v>0</v>
      </c>
      <c r="R217" s="77"/>
    </row>
    <row r="218" spans="1:18">
      <c r="A218" s="35" t="s">
        <v>310</v>
      </c>
      <c r="B218" s="35" t="s">
        <v>5</v>
      </c>
      <c r="C218" s="35" t="s">
        <v>46</v>
      </c>
      <c r="D218" s="36" t="s">
        <v>47</v>
      </c>
      <c r="E218" s="37" t="s">
        <v>47</v>
      </c>
      <c r="F218" s="35" t="s">
        <v>108</v>
      </c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spans="1:18">
      <c r="A219" s="35" t="s">
        <v>310</v>
      </c>
      <c r="B219" s="35" t="s">
        <v>5</v>
      </c>
      <c r="C219" s="35" t="s">
        <v>48</v>
      </c>
      <c r="D219" s="36" t="s">
        <v>47</v>
      </c>
      <c r="E219" s="37" t="s">
        <v>47</v>
      </c>
      <c r="F219" s="35" t="s">
        <v>108</v>
      </c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</row>
    <row r="220" spans="1:18">
      <c r="A220" s="35" t="s">
        <v>310</v>
      </c>
      <c r="B220" s="35" t="s">
        <v>5</v>
      </c>
      <c r="C220" s="35" t="s">
        <v>49</v>
      </c>
      <c r="D220" s="36" t="s">
        <v>47</v>
      </c>
      <c r="E220" s="37" t="s">
        <v>47</v>
      </c>
      <c r="F220" s="35" t="s">
        <v>108</v>
      </c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1:18">
      <c r="A221" s="35" t="s">
        <v>310</v>
      </c>
      <c r="B221" s="35" t="s">
        <v>5</v>
      </c>
      <c r="C221" s="35" t="s">
        <v>50</v>
      </c>
      <c r="D221" s="36" t="s">
        <v>47</v>
      </c>
      <c r="E221" s="37" t="s">
        <v>47</v>
      </c>
      <c r="F221" s="35" t="s">
        <v>108</v>
      </c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</row>
    <row r="222" spans="1:18">
      <c r="A222" s="35" t="s">
        <v>310</v>
      </c>
      <c r="B222" s="35" t="s">
        <v>5</v>
      </c>
      <c r="C222" s="35" t="s">
        <v>51</v>
      </c>
      <c r="D222" s="36" t="s">
        <v>47</v>
      </c>
      <c r="E222" s="37" t="s">
        <v>47</v>
      </c>
      <c r="F222" s="35" t="s">
        <v>108</v>
      </c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spans="1:18">
      <c r="A223" s="35" t="s">
        <v>310</v>
      </c>
      <c r="B223" s="35" t="s">
        <v>5</v>
      </c>
      <c r="C223" s="35" t="s">
        <v>52</v>
      </c>
      <c r="D223" s="36" t="s">
        <v>47</v>
      </c>
      <c r="E223" s="37" t="s">
        <v>47</v>
      </c>
      <c r="F223" s="35" t="s">
        <v>108</v>
      </c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</row>
    <row r="224" spans="1:18">
      <c r="A224" s="35" t="s">
        <v>310</v>
      </c>
      <c r="B224" s="35" t="s">
        <v>5</v>
      </c>
      <c r="C224" s="35" t="s">
        <v>53</v>
      </c>
      <c r="D224" s="36" t="s">
        <v>47</v>
      </c>
      <c r="E224" s="37" t="s">
        <v>47</v>
      </c>
      <c r="F224" s="35" t="s">
        <v>108</v>
      </c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1:18">
      <c r="A225" s="35" t="s">
        <v>310</v>
      </c>
      <c r="B225" s="35" t="s">
        <v>5</v>
      </c>
      <c r="C225" s="35" t="s">
        <v>54</v>
      </c>
      <c r="D225" s="36" t="s">
        <v>47</v>
      </c>
      <c r="E225" s="37" t="s">
        <v>47</v>
      </c>
      <c r="F225" s="35" t="s">
        <v>108</v>
      </c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</row>
    <row r="226" spans="1:18">
      <c r="A226" s="35" t="s">
        <v>310</v>
      </c>
      <c r="B226" s="35" t="s">
        <v>5</v>
      </c>
      <c r="C226" s="35" t="s">
        <v>55</v>
      </c>
      <c r="D226" s="36" t="s">
        <v>47</v>
      </c>
      <c r="E226" s="37" t="s">
        <v>47</v>
      </c>
      <c r="F226" s="35" t="s">
        <v>108</v>
      </c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spans="1:18">
      <c r="A227" s="35" t="s">
        <v>310</v>
      </c>
      <c r="B227" s="35" t="s">
        <v>5</v>
      </c>
      <c r="C227" s="35" t="s">
        <v>56</v>
      </c>
      <c r="D227" s="36" t="s">
        <v>47</v>
      </c>
      <c r="E227" s="37" t="s">
        <v>47</v>
      </c>
      <c r="F227" s="35" t="s">
        <v>108</v>
      </c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</row>
    <row r="228" spans="1:18">
      <c r="A228" s="35" t="s">
        <v>310</v>
      </c>
      <c r="B228" s="35" t="s">
        <v>5</v>
      </c>
      <c r="C228" s="35" t="s">
        <v>57</v>
      </c>
      <c r="D228" s="36" t="s">
        <v>47</v>
      </c>
      <c r="E228" s="37" t="s">
        <v>47</v>
      </c>
      <c r="F228" s="35" t="s">
        <v>108</v>
      </c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1:18">
      <c r="A229" s="35" t="s">
        <v>310</v>
      </c>
      <c r="B229" s="35" t="s">
        <v>5</v>
      </c>
      <c r="C229" s="35" t="s">
        <v>58</v>
      </c>
      <c r="D229" s="36" t="s">
        <v>47</v>
      </c>
      <c r="E229" s="37" t="s">
        <v>47</v>
      </c>
      <c r="F229" s="35" t="s">
        <v>108</v>
      </c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</row>
    <row r="230" spans="1:18">
      <c r="A230" s="35" t="s">
        <v>310</v>
      </c>
      <c r="B230" s="35" t="s">
        <v>5</v>
      </c>
      <c r="C230" s="35" t="s">
        <v>59</v>
      </c>
      <c r="D230" s="36" t="s">
        <v>47</v>
      </c>
      <c r="E230" s="37" t="s">
        <v>47</v>
      </c>
      <c r="F230" s="35" t="s">
        <v>108</v>
      </c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spans="1:18">
      <c r="A231" s="35" t="s">
        <v>310</v>
      </c>
      <c r="B231" s="35" t="s">
        <v>5</v>
      </c>
      <c r="C231" s="35" t="s">
        <v>60</v>
      </c>
      <c r="D231" s="36" t="s">
        <v>47</v>
      </c>
      <c r="E231" s="37" t="s">
        <v>47</v>
      </c>
      <c r="F231" s="35" t="s">
        <v>108</v>
      </c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</row>
    <row r="232" spans="1:18">
      <c r="A232" s="35" t="s">
        <v>310</v>
      </c>
      <c r="B232" s="35" t="s">
        <v>5</v>
      </c>
      <c r="C232" s="35" t="s">
        <v>61</v>
      </c>
      <c r="D232" s="36" t="s">
        <v>47</v>
      </c>
      <c r="E232" s="37" t="s">
        <v>47</v>
      </c>
      <c r="F232" s="35" t="s">
        <v>108</v>
      </c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1:18">
      <c r="A233" s="35" t="s">
        <v>310</v>
      </c>
      <c r="B233" s="35" t="s">
        <v>5</v>
      </c>
      <c r="C233" s="35" t="s">
        <v>62</v>
      </c>
      <c r="D233" s="36" t="s">
        <v>47</v>
      </c>
      <c r="E233" s="37" t="s">
        <v>47</v>
      </c>
      <c r="F233" s="35" t="s">
        <v>108</v>
      </c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</row>
    <row r="234" spans="1:18">
      <c r="A234" s="35" t="s">
        <v>310</v>
      </c>
      <c r="B234" s="35" t="s">
        <v>5</v>
      </c>
      <c r="C234" s="35" t="s">
        <v>63</v>
      </c>
      <c r="D234" s="36" t="s">
        <v>47</v>
      </c>
      <c r="E234" s="37" t="s">
        <v>47</v>
      </c>
      <c r="F234" s="35" t="s">
        <v>108</v>
      </c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spans="1:18">
      <c r="A235" s="35" t="s">
        <v>310</v>
      </c>
      <c r="B235" s="35" t="s">
        <v>5</v>
      </c>
      <c r="C235" s="35" t="s">
        <v>64</v>
      </c>
      <c r="D235" s="36" t="s">
        <v>47</v>
      </c>
      <c r="E235" s="37" t="s">
        <v>47</v>
      </c>
      <c r="F235" s="35" t="s">
        <v>108</v>
      </c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</row>
    <row r="236" spans="1:18">
      <c r="A236" s="66" t="s">
        <v>310</v>
      </c>
      <c r="B236" s="66" t="s">
        <v>5</v>
      </c>
      <c r="C236" s="66" t="s">
        <v>65</v>
      </c>
      <c r="D236" s="67" t="s">
        <v>47</v>
      </c>
      <c r="E236" s="68" t="s">
        <v>47</v>
      </c>
      <c r="F236" s="66" t="s">
        <v>108</v>
      </c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1:18">
      <c r="A237" s="66" t="s">
        <v>310</v>
      </c>
      <c r="B237" s="66" t="s">
        <v>5</v>
      </c>
      <c r="C237" s="66" t="s">
        <v>66</v>
      </c>
      <c r="D237" s="67" t="s">
        <v>47</v>
      </c>
      <c r="E237" s="68" t="s">
        <v>47</v>
      </c>
      <c r="F237" s="66" t="s">
        <v>108</v>
      </c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1:18">
      <c r="A238" s="35" t="s">
        <v>310</v>
      </c>
      <c r="B238" s="35" t="s">
        <v>5</v>
      </c>
      <c r="C238" s="35" t="s">
        <v>67</v>
      </c>
      <c r="D238" s="36" t="s">
        <v>47</v>
      </c>
      <c r="E238" s="37" t="s">
        <v>47</v>
      </c>
      <c r="F238" s="35" t="s">
        <v>108</v>
      </c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spans="1:18">
      <c r="A239" s="30" t="s">
        <v>310</v>
      </c>
      <c r="B239" s="30" t="s">
        <v>5</v>
      </c>
      <c r="C239" s="30" t="s">
        <v>77</v>
      </c>
      <c r="D239" s="31" t="s">
        <v>76</v>
      </c>
      <c r="E239" s="32" t="s">
        <v>76</v>
      </c>
      <c r="F239" s="30" t="s">
        <v>108</v>
      </c>
      <c r="G239" s="52">
        <v>3324.42</v>
      </c>
      <c r="H239" s="52">
        <v>3224.41</v>
      </c>
      <c r="I239" s="52">
        <v>3281.72</v>
      </c>
      <c r="J239" s="52">
        <v>3266.75</v>
      </c>
      <c r="K239" s="52">
        <v>3596</v>
      </c>
      <c r="L239" s="52">
        <v>3583</v>
      </c>
      <c r="M239" s="52">
        <v>3572</v>
      </c>
      <c r="N239" s="52">
        <v>3566</v>
      </c>
      <c r="O239" s="52">
        <v>3560</v>
      </c>
      <c r="P239" s="52">
        <v>3551</v>
      </c>
      <c r="Q239" s="52">
        <v>3537</v>
      </c>
      <c r="R239" s="52">
        <v>3522</v>
      </c>
    </row>
    <row r="240" spans="1:18">
      <c r="A240" s="30" t="s">
        <v>310</v>
      </c>
      <c r="B240" s="30" t="s">
        <v>5</v>
      </c>
      <c r="C240" s="30" t="s">
        <v>78</v>
      </c>
      <c r="D240" s="31" t="s">
        <v>76</v>
      </c>
      <c r="E240" s="32" t="s">
        <v>76</v>
      </c>
      <c r="F240" s="30" t="s">
        <v>108</v>
      </c>
      <c r="G240" s="52">
        <v>1797.25</v>
      </c>
      <c r="H240" s="52">
        <v>1756.3</v>
      </c>
      <c r="I240" s="52">
        <v>1735.65</v>
      </c>
      <c r="J240" s="52">
        <v>1738.45</v>
      </c>
      <c r="K240" s="52">
        <v>1985</v>
      </c>
      <c r="L240" s="52">
        <v>2009</v>
      </c>
      <c r="M240" s="52">
        <v>2030</v>
      </c>
      <c r="N240" s="52">
        <v>2046</v>
      </c>
      <c r="O240" s="52">
        <v>2059</v>
      </c>
      <c r="P240" s="52">
        <v>2070</v>
      </c>
      <c r="Q240" s="52">
        <v>2079</v>
      </c>
      <c r="R240" s="52">
        <v>2084</v>
      </c>
    </row>
    <row r="241" spans="1:18">
      <c r="A241" s="63" t="s">
        <v>310</v>
      </c>
      <c r="B241" s="63" t="s">
        <v>5</v>
      </c>
      <c r="C241" s="63" t="s">
        <v>106</v>
      </c>
      <c r="D241" s="64" t="s">
        <v>76</v>
      </c>
      <c r="E241" s="32" t="s">
        <v>76</v>
      </c>
      <c r="F241" s="63" t="s">
        <v>108</v>
      </c>
      <c r="G241" s="88">
        <v>31.9</v>
      </c>
      <c r="H241" s="88">
        <v>39.69</v>
      </c>
      <c r="I241" s="88">
        <v>38.58</v>
      </c>
      <c r="J241" s="88">
        <v>39.69</v>
      </c>
      <c r="K241" s="88">
        <v>154</v>
      </c>
      <c r="L241" s="88">
        <v>213</v>
      </c>
      <c r="M241" s="88">
        <v>297</v>
      </c>
      <c r="N241" s="88">
        <v>348</v>
      </c>
      <c r="O241" s="88">
        <v>401</v>
      </c>
      <c r="P241" s="88">
        <v>452</v>
      </c>
      <c r="Q241" s="88">
        <v>501</v>
      </c>
      <c r="R241" s="88">
        <v>557</v>
      </c>
    </row>
    <row r="242" spans="1:18">
      <c r="A242" s="63" t="s">
        <v>310</v>
      </c>
      <c r="B242" s="63" t="s">
        <v>5</v>
      </c>
      <c r="C242" s="63" t="s">
        <v>107</v>
      </c>
      <c r="D242" s="64" t="s">
        <v>76</v>
      </c>
      <c r="E242" s="32" t="s">
        <v>76</v>
      </c>
      <c r="F242" s="63" t="s">
        <v>108</v>
      </c>
      <c r="G242" s="88">
        <v>494.66</v>
      </c>
      <c r="H242" s="88">
        <v>493.47</v>
      </c>
      <c r="I242" s="88">
        <v>493.77</v>
      </c>
      <c r="J242" s="88">
        <v>519.26</v>
      </c>
      <c r="K242" s="88">
        <v>478</v>
      </c>
      <c r="L242" s="88">
        <v>489</v>
      </c>
      <c r="M242" s="88">
        <v>500</v>
      </c>
      <c r="N242" s="88">
        <v>510</v>
      </c>
      <c r="O242" s="88">
        <v>521</v>
      </c>
      <c r="P242" s="88">
        <v>547</v>
      </c>
      <c r="Q242" s="88">
        <v>579</v>
      </c>
      <c r="R242" s="88">
        <v>614</v>
      </c>
    </row>
    <row r="243" spans="1:18">
      <c r="A243" s="63" t="s">
        <v>310</v>
      </c>
      <c r="B243" s="63" t="s">
        <v>5</v>
      </c>
      <c r="C243" s="63" t="s">
        <v>105</v>
      </c>
      <c r="D243" s="64" t="s">
        <v>76</v>
      </c>
      <c r="E243" s="32" t="s">
        <v>76</v>
      </c>
      <c r="F243" s="63" t="s">
        <v>108</v>
      </c>
      <c r="G243" s="88">
        <v>31.53</v>
      </c>
      <c r="H243" s="88">
        <v>46.37</v>
      </c>
      <c r="I243" s="88">
        <v>53.79</v>
      </c>
      <c r="J243" s="88">
        <v>51.94</v>
      </c>
      <c r="K243" s="88">
        <v>10</v>
      </c>
      <c r="L243" s="88">
        <v>15</v>
      </c>
      <c r="M243" s="88">
        <v>21</v>
      </c>
      <c r="N243" s="88">
        <v>27</v>
      </c>
      <c r="O243" s="88">
        <v>34</v>
      </c>
      <c r="P243" s="88">
        <v>40</v>
      </c>
      <c r="Q243" s="88">
        <v>47</v>
      </c>
      <c r="R243" s="88">
        <v>56</v>
      </c>
    </row>
    <row r="244" spans="1:18">
      <c r="A244" s="30" t="s">
        <v>310</v>
      </c>
      <c r="B244" s="30" t="s">
        <v>5</v>
      </c>
      <c r="C244" s="30" t="s">
        <v>77</v>
      </c>
      <c r="D244" s="64" t="s">
        <v>76</v>
      </c>
      <c r="E244" s="32" t="s">
        <v>311</v>
      </c>
      <c r="F244" s="63" t="s">
        <v>108</v>
      </c>
      <c r="G244" s="88">
        <v>3298.5</v>
      </c>
      <c r="H244" s="88">
        <v>3181.6</v>
      </c>
      <c r="I244" s="88">
        <v>3220.46</v>
      </c>
      <c r="J244" s="88">
        <v>3192.39</v>
      </c>
      <c r="K244" s="88">
        <v>3206.0997034287889</v>
      </c>
      <c r="L244" s="88">
        <v>3174.5296677534543</v>
      </c>
      <c r="M244" s="88">
        <v>3143.0580556229343</v>
      </c>
      <c r="N244" s="88">
        <v>3109.9686751298395</v>
      </c>
      <c r="O244" s="88">
        <v>3076.8183412073963</v>
      </c>
      <c r="P244" s="88">
        <v>3043.0572742923282</v>
      </c>
      <c r="Q244" s="88">
        <v>3008.0445197398421</v>
      </c>
      <c r="R244" s="88">
        <v>2972.8196188444563</v>
      </c>
    </row>
    <row r="245" spans="1:18">
      <c r="A245" s="30" t="s">
        <v>310</v>
      </c>
      <c r="B245" s="30" t="s">
        <v>5</v>
      </c>
      <c r="C245" s="30" t="s">
        <v>105</v>
      </c>
      <c r="D245" s="64" t="s">
        <v>76</v>
      </c>
      <c r="E245" s="32" t="s">
        <v>311</v>
      </c>
      <c r="F245" s="63" t="s">
        <v>108</v>
      </c>
      <c r="G245" s="88">
        <v>0</v>
      </c>
      <c r="H245" s="88">
        <v>0</v>
      </c>
      <c r="I245" s="88">
        <v>0</v>
      </c>
      <c r="J245" s="88">
        <v>0</v>
      </c>
      <c r="K245" s="88">
        <v>10</v>
      </c>
      <c r="L245" s="88">
        <v>15</v>
      </c>
      <c r="M245" s="88">
        <v>21</v>
      </c>
      <c r="N245" s="88">
        <v>27</v>
      </c>
      <c r="O245" s="88">
        <v>34</v>
      </c>
      <c r="P245" s="88">
        <v>40</v>
      </c>
      <c r="Q245" s="88">
        <v>47</v>
      </c>
      <c r="R245" s="88">
        <v>54.012184023426393</v>
      </c>
    </row>
    <row r="246" spans="1:18">
      <c r="A246" s="30" t="s">
        <v>310</v>
      </c>
      <c r="B246" s="30" t="s">
        <v>5</v>
      </c>
      <c r="C246" s="30" t="s">
        <v>78</v>
      </c>
      <c r="D246" s="64" t="s">
        <v>76</v>
      </c>
      <c r="E246" s="32" t="s">
        <v>311</v>
      </c>
      <c r="F246" s="63" t="s">
        <v>108</v>
      </c>
      <c r="G246" s="88">
        <v>1797.25</v>
      </c>
      <c r="H246" s="88">
        <v>1756.3</v>
      </c>
      <c r="I246" s="88">
        <v>1735.65</v>
      </c>
      <c r="J246" s="88">
        <v>1738.45</v>
      </c>
      <c r="K246" s="88">
        <v>1960.6015861842779</v>
      </c>
      <c r="L246" s="88">
        <v>1986.521808396564</v>
      </c>
      <c r="M246" s="88">
        <v>2009.2852445007027</v>
      </c>
      <c r="N246" s="88">
        <v>2026.9175124845551</v>
      </c>
      <c r="O246" s="88">
        <v>2041.4237289136222</v>
      </c>
      <c r="P246" s="88">
        <v>2053.8072839526094</v>
      </c>
      <c r="Q246" s="88">
        <v>2064.0773800992888</v>
      </c>
      <c r="R246" s="88">
        <v>2070.2582981735954</v>
      </c>
    </row>
    <row r="247" spans="1:18">
      <c r="A247" s="30" t="s">
        <v>310</v>
      </c>
      <c r="B247" s="30" t="s">
        <v>5</v>
      </c>
      <c r="C247" s="30" t="s">
        <v>313</v>
      </c>
      <c r="D247" s="64" t="s">
        <v>76</v>
      </c>
      <c r="E247" s="32" t="s">
        <v>312</v>
      </c>
      <c r="F247" s="63" t="s">
        <v>108</v>
      </c>
      <c r="G247" s="88">
        <v>0</v>
      </c>
      <c r="H247" s="88">
        <v>0</v>
      </c>
      <c r="I247" s="88">
        <v>0</v>
      </c>
      <c r="J247" s="88">
        <v>0</v>
      </c>
      <c r="K247" s="88">
        <v>114.44588893465792</v>
      </c>
      <c r="L247" s="88">
        <v>167.54344316028227</v>
      </c>
      <c r="M247" s="88">
        <v>245.7560199215404</v>
      </c>
      <c r="N247" s="88">
        <v>290.86338959894749</v>
      </c>
      <c r="O247" s="88">
        <v>337.93116112710646</v>
      </c>
      <c r="P247" s="88">
        <v>382.99031261896357</v>
      </c>
      <c r="Q247" s="88">
        <v>426.12342458998177</v>
      </c>
      <c r="R247" s="88">
        <v>476.15728940563616</v>
      </c>
    </row>
    <row r="248" spans="1:18">
      <c r="A248" s="30" t="s">
        <v>310</v>
      </c>
      <c r="B248" s="30" t="s">
        <v>5</v>
      </c>
      <c r="C248" s="30" t="s">
        <v>107</v>
      </c>
      <c r="D248" s="64" t="s">
        <v>76</v>
      </c>
      <c r="E248" s="32" t="s">
        <v>312</v>
      </c>
      <c r="F248" s="63" t="s">
        <v>108</v>
      </c>
      <c r="G248" s="88">
        <v>0</v>
      </c>
      <c r="H248" s="88">
        <v>0</v>
      </c>
      <c r="I248" s="88">
        <v>0</v>
      </c>
      <c r="J248" s="88">
        <v>0</v>
      </c>
      <c r="K248" s="88">
        <v>11.779103492490622</v>
      </c>
      <c r="L248" s="88">
        <v>15.451954290984933</v>
      </c>
      <c r="M248" s="88">
        <v>19.008246986038422</v>
      </c>
      <c r="N248" s="88">
        <v>22.409394353351303</v>
      </c>
      <c r="O248" s="88">
        <v>25.742735027810163</v>
      </c>
      <c r="P248" s="88">
        <v>44.673056724499446</v>
      </c>
      <c r="Q248" s="88">
        <v>69.579549626837263</v>
      </c>
      <c r="R248" s="88">
        <v>97.640607076845811</v>
      </c>
    </row>
    <row r="249" spans="1:18">
      <c r="A249" s="30" t="s">
        <v>310</v>
      </c>
      <c r="B249" s="30" t="s">
        <v>5</v>
      </c>
      <c r="C249" s="30" t="s">
        <v>77</v>
      </c>
      <c r="D249" s="64" t="s">
        <v>76</v>
      </c>
      <c r="E249" s="32" t="s">
        <v>312</v>
      </c>
      <c r="F249" s="63" t="s">
        <v>108</v>
      </c>
      <c r="G249" s="88">
        <v>0</v>
      </c>
      <c r="H249" s="88">
        <v>0</v>
      </c>
      <c r="I249" s="88">
        <v>0</v>
      </c>
      <c r="J249" s="88">
        <v>0</v>
      </c>
      <c r="K249" s="88">
        <v>293.88612203434957</v>
      </c>
      <c r="L249" s="88">
        <v>301.4213773215094</v>
      </c>
      <c r="M249" s="88">
        <v>312.89534888521064</v>
      </c>
      <c r="N249" s="88">
        <v>332.98699691294092</v>
      </c>
      <c r="O249" s="88">
        <v>355.06523995617266</v>
      </c>
      <c r="P249" s="88">
        <v>376.64275654604165</v>
      </c>
      <c r="Q249" s="88">
        <v>396.32134018635014</v>
      </c>
      <c r="R249" s="88">
        <v>416.9673660985917</v>
      </c>
    </row>
    <row r="250" spans="1:18">
      <c r="A250" s="30" t="s">
        <v>310</v>
      </c>
      <c r="B250" s="30" t="s">
        <v>5</v>
      </c>
      <c r="C250" s="30" t="s">
        <v>105</v>
      </c>
      <c r="D250" s="64" t="s">
        <v>76</v>
      </c>
      <c r="E250" s="32" t="s">
        <v>312</v>
      </c>
      <c r="F250" s="63" t="s">
        <v>108</v>
      </c>
      <c r="G250" s="88">
        <v>0</v>
      </c>
      <c r="H250" s="88">
        <v>0</v>
      </c>
      <c r="I250" s="88">
        <v>0</v>
      </c>
      <c r="J250" s="88">
        <v>0</v>
      </c>
      <c r="K250" s="88">
        <v>0</v>
      </c>
      <c r="L250" s="88">
        <v>0</v>
      </c>
      <c r="M250" s="88">
        <v>0</v>
      </c>
      <c r="N250" s="88">
        <v>0</v>
      </c>
      <c r="O250" s="88">
        <v>0</v>
      </c>
      <c r="P250" s="88">
        <v>0</v>
      </c>
      <c r="Q250" s="88">
        <v>0</v>
      </c>
      <c r="R250" s="88">
        <v>1.9878159765736021</v>
      </c>
    </row>
    <row r="251" spans="1:18">
      <c r="A251" s="30" t="s">
        <v>310</v>
      </c>
      <c r="B251" s="30" t="s">
        <v>5</v>
      </c>
      <c r="C251" s="30" t="s">
        <v>78</v>
      </c>
      <c r="D251" s="64" t="s">
        <v>76</v>
      </c>
      <c r="E251" s="32" t="s">
        <v>312</v>
      </c>
      <c r="F251" s="63" t="s">
        <v>108</v>
      </c>
      <c r="G251" s="88">
        <v>0</v>
      </c>
      <c r="H251" s="88">
        <v>0</v>
      </c>
      <c r="I251" s="88">
        <v>0</v>
      </c>
      <c r="J251" s="88">
        <v>0</v>
      </c>
      <c r="K251" s="88">
        <v>24.398413815722069</v>
      </c>
      <c r="L251" s="88">
        <v>22.478191603436009</v>
      </c>
      <c r="M251" s="88">
        <v>20.714755499297311</v>
      </c>
      <c r="N251" s="88">
        <v>19.08248751544475</v>
      </c>
      <c r="O251" s="88">
        <v>17.576271086378014</v>
      </c>
      <c r="P251" s="88">
        <v>16.192716047390434</v>
      </c>
      <c r="Q251" s="88">
        <v>14.922619900711368</v>
      </c>
      <c r="R251" s="88">
        <v>13.741701826404741</v>
      </c>
    </row>
    <row r="252" spans="1:18">
      <c r="A252" s="30" t="s">
        <v>310</v>
      </c>
      <c r="B252" s="30" t="s">
        <v>5</v>
      </c>
      <c r="C252" s="30" t="s">
        <v>313</v>
      </c>
      <c r="D252" s="64" t="s">
        <v>76</v>
      </c>
      <c r="E252" s="32" t="s">
        <v>314</v>
      </c>
      <c r="F252" s="63" t="s">
        <v>108</v>
      </c>
      <c r="G252" s="88">
        <v>31.9</v>
      </c>
      <c r="H252" s="88">
        <v>39.69</v>
      </c>
      <c r="I252" s="88">
        <v>38.58</v>
      </c>
      <c r="J252" s="88">
        <v>39.69</v>
      </c>
      <c r="K252" s="88">
        <v>39.554111065342084</v>
      </c>
      <c r="L252" s="88">
        <v>45.456556839717699</v>
      </c>
      <c r="M252" s="88">
        <v>51.243980078459629</v>
      </c>
      <c r="N252" s="88">
        <v>57.136610401052529</v>
      </c>
      <c r="O252" s="88">
        <v>63.068838872893522</v>
      </c>
      <c r="P252" s="88">
        <v>69.009687381036471</v>
      </c>
      <c r="Q252" s="88">
        <v>74.876575410018248</v>
      </c>
      <c r="R252" s="88">
        <v>80.842710594363851</v>
      </c>
    </row>
    <row r="253" spans="1:18">
      <c r="A253" s="30" t="s">
        <v>310</v>
      </c>
      <c r="B253" s="30" t="s">
        <v>5</v>
      </c>
      <c r="C253" s="30" t="s">
        <v>107</v>
      </c>
      <c r="D253" s="64" t="s">
        <v>76</v>
      </c>
      <c r="E253" s="32" t="s">
        <v>314</v>
      </c>
      <c r="F253" s="63" t="s">
        <v>108</v>
      </c>
      <c r="G253" s="88">
        <v>494.66</v>
      </c>
      <c r="H253" s="88">
        <v>493.47</v>
      </c>
      <c r="I253" s="88">
        <v>493.77</v>
      </c>
      <c r="J253" s="88">
        <v>519.26</v>
      </c>
      <c r="K253" s="88">
        <v>466.22089650750939</v>
      </c>
      <c r="L253" s="88">
        <v>473.54804570901507</v>
      </c>
      <c r="M253" s="88">
        <v>480.99175301396156</v>
      </c>
      <c r="N253" s="88">
        <v>487.59060564664867</v>
      </c>
      <c r="O253" s="88">
        <v>495.25726497218983</v>
      </c>
      <c r="P253" s="88">
        <v>502.32694327550047</v>
      </c>
      <c r="Q253" s="88">
        <v>509.42045037316268</v>
      </c>
      <c r="R253" s="88">
        <v>516.35939292315425</v>
      </c>
    </row>
    <row r="254" spans="1:18">
      <c r="A254" s="30" t="s">
        <v>310</v>
      </c>
      <c r="B254" s="30" t="s">
        <v>5</v>
      </c>
      <c r="C254" s="30" t="s">
        <v>77</v>
      </c>
      <c r="D254" s="64" t="s">
        <v>76</v>
      </c>
      <c r="E254" s="32" t="s">
        <v>314</v>
      </c>
      <c r="F254" s="63" t="s">
        <v>108</v>
      </c>
      <c r="G254" s="88">
        <v>25.92</v>
      </c>
      <c r="H254" s="88">
        <v>42.81</v>
      </c>
      <c r="I254" s="88">
        <v>61.25</v>
      </c>
      <c r="J254" s="88">
        <v>74.36</v>
      </c>
      <c r="K254" s="88">
        <v>96.014174536861674</v>
      </c>
      <c r="L254" s="88">
        <v>107.04895492503631</v>
      </c>
      <c r="M254" s="88">
        <v>116.04659549185521</v>
      </c>
      <c r="N254" s="88">
        <v>123.04432795721928</v>
      </c>
      <c r="O254" s="88">
        <v>128.11641883643114</v>
      </c>
      <c r="P254" s="88">
        <v>131.29996916163063</v>
      </c>
      <c r="Q254" s="88">
        <v>132.63414007380749</v>
      </c>
      <c r="R254" s="88">
        <v>132.21301505695212</v>
      </c>
    </row>
    <row r="255" spans="1:18">
      <c r="A255" s="30" t="s">
        <v>310</v>
      </c>
      <c r="B255" s="30" t="s">
        <v>5</v>
      </c>
      <c r="C255" s="30" t="s">
        <v>114</v>
      </c>
      <c r="D255" s="31" t="s">
        <v>85</v>
      </c>
      <c r="E255" s="32" t="s">
        <v>86</v>
      </c>
      <c r="F255" s="30" t="s">
        <v>108</v>
      </c>
      <c r="G255" s="52">
        <v>0</v>
      </c>
      <c r="H255" s="52">
        <v>0</v>
      </c>
      <c r="I255" s="52">
        <v>0</v>
      </c>
      <c r="J255" s="52">
        <v>0</v>
      </c>
      <c r="K255" s="52">
        <v>0</v>
      </c>
      <c r="L255" s="52">
        <v>0</v>
      </c>
      <c r="M255" s="52">
        <v>0</v>
      </c>
      <c r="N255" s="52">
        <v>0</v>
      </c>
      <c r="O255" s="52">
        <v>130.65574218918164</v>
      </c>
      <c r="P255" s="52">
        <v>158.02967333785602</v>
      </c>
      <c r="Q255" s="52">
        <v>179.05760442642631</v>
      </c>
      <c r="R255" s="52">
        <v>196.62425136733384</v>
      </c>
    </row>
    <row r="256" spans="1:18">
      <c r="A256" s="30" t="s">
        <v>310</v>
      </c>
      <c r="B256" s="30" t="s">
        <v>5</v>
      </c>
      <c r="C256" s="30" t="s">
        <v>84</v>
      </c>
      <c r="D256" s="31" t="s">
        <v>85</v>
      </c>
      <c r="E256" s="32" t="s">
        <v>86</v>
      </c>
      <c r="F256" s="30" t="s">
        <v>108</v>
      </c>
      <c r="G256" s="52">
        <v>469.59</v>
      </c>
      <c r="H256" s="52">
        <v>466.03</v>
      </c>
      <c r="I256" s="52">
        <v>469.02</v>
      </c>
      <c r="J256" s="52">
        <v>491.51</v>
      </c>
      <c r="K256" s="52">
        <v>516.9</v>
      </c>
      <c r="L256" s="52">
        <v>521.85</v>
      </c>
      <c r="M256" s="52">
        <v>434.87944216470015</v>
      </c>
      <c r="N256" s="52">
        <v>434.05144285166864</v>
      </c>
      <c r="O256" s="52">
        <v>429.51367364608871</v>
      </c>
      <c r="P256" s="52">
        <v>428.52832738746844</v>
      </c>
      <c r="Q256" s="52">
        <v>427.36578951724556</v>
      </c>
      <c r="R256" s="52">
        <v>427.99907573969227</v>
      </c>
    </row>
    <row r="257" spans="1:18">
      <c r="A257" s="30" t="s">
        <v>310</v>
      </c>
      <c r="B257" s="30" t="s">
        <v>5</v>
      </c>
      <c r="C257" s="30" t="s">
        <v>79</v>
      </c>
      <c r="D257" s="31" t="s">
        <v>85</v>
      </c>
      <c r="E257" s="32" t="s">
        <v>86</v>
      </c>
      <c r="F257" s="30" t="s">
        <v>108</v>
      </c>
      <c r="G257" s="52">
        <v>84.57</v>
      </c>
      <c r="H257" s="52">
        <v>79.36</v>
      </c>
      <c r="I257" s="52">
        <v>75.56</v>
      </c>
      <c r="J257" s="52">
        <v>77.150000000000006</v>
      </c>
      <c r="K257" s="52">
        <v>78</v>
      </c>
      <c r="L257" s="52">
        <v>77.599999999999994</v>
      </c>
      <c r="M257" s="52">
        <v>77.027330841452937</v>
      </c>
      <c r="N257" s="52">
        <v>70.139943854877913</v>
      </c>
      <c r="O257" s="52">
        <v>62.586835619381461</v>
      </c>
      <c r="P257" s="52">
        <v>56.367488683959465</v>
      </c>
      <c r="Q257" s="52">
        <v>50.944963995689498</v>
      </c>
      <c r="R257" s="52">
        <v>46.762674716611627</v>
      </c>
    </row>
    <row r="258" spans="1:18">
      <c r="A258" s="30" t="s">
        <v>310</v>
      </c>
      <c r="B258" s="30" t="s">
        <v>5</v>
      </c>
      <c r="C258" s="30" t="s">
        <v>87</v>
      </c>
      <c r="D258" s="31" t="s">
        <v>85</v>
      </c>
      <c r="E258" s="32" t="s">
        <v>86</v>
      </c>
      <c r="F258" s="30" t="s">
        <v>108</v>
      </c>
      <c r="G258" s="52">
        <v>92.21</v>
      </c>
      <c r="H258" s="52">
        <v>88.56</v>
      </c>
      <c r="I258" s="52">
        <v>90.1</v>
      </c>
      <c r="J258" s="52">
        <v>85.84</v>
      </c>
      <c r="K258" s="52">
        <v>88.51</v>
      </c>
      <c r="L258" s="52">
        <v>84.98</v>
      </c>
      <c r="M258" s="52">
        <v>55.833803909144564</v>
      </c>
      <c r="N258" s="52">
        <v>56.699558700158718</v>
      </c>
      <c r="O258" s="52">
        <v>54.781024325851021</v>
      </c>
      <c r="P258" s="52">
        <v>53.193442757867942</v>
      </c>
      <c r="Q258" s="52">
        <v>51.136917926700484</v>
      </c>
      <c r="R258" s="52">
        <v>49.498993669439521</v>
      </c>
    </row>
    <row r="259" spans="1:18">
      <c r="A259" s="30" t="s">
        <v>310</v>
      </c>
      <c r="B259" s="30" t="s">
        <v>5</v>
      </c>
      <c r="C259" s="30" t="s">
        <v>88</v>
      </c>
      <c r="D259" s="31" t="s">
        <v>85</v>
      </c>
      <c r="E259" s="32" t="s">
        <v>86</v>
      </c>
      <c r="F259" s="30" t="s">
        <v>108</v>
      </c>
      <c r="G259" s="52">
        <v>1028.47</v>
      </c>
      <c r="H259" s="52">
        <v>994.06</v>
      </c>
      <c r="I259" s="52">
        <v>936.43</v>
      </c>
      <c r="J259" s="52">
        <v>924.82</v>
      </c>
      <c r="K259" s="52">
        <v>975.25</v>
      </c>
      <c r="L259" s="52">
        <v>962.84</v>
      </c>
      <c r="M259" s="52">
        <v>909.56897255554509</v>
      </c>
      <c r="N259" s="52">
        <v>893.35111217636222</v>
      </c>
      <c r="O259" s="52">
        <v>875.21282776933469</v>
      </c>
      <c r="P259" s="52">
        <v>854.66124516855837</v>
      </c>
      <c r="Q259" s="52">
        <v>836.97793450346512</v>
      </c>
      <c r="R259" s="52">
        <v>823.01580939963662</v>
      </c>
    </row>
    <row r="260" spans="1:18">
      <c r="A260" s="30" t="s">
        <v>310</v>
      </c>
      <c r="B260" s="30" t="s">
        <v>5</v>
      </c>
      <c r="C260" s="30" t="s">
        <v>89</v>
      </c>
      <c r="D260" s="31" t="s">
        <v>85</v>
      </c>
      <c r="E260" s="32" t="s">
        <v>86</v>
      </c>
      <c r="F260" s="30" t="s">
        <v>108</v>
      </c>
      <c r="G260" s="52">
        <v>423.89</v>
      </c>
      <c r="H260" s="52">
        <v>419.86</v>
      </c>
      <c r="I260" s="52">
        <v>435.73</v>
      </c>
      <c r="J260" s="52">
        <v>430.14</v>
      </c>
      <c r="K260" s="52">
        <v>460</v>
      </c>
      <c r="L260" s="52">
        <v>463.15</v>
      </c>
      <c r="M260" s="52">
        <v>358.83772413681794</v>
      </c>
      <c r="N260" s="52">
        <v>346.92076559512014</v>
      </c>
      <c r="O260" s="52">
        <v>330.28279197380601</v>
      </c>
      <c r="P260" s="52">
        <v>321.89501165835429</v>
      </c>
      <c r="Q260" s="52">
        <v>313.42942666432748</v>
      </c>
      <c r="R260" s="52">
        <v>306.56955947391674</v>
      </c>
    </row>
    <row r="261" spans="1:18">
      <c r="A261" s="30" t="s">
        <v>310</v>
      </c>
      <c r="B261" s="30" t="s">
        <v>5</v>
      </c>
      <c r="C261" s="30" t="s">
        <v>90</v>
      </c>
      <c r="D261" s="31" t="s">
        <v>85</v>
      </c>
      <c r="E261" s="32" t="s">
        <v>86</v>
      </c>
      <c r="F261" s="30" t="s">
        <v>108</v>
      </c>
      <c r="G261" s="52">
        <v>10.18</v>
      </c>
      <c r="H261" s="52">
        <v>10.53</v>
      </c>
      <c r="I261" s="52">
        <v>10.7</v>
      </c>
      <c r="J261" s="52">
        <v>12.46</v>
      </c>
      <c r="K261" s="52">
        <v>13.86</v>
      </c>
      <c r="L261" s="52">
        <v>15.44</v>
      </c>
      <c r="M261" s="52">
        <v>7.1121837626745616</v>
      </c>
      <c r="N261" s="52">
        <v>7.78140447182572</v>
      </c>
      <c r="O261" s="52">
        <v>9.9901437657038148</v>
      </c>
      <c r="P261" s="52">
        <v>11.035564590654285</v>
      </c>
      <c r="Q261" s="52">
        <v>11.845877772810891</v>
      </c>
      <c r="R261" s="52">
        <v>12.430042124139742</v>
      </c>
    </row>
    <row r="262" spans="1:18">
      <c r="A262" s="30" t="s">
        <v>310</v>
      </c>
      <c r="B262" s="30" t="s">
        <v>5</v>
      </c>
      <c r="C262" s="30" t="s">
        <v>114</v>
      </c>
      <c r="D262" s="31" t="s">
        <v>91</v>
      </c>
      <c r="E262" s="32" t="s">
        <v>92</v>
      </c>
      <c r="F262" s="30" t="s">
        <v>108</v>
      </c>
      <c r="G262" s="52">
        <v>56.65</v>
      </c>
      <c r="H262" s="52">
        <v>58.68</v>
      </c>
      <c r="I262" s="52">
        <v>66.02</v>
      </c>
      <c r="J262" s="52">
        <v>67.95</v>
      </c>
      <c r="K262" s="52">
        <v>79.02</v>
      </c>
      <c r="L262" s="52">
        <v>83.78</v>
      </c>
      <c r="M262" s="52">
        <v>96.410735810120016</v>
      </c>
      <c r="N262" s="52">
        <v>98.422683581718658</v>
      </c>
      <c r="O262" s="52">
        <v>100.80325665733459</v>
      </c>
      <c r="P262" s="52">
        <v>103.60398936211631</v>
      </c>
      <c r="Q262" s="52">
        <v>106.17990694693448</v>
      </c>
      <c r="R262" s="52">
        <v>108.73684117366027</v>
      </c>
    </row>
    <row r="263" spans="1:18">
      <c r="A263" s="30" t="s">
        <v>310</v>
      </c>
      <c r="B263" s="30" t="s">
        <v>5</v>
      </c>
      <c r="C263" s="30" t="s">
        <v>84</v>
      </c>
      <c r="D263" s="31" t="s">
        <v>91</v>
      </c>
      <c r="E263" s="32" t="s">
        <v>92</v>
      </c>
      <c r="F263" s="30" t="s">
        <v>108</v>
      </c>
      <c r="G263" s="52">
        <v>74.739999999999995</v>
      </c>
      <c r="H263" s="52">
        <v>74.63</v>
      </c>
      <c r="I263" s="52">
        <v>74.97</v>
      </c>
      <c r="J263" s="52">
        <v>74.819999999999993</v>
      </c>
      <c r="K263" s="52">
        <v>74.760000000000005</v>
      </c>
      <c r="L263" s="52">
        <v>71.150000000000006</v>
      </c>
      <c r="M263" s="52">
        <v>52.325122445059606</v>
      </c>
      <c r="N263" s="52">
        <v>51.700872490709706</v>
      </c>
      <c r="O263" s="52">
        <v>51.28528510387725</v>
      </c>
      <c r="P263" s="52">
        <v>51.087101413050455</v>
      </c>
      <c r="Q263" s="52">
        <v>50.812760421268258</v>
      </c>
      <c r="R263" s="52">
        <v>50.555483947727254</v>
      </c>
    </row>
    <row r="264" spans="1:18">
      <c r="A264" s="30" t="s">
        <v>310</v>
      </c>
      <c r="B264" s="30" t="s">
        <v>5</v>
      </c>
      <c r="C264" s="30" t="s">
        <v>81</v>
      </c>
      <c r="D264" s="31" t="s">
        <v>91</v>
      </c>
      <c r="E264" s="32" t="s">
        <v>92</v>
      </c>
      <c r="F264" s="30" t="s">
        <v>108</v>
      </c>
      <c r="G264" s="52">
        <v>37.22</v>
      </c>
      <c r="H264" s="52">
        <v>36.04</v>
      </c>
      <c r="I264" s="52">
        <v>36.869999999999997</v>
      </c>
      <c r="J264" s="52">
        <v>35.19</v>
      </c>
      <c r="K264" s="52">
        <v>36</v>
      </c>
      <c r="L264" s="52">
        <v>34.33</v>
      </c>
      <c r="M264" s="52">
        <v>37.782025240441413</v>
      </c>
      <c r="N264" s="52">
        <v>38.034910751968667</v>
      </c>
      <c r="O264" s="52">
        <v>38.452043699209334</v>
      </c>
      <c r="P264" s="52">
        <v>39.054281778564928</v>
      </c>
      <c r="Q264" s="52">
        <v>39.460458101892876</v>
      </c>
      <c r="R264" s="52">
        <v>39.809865927409248</v>
      </c>
    </row>
    <row r="265" spans="1:18">
      <c r="A265" s="30" t="s">
        <v>310</v>
      </c>
      <c r="B265" s="30" t="s">
        <v>5</v>
      </c>
      <c r="C265" s="30" t="s">
        <v>88</v>
      </c>
      <c r="D265" s="31" t="s">
        <v>91</v>
      </c>
      <c r="E265" s="32" t="s">
        <v>92</v>
      </c>
      <c r="F265" s="30" t="s">
        <v>108</v>
      </c>
      <c r="G265" s="52">
        <v>147.33000000000001</v>
      </c>
      <c r="H265" s="52">
        <v>138.33000000000001</v>
      </c>
      <c r="I265" s="52">
        <v>137</v>
      </c>
      <c r="J265" s="52">
        <v>131.33000000000001</v>
      </c>
      <c r="K265" s="52">
        <v>142.33000000000001</v>
      </c>
      <c r="L265" s="52">
        <v>140.33000000000001</v>
      </c>
      <c r="M265" s="52">
        <v>111.25215926775495</v>
      </c>
      <c r="N265" s="52">
        <v>110.04930979265497</v>
      </c>
      <c r="O265" s="52">
        <v>109.03342305973013</v>
      </c>
      <c r="P265" s="52">
        <v>108.2216015895539</v>
      </c>
      <c r="Q265" s="52">
        <v>107.21294131738955</v>
      </c>
      <c r="R265" s="52">
        <v>106.14278455776767</v>
      </c>
    </row>
    <row r="270" spans="1:18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2:U162"/>
  <sheetViews>
    <sheetView zoomScale="75" zoomScaleNormal="75" workbookViewId="0">
      <pane xSplit="6" ySplit="4" topLeftCell="G125" activePane="bottomRight" state="frozen"/>
      <selection pane="topRight" activeCell="H129" sqref="H129"/>
      <selection pane="bottomLeft" activeCell="H129" sqref="H129"/>
      <selection pane="bottomRight" activeCell="H129" sqref="H129"/>
    </sheetView>
  </sheetViews>
  <sheetFormatPr baseColWidth="10" defaultColWidth="8.83203125" defaultRowHeight="17"/>
  <cols>
    <col min="1" max="1" width="13.5" bestFit="1" customWidth="1"/>
    <col min="2" max="2" width="8" bestFit="1" customWidth="1"/>
    <col min="3" max="3" width="18.5" bestFit="1" customWidth="1"/>
    <col min="4" max="4" width="16.5" bestFit="1" customWidth="1"/>
    <col min="5" max="5" width="33.5" bestFit="1" customWidth="1"/>
    <col min="6" max="6" width="14.5" customWidth="1"/>
    <col min="7" max="18" width="15.5" bestFit="1" customWidth="1"/>
    <col min="19" max="19" width="15.5" customWidth="1"/>
  </cols>
  <sheetData>
    <row r="2" spans="1:19">
      <c r="G2" s="1">
        <v>26548321.58129948</v>
      </c>
      <c r="H2" s="1">
        <v>26669211.023954704</v>
      </c>
      <c r="I2" s="1">
        <v>26819750.83367632</v>
      </c>
      <c r="J2" s="1">
        <v>26952184.487315509</v>
      </c>
      <c r="K2" s="1">
        <v>27074412.635521036</v>
      </c>
      <c r="L2" s="1">
        <v>27194173.139167141</v>
      </c>
      <c r="M2" s="1">
        <v>27309440.371180028</v>
      </c>
      <c r="N2" s="1">
        <v>27421531.90540152</v>
      </c>
      <c r="O2" s="1">
        <v>27516246.889166515</v>
      </c>
      <c r="P2" s="1">
        <v>27596494.611716714</v>
      </c>
      <c r="Q2" s="1">
        <v>27664760.593601849</v>
      </c>
      <c r="R2" s="1">
        <v>27737086.680214621</v>
      </c>
      <c r="S2" s="1">
        <v>27737086.680214621</v>
      </c>
    </row>
    <row r="3" spans="1:19">
      <c r="G3" s="2">
        <v>2016</v>
      </c>
      <c r="H3" s="2">
        <v>2016</v>
      </c>
      <c r="I3" s="2">
        <v>2016</v>
      </c>
      <c r="J3" s="2">
        <v>2016</v>
      </c>
      <c r="K3" s="2">
        <v>2016</v>
      </c>
      <c r="L3" s="2">
        <v>2016</v>
      </c>
      <c r="M3" s="2">
        <v>2016</v>
      </c>
      <c r="N3" s="2">
        <v>2016</v>
      </c>
      <c r="O3" s="2">
        <v>2016</v>
      </c>
      <c r="P3" s="2">
        <v>2016</v>
      </c>
      <c r="Q3" s="2">
        <v>2016</v>
      </c>
      <c r="R3" s="2">
        <v>2016</v>
      </c>
      <c r="S3" s="2">
        <v>2016</v>
      </c>
    </row>
    <row r="4" spans="1:19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/>
      <c r="G4" s="4">
        <v>42370</v>
      </c>
      <c r="H4" s="4">
        <v>42371</v>
      </c>
      <c r="I4" s="4">
        <v>42372</v>
      </c>
      <c r="J4" s="4">
        <v>42373</v>
      </c>
      <c r="K4" s="4">
        <v>42374</v>
      </c>
      <c r="L4" s="4">
        <v>42375</v>
      </c>
      <c r="M4" s="4">
        <v>42376</v>
      </c>
      <c r="N4" s="4">
        <v>42377</v>
      </c>
      <c r="O4" s="4">
        <v>42378</v>
      </c>
      <c r="P4" s="4">
        <v>42379</v>
      </c>
      <c r="Q4" s="4">
        <v>42380</v>
      </c>
      <c r="R4" s="4">
        <v>42381</v>
      </c>
      <c r="S4" s="15">
        <v>2016</v>
      </c>
    </row>
    <row r="5" spans="1:19">
      <c r="A5" t="s">
        <v>115</v>
      </c>
      <c r="B5" t="s">
        <v>5</v>
      </c>
      <c r="C5" t="s">
        <v>6</v>
      </c>
      <c r="D5" t="s">
        <v>7</v>
      </c>
      <c r="E5" t="s">
        <v>8</v>
      </c>
      <c r="F5" t="s">
        <v>116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>
      <c r="A6" t="s">
        <v>115</v>
      </c>
      <c r="B6" t="s">
        <v>5</v>
      </c>
      <c r="C6" t="s">
        <v>10</v>
      </c>
      <c r="D6" t="s">
        <v>7</v>
      </c>
      <c r="E6" t="s">
        <v>8</v>
      </c>
      <c r="F6" t="s">
        <v>116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</row>
    <row r="7" spans="1:19">
      <c r="A7" t="s">
        <v>115</v>
      </c>
      <c r="B7" t="s">
        <v>5</v>
      </c>
      <c r="C7" t="s">
        <v>11</v>
      </c>
      <c r="D7" t="s">
        <v>7</v>
      </c>
      <c r="E7" t="s">
        <v>8</v>
      </c>
      <c r="F7" t="s">
        <v>116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</row>
    <row r="8" spans="1:19">
      <c r="A8" t="s">
        <v>115</v>
      </c>
      <c r="B8" t="s">
        <v>5</v>
      </c>
      <c r="C8" t="s">
        <v>14</v>
      </c>
      <c r="D8" t="s">
        <v>7</v>
      </c>
      <c r="E8" t="s">
        <v>8</v>
      </c>
      <c r="F8" t="s">
        <v>116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>
      <c r="A9" t="s">
        <v>115</v>
      </c>
      <c r="B9" t="s">
        <v>5</v>
      </c>
      <c r="C9" t="s">
        <v>16</v>
      </c>
      <c r="D9" t="s">
        <v>7</v>
      </c>
      <c r="E9" t="s">
        <v>8</v>
      </c>
      <c r="F9" t="s">
        <v>116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</row>
    <row r="10" spans="1:19">
      <c r="A10" t="s">
        <v>115</v>
      </c>
      <c r="B10" t="s">
        <v>5</v>
      </c>
      <c r="C10" t="s">
        <v>17</v>
      </c>
      <c r="D10" t="s">
        <v>7</v>
      </c>
      <c r="E10" t="s">
        <v>8</v>
      </c>
      <c r="F10" t="s">
        <v>116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>
      <c r="A11" t="s">
        <v>115</v>
      </c>
      <c r="B11" t="s">
        <v>5</v>
      </c>
      <c r="C11" t="s">
        <v>18</v>
      </c>
      <c r="D11" t="s">
        <v>7</v>
      </c>
      <c r="E11" t="s">
        <v>8</v>
      </c>
      <c r="F11" t="s">
        <v>116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19">
      <c r="A12" t="s">
        <v>115</v>
      </c>
      <c r="B12" t="s">
        <v>5</v>
      </c>
      <c r="C12" t="s">
        <v>19</v>
      </c>
      <c r="D12" t="s">
        <v>7</v>
      </c>
      <c r="E12" t="s">
        <v>8</v>
      </c>
      <c r="F12" t="s">
        <v>116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>
      <c r="A13" t="s">
        <v>115</v>
      </c>
      <c r="B13" t="s">
        <v>5</v>
      </c>
      <c r="C13" t="s">
        <v>20</v>
      </c>
      <c r="D13" t="s">
        <v>7</v>
      </c>
      <c r="E13" t="s">
        <v>8</v>
      </c>
      <c r="F13" t="s">
        <v>116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19">
      <c r="A14" t="s">
        <v>115</v>
      </c>
      <c r="B14" t="s">
        <v>5</v>
      </c>
      <c r="C14" t="s">
        <v>21</v>
      </c>
      <c r="D14" t="s">
        <v>7</v>
      </c>
      <c r="E14" t="s">
        <v>8</v>
      </c>
      <c r="F14" t="s">
        <v>116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19">
      <c r="A15" t="s">
        <v>115</v>
      </c>
      <c r="B15" t="s">
        <v>5</v>
      </c>
      <c r="C15" t="s">
        <v>22</v>
      </c>
      <c r="D15" t="s">
        <v>7</v>
      </c>
      <c r="E15" t="s">
        <v>8</v>
      </c>
      <c r="F15" t="s">
        <v>116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>
      <c r="A16" t="s">
        <v>115</v>
      </c>
      <c r="B16" t="s">
        <v>5</v>
      </c>
      <c r="C16" t="s">
        <v>24</v>
      </c>
      <c r="D16" t="s">
        <v>7</v>
      </c>
      <c r="E16" t="s">
        <v>8</v>
      </c>
      <c r="F16" t="s">
        <v>116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1:19">
      <c r="A17" t="s">
        <v>115</v>
      </c>
      <c r="B17" t="s">
        <v>5</v>
      </c>
      <c r="C17" s="6" t="s">
        <v>117</v>
      </c>
      <c r="D17" t="s">
        <v>7</v>
      </c>
      <c r="E17" t="s">
        <v>8</v>
      </c>
      <c r="F17" t="s">
        <v>116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</row>
    <row r="18" spans="1:19">
      <c r="A18" t="s">
        <v>115</v>
      </c>
      <c r="B18" t="s">
        <v>5</v>
      </c>
      <c r="C18" s="6" t="s">
        <v>118</v>
      </c>
      <c r="D18" t="s">
        <v>7</v>
      </c>
      <c r="E18" t="s">
        <v>8</v>
      </c>
      <c r="F18" t="s">
        <v>116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</row>
    <row r="19" spans="1:19">
      <c r="A19" t="s">
        <v>115</v>
      </c>
      <c r="B19" t="s">
        <v>5</v>
      </c>
      <c r="C19" s="6" t="s">
        <v>67</v>
      </c>
      <c r="D19" t="s">
        <v>7</v>
      </c>
      <c r="E19" t="s">
        <v>8</v>
      </c>
      <c r="F19" t="s">
        <v>116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1" spans="1:19">
      <c r="A21" t="s">
        <v>115</v>
      </c>
      <c r="B21" t="s">
        <v>5</v>
      </c>
      <c r="C21" t="s">
        <v>6</v>
      </c>
      <c r="D21" t="s">
        <v>7</v>
      </c>
      <c r="E21" t="s">
        <v>37</v>
      </c>
      <c r="F21" t="s">
        <v>116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</row>
    <row r="22" spans="1:19">
      <c r="A22" t="s">
        <v>115</v>
      </c>
      <c r="B22" t="s">
        <v>5</v>
      </c>
      <c r="C22" t="s">
        <v>10</v>
      </c>
      <c r="D22" t="s">
        <v>7</v>
      </c>
      <c r="E22" t="s">
        <v>37</v>
      </c>
      <c r="F22" t="s">
        <v>116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</row>
    <row r="23" spans="1:19">
      <c r="A23" t="s">
        <v>115</v>
      </c>
      <c r="B23" t="s">
        <v>5</v>
      </c>
      <c r="C23" t="s">
        <v>11</v>
      </c>
      <c r="D23" t="s">
        <v>7</v>
      </c>
      <c r="E23" t="s">
        <v>37</v>
      </c>
      <c r="F23" t="s">
        <v>116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</row>
    <row r="24" spans="1:19">
      <c r="A24" t="s">
        <v>115</v>
      </c>
      <c r="B24" t="s">
        <v>5</v>
      </c>
      <c r="C24" t="s">
        <v>14</v>
      </c>
      <c r="D24" t="s">
        <v>7</v>
      </c>
      <c r="E24" t="s">
        <v>37</v>
      </c>
      <c r="F24" t="s">
        <v>116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</row>
    <row r="25" spans="1:19">
      <c r="A25" t="s">
        <v>115</v>
      </c>
      <c r="B25" t="s">
        <v>5</v>
      </c>
      <c r="C25" t="s">
        <v>16</v>
      </c>
      <c r="D25" t="s">
        <v>7</v>
      </c>
      <c r="E25" t="s">
        <v>37</v>
      </c>
      <c r="F25" t="s">
        <v>116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</row>
    <row r="26" spans="1:19">
      <c r="A26" t="s">
        <v>115</v>
      </c>
      <c r="B26" t="s">
        <v>5</v>
      </c>
      <c r="C26" t="s">
        <v>17</v>
      </c>
      <c r="D26" t="s">
        <v>7</v>
      </c>
      <c r="E26" t="s">
        <v>37</v>
      </c>
      <c r="F26" t="s">
        <v>116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</row>
    <row r="27" spans="1:19">
      <c r="A27" t="s">
        <v>115</v>
      </c>
      <c r="B27" t="s">
        <v>5</v>
      </c>
      <c r="C27" t="s">
        <v>18</v>
      </c>
      <c r="D27" t="s">
        <v>7</v>
      </c>
      <c r="E27" t="s">
        <v>37</v>
      </c>
      <c r="F27" t="s">
        <v>116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</row>
    <row r="28" spans="1:19">
      <c r="A28" t="s">
        <v>115</v>
      </c>
      <c r="B28" t="s">
        <v>5</v>
      </c>
      <c r="C28" t="s">
        <v>19</v>
      </c>
      <c r="D28" t="s">
        <v>7</v>
      </c>
      <c r="E28" t="s">
        <v>37</v>
      </c>
      <c r="F28" t="s">
        <v>116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</row>
    <row r="29" spans="1:19">
      <c r="A29" t="s">
        <v>115</v>
      </c>
      <c r="B29" t="s">
        <v>5</v>
      </c>
      <c r="C29" t="s">
        <v>20</v>
      </c>
      <c r="D29" t="s">
        <v>7</v>
      </c>
      <c r="E29" t="s">
        <v>37</v>
      </c>
      <c r="F29" t="s">
        <v>116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</row>
    <row r="30" spans="1:19">
      <c r="A30" t="s">
        <v>115</v>
      </c>
      <c r="B30" t="s">
        <v>5</v>
      </c>
      <c r="C30" t="s">
        <v>21</v>
      </c>
      <c r="D30" t="s">
        <v>7</v>
      </c>
      <c r="E30" t="s">
        <v>37</v>
      </c>
      <c r="F30" t="s">
        <v>116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</row>
    <row r="31" spans="1:19">
      <c r="A31" t="s">
        <v>115</v>
      </c>
      <c r="B31" t="s">
        <v>5</v>
      </c>
      <c r="C31" t="s">
        <v>22</v>
      </c>
      <c r="D31" t="s">
        <v>7</v>
      </c>
      <c r="E31" t="s">
        <v>37</v>
      </c>
      <c r="F31" t="s">
        <v>116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</row>
    <row r="32" spans="1:19">
      <c r="A32" t="s">
        <v>115</v>
      </c>
      <c r="B32" t="s">
        <v>5</v>
      </c>
      <c r="C32" t="s">
        <v>24</v>
      </c>
      <c r="D32" t="s">
        <v>7</v>
      </c>
      <c r="E32" t="s">
        <v>37</v>
      </c>
      <c r="F32" t="s">
        <v>116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</row>
    <row r="33" spans="1:19">
      <c r="A33" t="s">
        <v>115</v>
      </c>
      <c r="B33" t="s">
        <v>5</v>
      </c>
      <c r="C33" s="6" t="s">
        <v>117</v>
      </c>
      <c r="D33" t="s">
        <v>7</v>
      </c>
      <c r="E33" t="s">
        <v>37</v>
      </c>
      <c r="F33" t="s">
        <v>116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</row>
    <row r="34" spans="1:19">
      <c r="A34" t="s">
        <v>115</v>
      </c>
      <c r="B34" t="s">
        <v>5</v>
      </c>
      <c r="C34" s="6" t="s">
        <v>118</v>
      </c>
      <c r="D34" t="s">
        <v>7</v>
      </c>
      <c r="E34" t="s">
        <v>37</v>
      </c>
      <c r="F34" t="s">
        <v>116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</row>
    <row r="35" spans="1:19">
      <c r="A35" t="s">
        <v>115</v>
      </c>
      <c r="B35" t="s">
        <v>5</v>
      </c>
      <c r="C35" s="6" t="s">
        <v>67</v>
      </c>
      <c r="D35" t="s">
        <v>7</v>
      </c>
      <c r="E35" t="s">
        <v>37</v>
      </c>
      <c r="F35" t="s">
        <v>116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</row>
    <row r="37" spans="1:19">
      <c r="A37" t="s">
        <v>115</v>
      </c>
      <c r="B37" t="s">
        <v>5</v>
      </c>
      <c r="C37" t="s">
        <v>6</v>
      </c>
      <c r="D37" t="s">
        <v>7</v>
      </c>
      <c r="E37" t="s">
        <v>38</v>
      </c>
      <c r="F37" t="s">
        <v>116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</row>
    <row r="38" spans="1:19">
      <c r="A38" t="s">
        <v>115</v>
      </c>
      <c r="B38" t="s">
        <v>5</v>
      </c>
      <c r="C38" t="s">
        <v>10</v>
      </c>
      <c r="D38" t="s">
        <v>7</v>
      </c>
      <c r="E38" t="s">
        <v>38</v>
      </c>
      <c r="F38" t="s">
        <v>116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1:19">
      <c r="A39" t="s">
        <v>115</v>
      </c>
      <c r="B39" t="s">
        <v>5</v>
      </c>
      <c r="C39" t="s">
        <v>11</v>
      </c>
      <c r="D39" t="s">
        <v>7</v>
      </c>
      <c r="E39" t="s">
        <v>38</v>
      </c>
      <c r="F39" t="s">
        <v>116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</row>
    <row r="40" spans="1:19">
      <c r="A40" t="s">
        <v>115</v>
      </c>
      <c r="B40" t="s">
        <v>5</v>
      </c>
      <c r="C40" t="s">
        <v>14</v>
      </c>
      <c r="D40" t="s">
        <v>7</v>
      </c>
      <c r="E40" t="s">
        <v>38</v>
      </c>
      <c r="F40" t="s">
        <v>116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</row>
    <row r="41" spans="1:19">
      <c r="A41" t="s">
        <v>115</v>
      </c>
      <c r="B41" t="s">
        <v>5</v>
      </c>
      <c r="C41" t="s">
        <v>16</v>
      </c>
      <c r="D41" t="s">
        <v>7</v>
      </c>
      <c r="E41" t="s">
        <v>38</v>
      </c>
      <c r="F41" t="s">
        <v>116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</row>
    <row r="42" spans="1:19">
      <c r="A42" t="s">
        <v>115</v>
      </c>
      <c r="B42" t="s">
        <v>5</v>
      </c>
      <c r="C42" t="s">
        <v>17</v>
      </c>
      <c r="D42" t="s">
        <v>7</v>
      </c>
      <c r="E42" t="s">
        <v>38</v>
      </c>
      <c r="F42" t="s">
        <v>116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</row>
    <row r="43" spans="1:19">
      <c r="A43" t="s">
        <v>115</v>
      </c>
      <c r="B43" t="s">
        <v>5</v>
      </c>
      <c r="C43" t="s">
        <v>18</v>
      </c>
      <c r="D43" t="s">
        <v>7</v>
      </c>
      <c r="E43" t="s">
        <v>38</v>
      </c>
      <c r="F43" t="s">
        <v>116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</row>
    <row r="44" spans="1:19">
      <c r="A44" t="s">
        <v>115</v>
      </c>
      <c r="B44" t="s">
        <v>5</v>
      </c>
      <c r="C44" t="s">
        <v>19</v>
      </c>
      <c r="D44" t="s">
        <v>7</v>
      </c>
      <c r="E44" t="s">
        <v>38</v>
      </c>
      <c r="F44" t="s">
        <v>116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</row>
    <row r="45" spans="1:19">
      <c r="A45" t="s">
        <v>115</v>
      </c>
      <c r="B45" t="s">
        <v>5</v>
      </c>
      <c r="C45" t="s">
        <v>20</v>
      </c>
      <c r="D45" t="s">
        <v>7</v>
      </c>
      <c r="E45" t="s">
        <v>38</v>
      </c>
      <c r="F45" t="s">
        <v>116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</row>
    <row r="46" spans="1:19">
      <c r="A46" t="s">
        <v>115</v>
      </c>
      <c r="B46" t="s">
        <v>5</v>
      </c>
      <c r="C46" t="s">
        <v>21</v>
      </c>
      <c r="D46" t="s">
        <v>7</v>
      </c>
      <c r="E46" t="s">
        <v>38</v>
      </c>
      <c r="F46" t="s">
        <v>116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</row>
    <row r="47" spans="1:19">
      <c r="A47" t="s">
        <v>115</v>
      </c>
      <c r="B47" t="s">
        <v>5</v>
      </c>
      <c r="C47" t="s">
        <v>22</v>
      </c>
      <c r="D47" t="s">
        <v>7</v>
      </c>
      <c r="E47" t="s">
        <v>38</v>
      </c>
      <c r="F47" t="s">
        <v>116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</row>
    <row r="48" spans="1:19">
      <c r="A48" t="s">
        <v>115</v>
      </c>
      <c r="B48" t="s">
        <v>5</v>
      </c>
      <c r="C48" t="s">
        <v>24</v>
      </c>
      <c r="D48" t="s">
        <v>7</v>
      </c>
      <c r="E48" t="s">
        <v>38</v>
      </c>
      <c r="F48" t="s">
        <v>116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</row>
    <row r="49" spans="1:19">
      <c r="A49" t="s">
        <v>115</v>
      </c>
      <c r="B49" t="s">
        <v>5</v>
      </c>
      <c r="C49" s="6" t="s">
        <v>117</v>
      </c>
      <c r="D49" t="s">
        <v>7</v>
      </c>
      <c r="E49" t="s">
        <v>38</v>
      </c>
      <c r="F49" t="s">
        <v>116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</row>
    <row r="50" spans="1:19">
      <c r="A50" t="s">
        <v>115</v>
      </c>
      <c r="B50" t="s">
        <v>5</v>
      </c>
      <c r="C50" s="6" t="s">
        <v>118</v>
      </c>
      <c r="D50" t="s">
        <v>7</v>
      </c>
      <c r="E50" t="s">
        <v>38</v>
      </c>
      <c r="F50" t="s">
        <v>116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</row>
    <row r="51" spans="1:19">
      <c r="A51" t="s">
        <v>115</v>
      </c>
      <c r="B51" t="s">
        <v>5</v>
      </c>
      <c r="C51" s="6" t="s">
        <v>67</v>
      </c>
      <c r="D51" t="s">
        <v>7</v>
      </c>
      <c r="E51" t="s">
        <v>38</v>
      </c>
      <c r="F51" t="s">
        <v>116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</row>
    <row r="53" spans="1:19">
      <c r="A53" t="s">
        <v>115</v>
      </c>
      <c r="B53" t="s">
        <v>5</v>
      </c>
      <c r="C53" t="s">
        <v>6</v>
      </c>
      <c r="D53" t="s">
        <v>39</v>
      </c>
      <c r="E53" t="s">
        <v>40</v>
      </c>
      <c r="F53" t="s">
        <v>116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</row>
    <row r="54" spans="1:19">
      <c r="A54" t="s">
        <v>115</v>
      </c>
      <c r="B54" t="s">
        <v>5</v>
      </c>
      <c r="C54" t="s">
        <v>10</v>
      </c>
      <c r="D54" t="s">
        <v>39</v>
      </c>
      <c r="E54" t="s">
        <v>40</v>
      </c>
      <c r="F54" t="s">
        <v>116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</row>
    <row r="55" spans="1:19">
      <c r="A55" t="s">
        <v>115</v>
      </c>
      <c r="B55" t="s">
        <v>5</v>
      </c>
      <c r="C55" t="s">
        <v>11</v>
      </c>
      <c r="D55" t="s">
        <v>39</v>
      </c>
      <c r="E55" t="s">
        <v>40</v>
      </c>
      <c r="F55" t="s">
        <v>116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</row>
    <row r="56" spans="1:19">
      <c r="A56" t="s">
        <v>115</v>
      </c>
      <c r="B56" t="s">
        <v>5</v>
      </c>
      <c r="C56" t="s">
        <v>14</v>
      </c>
      <c r="D56" t="s">
        <v>39</v>
      </c>
      <c r="E56" t="s">
        <v>40</v>
      </c>
      <c r="F56" t="s">
        <v>116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</row>
    <row r="57" spans="1:19">
      <c r="A57" t="s">
        <v>115</v>
      </c>
      <c r="B57" t="s">
        <v>5</v>
      </c>
      <c r="C57" t="s">
        <v>16</v>
      </c>
      <c r="D57" t="s">
        <v>39</v>
      </c>
      <c r="E57" t="s">
        <v>40</v>
      </c>
      <c r="F57" t="s">
        <v>116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</row>
    <row r="58" spans="1:19">
      <c r="A58" t="s">
        <v>115</v>
      </c>
      <c r="B58" t="s">
        <v>5</v>
      </c>
      <c r="C58" t="s">
        <v>17</v>
      </c>
      <c r="D58" t="s">
        <v>39</v>
      </c>
      <c r="E58" t="s">
        <v>40</v>
      </c>
      <c r="F58" t="s">
        <v>116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</row>
    <row r="59" spans="1:19">
      <c r="A59" t="s">
        <v>115</v>
      </c>
      <c r="B59" t="s">
        <v>5</v>
      </c>
      <c r="C59" t="s">
        <v>18</v>
      </c>
      <c r="D59" t="s">
        <v>39</v>
      </c>
      <c r="E59" t="s">
        <v>40</v>
      </c>
      <c r="F59" t="s">
        <v>116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</row>
    <row r="60" spans="1:19">
      <c r="A60" t="s">
        <v>115</v>
      </c>
      <c r="B60" t="s">
        <v>5</v>
      </c>
      <c r="C60" t="s">
        <v>19</v>
      </c>
      <c r="D60" t="s">
        <v>39</v>
      </c>
      <c r="E60" t="s">
        <v>40</v>
      </c>
      <c r="F60" t="s">
        <v>116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</row>
    <row r="61" spans="1:19">
      <c r="A61" t="s">
        <v>115</v>
      </c>
      <c r="B61" t="s">
        <v>5</v>
      </c>
      <c r="C61" t="s">
        <v>20</v>
      </c>
      <c r="D61" t="s">
        <v>39</v>
      </c>
      <c r="E61" t="s">
        <v>40</v>
      </c>
      <c r="F61" t="s">
        <v>116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</row>
    <row r="62" spans="1:19">
      <c r="A62" t="s">
        <v>115</v>
      </c>
      <c r="B62" t="s">
        <v>5</v>
      </c>
      <c r="C62" t="s">
        <v>21</v>
      </c>
      <c r="D62" t="s">
        <v>39</v>
      </c>
      <c r="E62" t="s">
        <v>40</v>
      </c>
      <c r="F62" t="s">
        <v>116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</row>
    <row r="63" spans="1:19">
      <c r="A63" t="s">
        <v>115</v>
      </c>
      <c r="B63" t="s">
        <v>5</v>
      </c>
      <c r="C63" t="s">
        <v>22</v>
      </c>
      <c r="D63" t="s">
        <v>39</v>
      </c>
      <c r="E63" t="s">
        <v>40</v>
      </c>
      <c r="F63" t="s">
        <v>116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</row>
    <row r="64" spans="1:19">
      <c r="A64" t="s">
        <v>115</v>
      </c>
      <c r="B64" t="s">
        <v>5</v>
      </c>
      <c r="C64" t="s">
        <v>24</v>
      </c>
      <c r="D64" t="s">
        <v>39</v>
      </c>
      <c r="E64" t="s">
        <v>40</v>
      </c>
      <c r="F64" t="s">
        <v>116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</row>
    <row r="65" spans="1:19">
      <c r="A65" t="s">
        <v>115</v>
      </c>
      <c r="B65" t="s">
        <v>5</v>
      </c>
      <c r="C65" s="6" t="s">
        <v>117</v>
      </c>
      <c r="D65" t="s">
        <v>39</v>
      </c>
      <c r="E65" t="s">
        <v>40</v>
      </c>
      <c r="F65" t="s">
        <v>116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</row>
    <row r="66" spans="1:19">
      <c r="A66" t="s">
        <v>115</v>
      </c>
      <c r="B66" t="s">
        <v>5</v>
      </c>
      <c r="C66" s="6" t="s">
        <v>118</v>
      </c>
      <c r="D66" t="s">
        <v>39</v>
      </c>
      <c r="E66" t="s">
        <v>40</v>
      </c>
      <c r="F66" t="s">
        <v>116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</row>
    <row r="67" spans="1:19">
      <c r="A67" t="s">
        <v>115</v>
      </c>
      <c r="B67" t="s">
        <v>5</v>
      </c>
      <c r="C67" s="6" t="s">
        <v>67</v>
      </c>
      <c r="D67" t="s">
        <v>39</v>
      </c>
      <c r="E67" t="s">
        <v>40</v>
      </c>
      <c r="F67" t="s">
        <v>116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</row>
    <row r="69" spans="1:19">
      <c r="A69" t="s">
        <v>115</v>
      </c>
      <c r="B69" t="s">
        <v>5</v>
      </c>
      <c r="C69" t="s">
        <v>6</v>
      </c>
      <c r="D69" t="s">
        <v>41</v>
      </c>
      <c r="E69" t="s">
        <v>42</v>
      </c>
      <c r="F69" t="s">
        <v>116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</row>
    <row r="70" spans="1:19">
      <c r="A70" t="s">
        <v>115</v>
      </c>
      <c r="B70" t="s">
        <v>5</v>
      </c>
      <c r="C70" t="s">
        <v>10</v>
      </c>
      <c r="D70" t="s">
        <v>41</v>
      </c>
      <c r="E70" t="s">
        <v>42</v>
      </c>
      <c r="F70" t="s">
        <v>116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</row>
    <row r="71" spans="1:19">
      <c r="A71" t="s">
        <v>115</v>
      </c>
      <c r="B71" t="s">
        <v>5</v>
      </c>
      <c r="C71" t="s">
        <v>11</v>
      </c>
      <c r="D71" t="s">
        <v>41</v>
      </c>
      <c r="E71" t="s">
        <v>42</v>
      </c>
      <c r="F71" t="s">
        <v>116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</row>
    <row r="72" spans="1:19">
      <c r="A72" t="s">
        <v>115</v>
      </c>
      <c r="B72" t="s">
        <v>5</v>
      </c>
      <c r="C72" t="s">
        <v>14</v>
      </c>
      <c r="D72" t="s">
        <v>41</v>
      </c>
      <c r="E72" t="s">
        <v>42</v>
      </c>
      <c r="F72" t="s">
        <v>116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</row>
    <row r="73" spans="1:19">
      <c r="A73" t="s">
        <v>115</v>
      </c>
      <c r="B73" t="s">
        <v>5</v>
      </c>
      <c r="C73" t="s">
        <v>16</v>
      </c>
      <c r="D73" t="s">
        <v>41</v>
      </c>
      <c r="E73" t="s">
        <v>42</v>
      </c>
      <c r="F73" t="s">
        <v>116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</row>
    <row r="74" spans="1:19">
      <c r="A74" t="s">
        <v>115</v>
      </c>
      <c r="B74" t="s">
        <v>5</v>
      </c>
      <c r="C74" t="s">
        <v>17</v>
      </c>
      <c r="D74" t="s">
        <v>41</v>
      </c>
      <c r="E74" t="s">
        <v>42</v>
      </c>
      <c r="F74" t="s">
        <v>116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</row>
    <row r="75" spans="1:19">
      <c r="A75" t="s">
        <v>115</v>
      </c>
      <c r="B75" t="s">
        <v>5</v>
      </c>
      <c r="C75" t="s">
        <v>18</v>
      </c>
      <c r="D75" t="s">
        <v>41</v>
      </c>
      <c r="E75" t="s">
        <v>42</v>
      </c>
      <c r="F75" t="s">
        <v>116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</row>
    <row r="76" spans="1:19">
      <c r="A76" t="s">
        <v>115</v>
      </c>
      <c r="B76" t="s">
        <v>5</v>
      </c>
      <c r="C76" t="s">
        <v>19</v>
      </c>
      <c r="D76" t="s">
        <v>41</v>
      </c>
      <c r="E76" t="s">
        <v>42</v>
      </c>
      <c r="F76" t="s">
        <v>116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</row>
    <row r="77" spans="1:19">
      <c r="A77" t="s">
        <v>115</v>
      </c>
      <c r="B77" t="s">
        <v>5</v>
      </c>
      <c r="C77" t="s">
        <v>20</v>
      </c>
      <c r="D77" t="s">
        <v>41</v>
      </c>
      <c r="E77" t="s">
        <v>42</v>
      </c>
      <c r="F77" t="s">
        <v>116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</row>
    <row r="78" spans="1:19">
      <c r="A78" t="s">
        <v>115</v>
      </c>
      <c r="B78" t="s">
        <v>5</v>
      </c>
      <c r="C78" t="s">
        <v>21</v>
      </c>
      <c r="D78" t="s">
        <v>41</v>
      </c>
      <c r="E78" t="s">
        <v>42</v>
      </c>
      <c r="F78" t="s">
        <v>116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</row>
    <row r="79" spans="1:19">
      <c r="A79" t="s">
        <v>115</v>
      </c>
      <c r="B79" t="s">
        <v>5</v>
      </c>
      <c r="C79" t="s">
        <v>22</v>
      </c>
      <c r="D79" t="s">
        <v>41</v>
      </c>
      <c r="E79" t="s">
        <v>42</v>
      </c>
      <c r="F79" t="s">
        <v>116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</row>
    <row r="80" spans="1:19">
      <c r="A80" t="s">
        <v>115</v>
      </c>
      <c r="B80" t="s">
        <v>5</v>
      </c>
      <c r="C80" t="s">
        <v>24</v>
      </c>
      <c r="D80" t="s">
        <v>41</v>
      </c>
      <c r="E80" t="s">
        <v>42</v>
      </c>
      <c r="F80" t="s">
        <v>116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</row>
    <row r="81" spans="1:19">
      <c r="A81" t="s">
        <v>115</v>
      </c>
      <c r="B81" t="s">
        <v>5</v>
      </c>
      <c r="C81" s="6" t="s">
        <v>117</v>
      </c>
      <c r="D81" t="s">
        <v>41</v>
      </c>
      <c r="E81" t="s">
        <v>42</v>
      </c>
      <c r="F81" t="s">
        <v>116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</row>
    <row r="82" spans="1:19">
      <c r="A82" t="s">
        <v>115</v>
      </c>
      <c r="B82" t="s">
        <v>5</v>
      </c>
      <c r="C82" s="6" t="s">
        <v>118</v>
      </c>
      <c r="D82" t="s">
        <v>41</v>
      </c>
      <c r="E82" t="s">
        <v>42</v>
      </c>
      <c r="F82" t="s">
        <v>116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</row>
    <row r="83" spans="1:19">
      <c r="A83" t="s">
        <v>115</v>
      </c>
      <c r="B83" t="s">
        <v>5</v>
      </c>
      <c r="C83" s="6" t="s">
        <v>67</v>
      </c>
      <c r="D83" t="s">
        <v>41</v>
      </c>
      <c r="E83" t="s">
        <v>42</v>
      </c>
      <c r="F83" t="s">
        <v>116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</row>
    <row r="85" spans="1:19">
      <c r="A85" t="s">
        <v>115</v>
      </c>
      <c r="B85" t="s">
        <v>5</v>
      </c>
      <c r="C85" t="s">
        <v>6</v>
      </c>
      <c r="D85" t="s">
        <v>41</v>
      </c>
      <c r="E85" t="s">
        <v>43</v>
      </c>
      <c r="F85" t="s">
        <v>116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</row>
    <row r="86" spans="1:19">
      <c r="A86" t="s">
        <v>115</v>
      </c>
      <c r="B86" t="s">
        <v>5</v>
      </c>
      <c r="C86" t="s">
        <v>10</v>
      </c>
      <c r="D86" t="s">
        <v>41</v>
      </c>
      <c r="E86" t="s">
        <v>43</v>
      </c>
      <c r="F86" t="s">
        <v>116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</row>
    <row r="87" spans="1:19">
      <c r="A87" t="s">
        <v>115</v>
      </c>
      <c r="B87" t="s">
        <v>5</v>
      </c>
      <c r="C87" t="s">
        <v>11</v>
      </c>
      <c r="D87" t="s">
        <v>41</v>
      </c>
      <c r="E87" t="s">
        <v>43</v>
      </c>
      <c r="F87" t="s">
        <v>116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</row>
    <row r="88" spans="1:19">
      <c r="A88" t="s">
        <v>115</v>
      </c>
      <c r="B88" t="s">
        <v>5</v>
      </c>
      <c r="C88" t="s">
        <v>14</v>
      </c>
      <c r="D88" t="s">
        <v>41</v>
      </c>
      <c r="E88" t="s">
        <v>43</v>
      </c>
      <c r="F88" t="s">
        <v>116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</row>
    <row r="89" spans="1:19">
      <c r="A89" t="s">
        <v>115</v>
      </c>
      <c r="B89" t="s">
        <v>5</v>
      </c>
      <c r="C89" t="s">
        <v>16</v>
      </c>
      <c r="D89" t="s">
        <v>41</v>
      </c>
      <c r="E89" t="s">
        <v>43</v>
      </c>
      <c r="F89" t="s">
        <v>116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</row>
    <row r="90" spans="1:19">
      <c r="A90" t="s">
        <v>115</v>
      </c>
      <c r="B90" t="s">
        <v>5</v>
      </c>
      <c r="C90" t="s">
        <v>17</v>
      </c>
      <c r="D90" t="s">
        <v>41</v>
      </c>
      <c r="E90" t="s">
        <v>43</v>
      </c>
      <c r="F90" t="s">
        <v>116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</row>
    <row r="91" spans="1:19">
      <c r="A91" t="s">
        <v>115</v>
      </c>
      <c r="B91" t="s">
        <v>5</v>
      </c>
      <c r="C91" t="s">
        <v>18</v>
      </c>
      <c r="D91" t="s">
        <v>41</v>
      </c>
      <c r="E91" t="s">
        <v>43</v>
      </c>
      <c r="F91" t="s">
        <v>116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</row>
    <row r="92" spans="1:19">
      <c r="A92" t="s">
        <v>115</v>
      </c>
      <c r="B92" t="s">
        <v>5</v>
      </c>
      <c r="C92" t="s">
        <v>19</v>
      </c>
      <c r="D92" t="s">
        <v>41</v>
      </c>
      <c r="E92" t="s">
        <v>43</v>
      </c>
      <c r="F92" t="s">
        <v>116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</row>
    <row r="93" spans="1:19">
      <c r="A93" t="s">
        <v>115</v>
      </c>
      <c r="B93" t="s">
        <v>5</v>
      </c>
      <c r="C93" t="s">
        <v>20</v>
      </c>
      <c r="D93" t="s">
        <v>41</v>
      </c>
      <c r="E93" t="s">
        <v>43</v>
      </c>
      <c r="F93" t="s">
        <v>116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</row>
    <row r="94" spans="1:19">
      <c r="A94" t="s">
        <v>115</v>
      </c>
      <c r="B94" t="s">
        <v>5</v>
      </c>
      <c r="C94" t="s">
        <v>21</v>
      </c>
      <c r="D94" t="s">
        <v>41</v>
      </c>
      <c r="E94" t="s">
        <v>43</v>
      </c>
      <c r="F94" t="s">
        <v>116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</row>
    <row r="95" spans="1:19">
      <c r="A95" t="s">
        <v>115</v>
      </c>
      <c r="B95" t="s">
        <v>5</v>
      </c>
      <c r="C95" t="s">
        <v>22</v>
      </c>
      <c r="D95" t="s">
        <v>41</v>
      </c>
      <c r="E95" t="s">
        <v>43</v>
      </c>
      <c r="F95" t="s">
        <v>116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</row>
    <row r="96" spans="1:19">
      <c r="A96" t="s">
        <v>115</v>
      </c>
      <c r="B96" t="s">
        <v>5</v>
      </c>
      <c r="C96" t="s">
        <v>24</v>
      </c>
      <c r="D96" t="s">
        <v>41</v>
      </c>
      <c r="E96" t="s">
        <v>43</v>
      </c>
      <c r="F96" t="s">
        <v>116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</row>
    <row r="97" spans="1:19">
      <c r="A97" t="s">
        <v>115</v>
      </c>
      <c r="B97" t="s">
        <v>5</v>
      </c>
      <c r="C97" s="6" t="s">
        <v>117</v>
      </c>
      <c r="D97" t="s">
        <v>41</v>
      </c>
      <c r="E97" t="s">
        <v>43</v>
      </c>
      <c r="F97" t="s">
        <v>116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</row>
    <row r="98" spans="1:19">
      <c r="A98" t="s">
        <v>115</v>
      </c>
      <c r="B98" t="s">
        <v>5</v>
      </c>
      <c r="C98" s="6" t="s">
        <v>118</v>
      </c>
      <c r="D98" t="s">
        <v>41</v>
      </c>
      <c r="E98" t="s">
        <v>43</v>
      </c>
      <c r="F98" t="s">
        <v>116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</row>
    <row r="99" spans="1:19">
      <c r="A99" t="s">
        <v>115</v>
      </c>
      <c r="B99" t="s">
        <v>5</v>
      </c>
      <c r="C99" s="6" t="s">
        <v>67</v>
      </c>
      <c r="D99" t="s">
        <v>41</v>
      </c>
      <c r="E99" t="s">
        <v>43</v>
      </c>
      <c r="F99" t="s">
        <v>116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</row>
    <row r="101" spans="1:19">
      <c r="A101" t="s">
        <v>115</v>
      </c>
      <c r="B101" t="s">
        <v>5</v>
      </c>
      <c r="C101" t="s">
        <v>6</v>
      </c>
      <c r="D101" t="s">
        <v>41</v>
      </c>
      <c r="E101" t="s">
        <v>44</v>
      </c>
      <c r="F101" t="s">
        <v>116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</row>
    <row r="102" spans="1:19">
      <c r="A102" t="s">
        <v>115</v>
      </c>
      <c r="B102" t="s">
        <v>5</v>
      </c>
      <c r="C102" t="s">
        <v>10</v>
      </c>
      <c r="D102" t="s">
        <v>41</v>
      </c>
      <c r="E102" t="s">
        <v>44</v>
      </c>
      <c r="F102" t="s">
        <v>116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</row>
    <row r="103" spans="1:19">
      <c r="A103" t="s">
        <v>115</v>
      </c>
      <c r="B103" t="s">
        <v>5</v>
      </c>
      <c r="C103" t="s">
        <v>11</v>
      </c>
      <c r="D103" t="s">
        <v>41</v>
      </c>
      <c r="E103" t="s">
        <v>44</v>
      </c>
      <c r="F103" t="s">
        <v>116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</row>
    <row r="104" spans="1:19">
      <c r="A104" t="s">
        <v>115</v>
      </c>
      <c r="B104" t="s">
        <v>5</v>
      </c>
      <c r="C104" t="s">
        <v>14</v>
      </c>
      <c r="D104" t="s">
        <v>41</v>
      </c>
      <c r="E104" t="s">
        <v>44</v>
      </c>
      <c r="F104" t="s">
        <v>116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</row>
    <row r="105" spans="1:19">
      <c r="A105" t="s">
        <v>115</v>
      </c>
      <c r="B105" t="s">
        <v>5</v>
      </c>
      <c r="C105" t="s">
        <v>16</v>
      </c>
      <c r="D105" t="s">
        <v>41</v>
      </c>
      <c r="E105" t="s">
        <v>44</v>
      </c>
      <c r="F105" t="s">
        <v>116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</row>
    <row r="106" spans="1:19">
      <c r="A106" t="s">
        <v>115</v>
      </c>
      <c r="B106" t="s">
        <v>5</v>
      </c>
      <c r="C106" t="s">
        <v>17</v>
      </c>
      <c r="D106" t="s">
        <v>41</v>
      </c>
      <c r="E106" t="s">
        <v>44</v>
      </c>
      <c r="F106" t="s">
        <v>116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</row>
    <row r="107" spans="1:19">
      <c r="A107" t="s">
        <v>115</v>
      </c>
      <c r="B107" t="s">
        <v>5</v>
      </c>
      <c r="C107" t="s">
        <v>18</v>
      </c>
      <c r="D107" t="s">
        <v>41</v>
      </c>
      <c r="E107" t="s">
        <v>44</v>
      </c>
      <c r="F107" t="s">
        <v>116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</row>
    <row r="108" spans="1:19">
      <c r="A108" t="s">
        <v>115</v>
      </c>
      <c r="B108" t="s">
        <v>5</v>
      </c>
      <c r="C108" t="s">
        <v>19</v>
      </c>
      <c r="D108" t="s">
        <v>41</v>
      </c>
      <c r="E108" t="s">
        <v>44</v>
      </c>
      <c r="F108" t="s">
        <v>116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</row>
    <row r="109" spans="1:19">
      <c r="A109" t="s">
        <v>115</v>
      </c>
      <c r="B109" t="s">
        <v>5</v>
      </c>
      <c r="C109" t="s">
        <v>20</v>
      </c>
      <c r="D109" t="s">
        <v>41</v>
      </c>
      <c r="E109" t="s">
        <v>44</v>
      </c>
      <c r="F109" t="s">
        <v>116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</row>
    <row r="110" spans="1:19">
      <c r="A110" t="s">
        <v>115</v>
      </c>
      <c r="B110" t="s">
        <v>5</v>
      </c>
      <c r="C110" t="s">
        <v>21</v>
      </c>
      <c r="D110" t="s">
        <v>41</v>
      </c>
      <c r="E110" t="s">
        <v>44</v>
      </c>
      <c r="F110" t="s">
        <v>116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</row>
    <row r="111" spans="1:19">
      <c r="A111" t="s">
        <v>115</v>
      </c>
      <c r="B111" t="s">
        <v>5</v>
      </c>
      <c r="C111" t="s">
        <v>22</v>
      </c>
      <c r="D111" t="s">
        <v>41</v>
      </c>
      <c r="E111" t="s">
        <v>44</v>
      </c>
      <c r="F111" t="s">
        <v>116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</row>
    <row r="112" spans="1:19">
      <c r="A112" t="s">
        <v>115</v>
      </c>
      <c r="B112" t="s">
        <v>5</v>
      </c>
      <c r="C112" t="s">
        <v>24</v>
      </c>
      <c r="D112" t="s">
        <v>41</v>
      </c>
      <c r="E112" t="s">
        <v>44</v>
      </c>
      <c r="F112" t="s">
        <v>116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</row>
    <row r="113" spans="1:21">
      <c r="A113" t="s">
        <v>115</v>
      </c>
      <c r="B113" t="s">
        <v>5</v>
      </c>
      <c r="C113" s="6" t="s">
        <v>117</v>
      </c>
      <c r="D113" t="s">
        <v>41</v>
      </c>
      <c r="E113" t="s">
        <v>44</v>
      </c>
      <c r="F113" t="s">
        <v>116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</row>
    <row r="114" spans="1:21">
      <c r="A114" t="s">
        <v>115</v>
      </c>
      <c r="B114" t="s">
        <v>5</v>
      </c>
      <c r="C114" s="6" t="s">
        <v>118</v>
      </c>
      <c r="D114" t="s">
        <v>41</v>
      </c>
      <c r="E114" t="s">
        <v>44</v>
      </c>
      <c r="F114" t="s">
        <v>116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</row>
    <row r="115" spans="1:21">
      <c r="A115" t="s">
        <v>115</v>
      </c>
      <c r="B115" t="s">
        <v>5</v>
      </c>
      <c r="C115" s="6" t="s">
        <v>67</v>
      </c>
      <c r="D115" t="s">
        <v>41</v>
      </c>
      <c r="E115" t="s">
        <v>44</v>
      </c>
      <c r="F115" t="s">
        <v>116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</row>
    <row r="117" spans="1:21">
      <c r="A117" t="s">
        <v>115</v>
      </c>
      <c r="B117" t="s">
        <v>5</v>
      </c>
      <c r="C117" t="s">
        <v>46</v>
      </c>
      <c r="D117" s="6" t="s">
        <v>47</v>
      </c>
      <c r="E117" s="7" t="s">
        <v>47</v>
      </c>
      <c r="F117" t="s">
        <v>116</v>
      </c>
      <c r="G117" s="5">
        <f>+SUMIFS('Ex-factory'!E:E,'Ex-factory'!$C:$C,$U117,'Ex-factory'!$D:$D,"Units")</f>
        <v>12052</v>
      </c>
      <c r="H117" s="5">
        <f>+SUMIFS('Ex-factory'!F:F,'Ex-factory'!$C:$C,$U117,'Ex-factory'!$D:$D,"Units")</f>
        <v>11825</v>
      </c>
      <c r="I117" s="5">
        <f>+SUMIFS('Ex-factory'!G:G,'Ex-factory'!$C:$C,$U117,'Ex-factory'!$D:$D,"Units")</f>
        <v>12057</v>
      </c>
      <c r="J117" s="5">
        <f>+SUMIFS('Ex-factory'!H:H,'Ex-factory'!$C:$C,$U117,'Ex-factory'!$D:$D,"Units")</f>
        <v>13086</v>
      </c>
      <c r="K117" s="5">
        <f>+SUMIFS('Ex-factory'!I:I,'Ex-factory'!$C:$C,$U117,'Ex-factory'!$D:$D,"Units")</f>
        <v>13127</v>
      </c>
      <c r="L117" s="5">
        <f>+SUMIFS('Ex-factory'!J:J,'Ex-factory'!$C:$C,$U117,'Ex-factory'!$D:$D,"Units")</f>
        <v>12691</v>
      </c>
      <c r="M117" s="5">
        <f>+SUMIFS('Ex-factory'!K:K,'Ex-factory'!$C:$C,$U117,'Ex-factory'!$D:$D,"Units")</f>
        <v>12668</v>
      </c>
      <c r="N117" s="5">
        <f>+SUMIFS('Ex-factory'!L:L,'Ex-factory'!$C:$C,$U117,'Ex-factory'!$D:$D,"Units")</f>
        <v>13354</v>
      </c>
      <c r="O117" s="5">
        <f>+SUMIFS('Ex-factory'!M:M,'Ex-factory'!$C:$C,$U117,'Ex-factory'!$D:$D,"Units")</f>
        <v>12601</v>
      </c>
      <c r="P117" s="5">
        <f>+SUMIFS('Ex-factory'!N:N,'Ex-factory'!$C:$C,$U117,'Ex-factory'!$D:$D,"Units")</f>
        <v>12932</v>
      </c>
      <c r="Q117" s="5">
        <f>+SUMIFS('Ex-factory'!O:O,'Ex-factory'!$C:$C,$U117,'Ex-factory'!$D:$D,"Units")</f>
        <v>13331</v>
      </c>
      <c r="R117" s="5">
        <f>+SUMIFS('Ex-factory'!P:P,'Ex-factory'!$C:$C,$U117,'Ex-factory'!$D:$D,"Units")</f>
        <v>13503</v>
      </c>
      <c r="S117" s="5">
        <f>+SUMIFS('Ex-factory'!Q:Q,'Ex-factory'!$C:$C,$U117,'Ex-factory'!$D:$D,"Units")</f>
        <v>153227</v>
      </c>
      <c r="U117" t="s">
        <v>119</v>
      </c>
    </row>
    <row r="118" spans="1:21">
      <c r="A118" t="s">
        <v>115</v>
      </c>
      <c r="B118" t="s">
        <v>5</v>
      </c>
      <c r="C118" t="s">
        <v>48</v>
      </c>
      <c r="D118" s="6" t="s">
        <v>47</v>
      </c>
      <c r="E118" s="7" t="s">
        <v>47</v>
      </c>
      <c r="F118" t="s">
        <v>116</v>
      </c>
      <c r="G118" s="5">
        <f>+SUMIFS('Ex-factory'!E:E,'Ex-factory'!$C:$C,$U118,'Ex-factory'!$D:$D,"Units")</f>
        <v>0</v>
      </c>
      <c r="H118" s="5">
        <f>+SUMIFS('Ex-factory'!F:F,'Ex-factory'!$C:$C,$U118,'Ex-factory'!$D:$D,"Units")</f>
        <v>0</v>
      </c>
      <c r="I118" s="5">
        <f>+SUMIFS('Ex-factory'!G:G,'Ex-factory'!$C:$C,$U118,'Ex-factory'!$D:$D,"Units")</f>
        <v>0</v>
      </c>
      <c r="J118" s="5">
        <f>+SUMIFS('Ex-factory'!H:H,'Ex-factory'!$C:$C,$U118,'Ex-factory'!$D:$D,"Units")</f>
        <v>0</v>
      </c>
      <c r="K118" s="5">
        <f>+SUMIFS('Ex-factory'!I:I,'Ex-factory'!$C:$C,$U118,'Ex-factory'!$D:$D,"Units")</f>
        <v>0</v>
      </c>
      <c r="L118" s="5">
        <f>+SUMIFS('Ex-factory'!J:J,'Ex-factory'!$C:$C,$U118,'Ex-factory'!$D:$D,"Units")</f>
        <v>0</v>
      </c>
      <c r="M118" s="5">
        <f>+SUMIFS('Ex-factory'!K:K,'Ex-factory'!$C:$C,$U118,'Ex-factory'!$D:$D,"Units")</f>
        <v>0</v>
      </c>
      <c r="N118" s="5">
        <f>+SUMIFS('Ex-factory'!L:L,'Ex-factory'!$C:$C,$U118,'Ex-factory'!$D:$D,"Units")</f>
        <v>0</v>
      </c>
      <c r="O118" s="5">
        <f>+SUMIFS('Ex-factory'!M:M,'Ex-factory'!$C:$C,$U118,'Ex-factory'!$D:$D,"Units")</f>
        <v>0</v>
      </c>
      <c r="P118" s="5">
        <f>+SUMIFS('Ex-factory'!N:N,'Ex-factory'!$C:$C,$U118,'Ex-factory'!$D:$D,"Units")</f>
        <v>0</v>
      </c>
      <c r="Q118" s="5">
        <f>+SUMIFS('Ex-factory'!O:O,'Ex-factory'!$C:$C,$U118,'Ex-factory'!$D:$D,"Units")</f>
        <v>0</v>
      </c>
      <c r="R118" s="5">
        <f>+SUMIFS('Ex-factory'!P:P,'Ex-factory'!$C:$C,$U118,'Ex-factory'!$D:$D,"Units")</f>
        <v>0</v>
      </c>
      <c r="S118" s="5">
        <f>+SUMIFS('Ex-factory'!Q:Q,'Ex-factory'!$C:$C,$U118,'Ex-factory'!$D:$D,"Units")</f>
        <v>0</v>
      </c>
      <c r="U118" t="s">
        <v>120</v>
      </c>
    </row>
    <row r="119" spans="1:21">
      <c r="A119" t="s">
        <v>115</v>
      </c>
      <c r="B119" t="s">
        <v>5</v>
      </c>
      <c r="C119" t="s">
        <v>49</v>
      </c>
      <c r="D119" s="6" t="s">
        <v>47</v>
      </c>
      <c r="E119" s="7" t="s">
        <v>47</v>
      </c>
      <c r="F119" t="s">
        <v>116</v>
      </c>
      <c r="G119" s="5">
        <f>+SUMIFS('Ex-factory'!E:E,'Ex-factory'!$C:$C,$U119,'Ex-factory'!$D:$D,"Units")</f>
        <v>12916</v>
      </c>
      <c r="H119" s="5">
        <f>+SUMIFS('Ex-factory'!F:F,'Ex-factory'!$C:$C,$U119,'Ex-factory'!$D:$D,"Units")</f>
        <v>12880</v>
      </c>
      <c r="I119" s="5">
        <f>+SUMIFS('Ex-factory'!G:G,'Ex-factory'!$C:$C,$U119,'Ex-factory'!$D:$D,"Units")</f>
        <v>13725</v>
      </c>
      <c r="J119" s="5">
        <f>+SUMIFS('Ex-factory'!H:H,'Ex-factory'!$C:$C,$U119,'Ex-factory'!$D:$D,"Units")</f>
        <v>13723</v>
      </c>
      <c r="K119" s="5">
        <f>+SUMIFS('Ex-factory'!I:I,'Ex-factory'!$C:$C,$U119,'Ex-factory'!$D:$D,"Units")</f>
        <v>13308</v>
      </c>
      <c r="L119" s="5">
        <f>+SUMIFS('Ex-factory'!J:J,'Ex-factory'!$C:$C,$U119,'Ex-factory'!$D:$D,"Units")</f>
        <v>13264</v>
      </c>
      <c r="M119" s="5">
        <f>+SUMIFS('Ex-factory'!K:K,'Ex-factory'!$C:$C,$U119,'Ex-factory'!$D:$D,"Units")</f>
        <v>13050</v>
      </c>
      <c r="N119" s="5">
        <f>+SUMIFS('Ex-factory'!L:L,'Ex-factory'!$C:$C,$U119,'Ex-factory'!$D:$D,"Units")</f>
        <v>13689</v>
      </c>
      <c r="O119" s="5">
        <f>+SUMIFS('Ex-factory'!M:M,'Ex-factory'!$C:$C,$U119,'Ex-factory'!$D:$D,"Units")</f>
        <v>12491</v>
      </c>
      <c r="P119" s="5">
        <f>+SUMIFS('Ex-factory'!N:N,'Ex-factory'!$C:$C,$U119,'Ex-factory'!$D:$D,"Units")</f>
        <v>13149</v>
      </c>
      <c r="Q119" s="5">
        <f>+SUMIFS('Ex-factory'!O:O,'Ex-factory'!$C:$C,$U119,'Ex-factory'!$D:$D,"Units")</f>
        <v>12995</v>
      </c>
      <c r="R119" s="5">
        <f>+SUMIFS('Ex-factory'!P:P,'Ex-factory'!$C:$C,$U119,'Ex-factory'!$D:$D,"Units")</f>
        <v>13335</v>
      </c>
      <c r="S119" s="5">
        <f>+SUMIFS('Ex-factory'!Q:Q,'Ex-factory'!$C:$C,$U119,'Ex-factory'!$D:$D,"Units")</f>
        <v>158525</v>
      </c>
      <c r="U119" t="s">
        <v>121</v>
      </c>
    </row>
    <row r="120" spans="1:21">
      <c r="A120" t="s">
        <v>115</v>
      </c>
      <c r="B120" t="s">
        <v>5</v>
      </c>
      <c r="C120" t="s">
        <v>50</v>
      </c>
      <c r="D120" s="6" t="s">
        <v>47</v>
      </c>
      <c r="E120" s="7" t="s">
        <v>47</v>
      </c>
      <c r="F120" t="s">
        <v>116</v>
      </c>
      <c r="G120" s="5">
        <f>+SUMIFS('Ex-factory'!E:E,'Ex-factory'!$C:$C,$U120,'Ex-factory'!$D:$D,"Units")</f>
        <v>2632</v>
      </c>
      <c r="H120" s="5">
        <f>+SUMIFS('Ex-factory'!F:F,'Ex-factory'!$C:$C,$U120,'Ex-factory'!$D:$D,"Units")</f>
        <v>2971</v>
      </c>
      <c r="I120" s="5">
        <f>+SUMIFS('Ex-factory'!G:G,'Ex-factory'!$C:$C,$U120,'Ex-factory'!$D:$D,"Units")</f>
        <v>3261</v>
      </c>
      <c r="J120" s="5">
        <f>+SUMIFS('Ex-factory'!H:H,'Ex-factory'!$C:$C,$U120,'Ex-factory'!$D:$D,"Units")</f>
        <v>3423</v>
      </c>
      <c r="K120" s="5">
        <f>+SUMIFS('Ex-factory'!I:I,'Ex-factory'!$C:$C,$U120,'Ex-factory'!$D:$D,"Units")</f>
        <v>3768</v>
      </c>
      <c r="L120" s="5">
        <f>+SUMIFS('Ex-factory'!J:J,'Ex-factory'!$C:$C,$U120,'Ex-factory'!$D:$D,"Units")</f>
        <v>3816</v>
      </c>
      <c r="M120" s="5">
        <f>+SUMIFS('Ex-factory'!K:K,'Ex-factory'!$C:$C,$U120,'Ex-factory'!$D:$D,"Units")</f>
        <v>3895</v>
      </c>
      <c r="N120" s="5">
        <f>+SUMIFS('Ex-factory'!L:L,'Ex-factory'!$C:$C,$U120,'Ex-factory'!$D:$D,"Units")</f>
        <v>4314</v>
      </c>
      <c r="O120" s="5">
        <f>+SUMIFS('Ex-factory'!M:M,'Ex-factory'!$C:$C,$U120,'Ex-factory'!$D:$D,"Units")</f>
        <v>4110</v>
      </c>
      <c r="P120" s="5">
        <f>+SUMIFS('Ex-factory'!N:N,'Ex-factory'!$C:$C,$U120,'Ex-factory'!$D:$D,"Units")</f>
        <v>4256</v>
      </c>
      <c r="Q120" s="5">
        <f>+SUMIFS('Ex-factory'!O:O,'Ex-factory'!$C:$C,$U120,'Ex-factory'!$D:$D,"Units")</f>
        <v>4784</v>
      </c>
      <c r="R120" s="5">
        <f>+SUMIFS('Ex-factory'!P:P,'Ex-factory'!$C:$C,$U120,'Ex-factory'!$D:$D,"Units")</f>
        <v>4803</v>
      </c>
      <c r="S120" s="5">
        <f>+SUMIFS('Ex-factory'!Q:Q,'Ex-factory'!$C:$C,$U120,'Ex-factory'!$D:$D,"Units")</f>
        <v>46033</v>
      </c>
      <c r="U120" t="s">
        <v>122</v>
      </c>
    </row>
    <row r="121" spans="1:21">
      <c r="A121" t="s">
        <v>115</v>
      </c>
      <c r="B121" t="s">
        <v>5</v>
      </c>
      <c r="C121" t="s">
        <v>51</v>
      </c>
      <c r="D121" s="6" t="s">
        <v>47</v>
      </c>
      <c r="E121" s="7" t="s">
        <v>47</v>
      </c>
      <c r="F121" t="s">
        <v>116</v>
      </c>
      <c r="G121" s="5">
        <f>+SUMIFS('Ex-factory'!E:E,'Ex-factory'!$C:$C,$U121,'Ex-factory'!$D:$D,"Units")</f>
        <v>1217</v>
      </c>
      <c r="H121" s="5">
        <f>+SUMIFS('Ex-factory'!F:F,'Ex-factory'!$C:$C,$U121,'Ex-factory'!$D:$D,"Units")</f>
        <v>1200</v>
      </c>
      <c r="I121" s="5">
        <f>+SUMIFS('Ex-factory'!G:G,'Ex-factory'!$C:$C,$U121,'Ex-factory'!$D:$D,"Units")</f>
        <v>1369</v>
      </c>
      <c r="J121" s="5">
        <f>+SUMIFS('Ex-factory'!H:H,'Ex-factory'!$C:$C,$U121,'Ex-factory'!$D:$D,"Units")</f>
        <v>1274</v>
      </c>
      <c r="K121" s="5">
        <f>+SUMIFS('Ex-factory'!I:I,'Ex-factory'!$C:$C,$U121,'Ex-factory'!$D:$D,"Units")</f>
        <v>1400</v>
      </c>
      <c r="L121" s="5">
        <f>+SUMIFS('Ex-factory'!J:J,'Ex-factory'!$C:$C,$U121,'Ex-factory'!$D:$D,"Units")</f>
        <v>1462</v>
      </c>
      <c r="M121" s="5">
        <f>+SUMIFS('Ex-factory'!K:K,'Ex-factory'!$C:$C,$U121,'Ex-factory'!$D:$D,"Units")</f>
        <v>1476</v>
      </c>
      <c r="N121" s="5">
        <f>+SUMIFS('Ex-factory'!L:L,'Ex-factory'!$C:$C,$U121,'Ex-factory'!$D:$D,"Units")</f>
        <v>1577</v>
      </c>
      <c r="O121" s="5">
        <f>+SUMIFS('Ex-factory'!M:M,'Ex-factory'!$C:$C,$U121,'Ex-factory'!$D:$D,"Units")</f>
        <v>1513</v>
      </c>
      <c r="P121" s="5">
        <f>+SUMIFS('Ex-factory'!N:N,'Ex-factory'!$C:$C,$U121,'Ex-factory'!$D:$D,"Units")</f>
        <v>1572</v>
      </c>
      <c r="Q121" s="5">
        <f>+SUMIFS('Ex-factory'!O:O,'Ex-factory'!$C:$C,$U121,'Ex-factory'!$D:$D,"Units")</f>
        <v>1597</v>
      </c>
      <c r="R121" s="5">
        <f>+SUMIFS('Ex-factory'!P:P,'Ex-factory'!$C:$C,$U121,'Ex-factory'!$D:$D,"Units")</f>
        <v>1632</v>
      </c>
      <c r="S121" s="5">
        <f>+SUMIFS('Ex-factory'!Q:Q,'Ex-factory'!$C:$C,$U121,'Ex-factory'!$D:$D,"Units")</f>
        <v>17289</v>
      </c>
      <c r="U121" t="s">
        <v>123</v>
      </c>
    </row>
    <row r="122" spans="1:21">
      <c r="A122" t="s">
        <v>115</v>
      </c>
      <c r="B122" t="s">
        <v>5</v>
      </c>
      <c r="C122" t="s">
        <v>52</v>
      </c>
      <c r="D122" s="6" t="s">
        <v>47</v>
      </c>
      <c r="E122" s="7" t="s">
        <v>47</v>
      </c>
      <c r="F122" t="s">
        <v>116</v>
      </c>
      <c r="G122" s="5">
        <f>+SUMIFS('Ex-factory'!E:E,'Ex-factory'!$C:$C,$U122,'Ex-factory'!$D:$D,"Units")</f>
        <v>10694</v>
      </c>
      <c r="H122" s="5">
        <f>+SUMIFS('Ex-factory'!F:F,'Ex-factory'!$C:$C,$U122,'Ex-factory'!$D:$D,"Units")</f>
        <v>11611</v>
      </c>
      <c r="I122" s="5">
        <f>+SUMIFS('Ex-factory'!G:G,'Ex-factory'!$C:$C,$U122,'Ex-factory'!$D:$D,"Units")</f>
        <v>13141</v>
      </c>
      <c r="J122" s="5">
        <f>+SUMIFS('Ex-factory'!H:H,'Ex-factory'!$C:$C,$U122,'Ex-factory'!$D:$D,"Units")</f>
        <v>11946</v>
      </c>
      <c r="K122" s="5">
        <f>+SUMIFS('Ex-factory'!I:I,'Ex-factory'!$C:$C,$U122,'Ex-factory'!$D:$D,"Units")</f>
        <v>11773</v>
      </c>
      <c r="L122" s="5">
        <f>+SUMIFS('Ex-factory'!J:J,'Ex-factory'!$C:$C,$U122,'Ex-factory'!$D:$D,"Units")</f>
        <v>11771</v>
      </c>
      <c r="M122" s="5">
        <f>+SUMIFS('Ex-factory'!K:K,'Ex-factory'!$C:$C,$U122,'Ex-factory'!$D:$D,"Units")</f>
        <v>12268</v>
      </c>
      <c r="N122" s="5">
        <f>+SUMIFS('Ex-factory'!L:L,'Ex-factory'!$C:$C,$U122,'Ex-factory'!$D:$D,"Units")</f>
        <v>12010</v>
      </c>
      <c r="O122" s="5">
        <f>+SUMIFS('Ex-factory'!M:M,'Ex-factory'!$C:$C,$U122,'Ex-factory'!$D:$D,"Units")</f>
        <v>11055</v>
      </c>
      <c r="P122" s="5">
        <f>+SUMIFS('Ex-factory'!N:N,'Ex-factory'!$C:$C,$U122,'Ex-factory'!$D:$D,"Units")</f>
        <v>12752</v>
      </c>
      <c r="Q122" s="5">
        <f>+SUMIFS('Ex-factory'!O:O,'Ex-factory'!$C:$C,$U122,'Ex-factory'!$D:$D,"Units")</f>
        <v>12523</v>
      </c>
      <c r="R122" s="5">
        <f>+SUMIFS('Ex-factory'!P:P,'Ex-factory'!$C:$C,$U122,'Ex-factory'!$D:$D,"Units")</f>
        <v>12814</v>
      </c>
      <c r="S122" s="5">
        <f>+SUMIFS('Ex-factory'!Q:Q,'Ex-factory'!$C:$C,$U122,'Ex-factory'!$D:$D,"Units")</f>
        <v>144358</v>
      </c>
      <c r="U122" t="s">
        <v>124</v>
      </c>
    </row>
    <row r="123" spans="1:21">
      <c r="A123" t="s">
        <v>115</v>
      </c>
      <c r="B123" t="s">
        <v>5</v>
      </c>
      <c r="C123" t="s">
        <v>125</v>
      </c>
      <c r="D123" s="6" t="s">
        <v>47</v>
      </c>
      <c r="E123" s="7" t="s">
        <v>47</v>
      </c>
      <c r="F123" t="s">
        <v>116</v>
      </c>
      <c r="G123" s="5">
        <f>+SUMIFS('Ex-factory'!E:E,'Ex-factory'!$C:$C,$U123,'Ex-factory'!$D:$D,"Units")</f>
        <v>102938</v>
      </c>
      <c r="H123" s="5">
        <f>+SUMIFS('Ex-factory'!F:F,'Ex-factory'!$C:$C,$U123,'Ex-factory'!$D:$D,"Units")</f>
        <v>107945</v>
      </c>
      <c r="I123" s="5">
        <f>+SUMIFS('Ex-factory'!G:G,'Ex-factory'!$C:$C,$U123,'Ex-factory'!$D:$D,"Units")</f>
        <v>104406</v>
      </c>
      <c r="J123" s="5">
        <f>+SUMIFS('Ex-factory'!H:H,'Ex-factory'!$C:$C,$U123,'Ex-factory'!$D:$D,"Units")</f>
        <v>124667</v>
      </c>
      <c r="K123" s="5">
        <f>+SUMIFS('Ex-factory'!I:I,'Ex-factory'!$C:$C,$U123,'Ex-factory'!$D:$D,"Units")</f>
        <v>116548</v>
      </c>
      <c r="L123" s="5">
        <f>+SUMIFS('Ex-factory'!J:J,'Ex-factory'!$C:$C,$U123,'Ex-factory'!$D:$D,"Units")</f>
        <v>114289</v>
      </c>
      <c r="M123" s="5">
        <f>+SUMIFS('Ex-factory'!K:K,'Ex-factory'!$C:$C,$U123,'Ex-factory'!$D:$D,"Units")</f>
        <v>115083</v>
      </c>
      <c r="N123" s="5">
        <f>+SUMIFS('Ex-factory'!L:L,'Ex-factory'!$C:$C,$U123,'Ex-factory'!$D:$D,"Units")</f>
        <v>120962</v>
      </c>
      <c r="O123" s="5">
        <f>+SUMIFS('Ex-factory'!M:M,'Ex-factory'!$C:$C,$U123,'Ex-factory'!$D:$D,"Units")</f>
        <v>102169</v>
      </c>
      <c r="P123" s="5">
        <f>+SUMIFS('Ex-factory'!N:N,'Ex-factory'!$C:$C,$U123,'Ex-factory'!$D:$D,"Units")</f>
        <v>130573</v>
      </c>
      <c r="Q123" s="5">
        <f>+SUMIFS('Ex-factory'!O:O,'Ex-factory'!$C:$C,$U123,'Ex-factory'!$D:$D,"Units")</f>
        <v>124947</v>
      </c>
      <c r="R123" s="5">
        <f>+SUMIFS('Ex-factory'!P:P,'Ex-factory'!$C:$C,$U123,'Ex-factory'!$D:$D,"Units")</f>
        <v>131183</v>
      </c>
      <c r="S123" s="5">
        <f>+SUMIFS('Ex-factory'!Q:Q,'Ex-factory'!$C:$C,$U123,'Ex-factory'!$D:$D,"Units")</f>
        <v>1395710</v>
      </c>
      <c r="U123" t="s">
        <v>126</v>
      </c>
    </row>
    <row r="124" spans="1:21">
      <c r="A124" t="s">
        <v>115</v>
      </c>
      <c r="B124" t="s">
        <v>5</v>
      </c>
      <c r="C124" t="s">
        <v>127</v>
      </c>
      <c r="D124" s="6" t="s">
        <v>47</v>
      </c>
      <c r="E124" s="7" t="s">
        <v>47</v>
      </c>
      <c r="F124" t="s">
        <v>116</v>
      </c>
      <c r="G124" s="5">
        <f>+SUMIFS('Ex-factory'!E:E,'Ex-factory'!$C:$C,$U124,'Ex-factory'!$D:$D,"Units")</f>
        <v>88875</v>
      </c>
      <c r="H124" s="5">
        <f>+SUMIFS('Ex-factory'!F:F,'Ex-factory'!$C:$C,$U124,'Ex-factory'!$D:$D,"Units")</f>
        <v>98375</v>
      </c>
      <c r="I124" s="5">
        <f>+SUMIFS('Ex-factory'!G:G,'Ex-factory'!$C:$C,$U124,'Ex-factory'!$D:$D,"Units")</f>
        <v>94646</v>
      </c>
      <c r="J124" s="5">
        <f>+SUMIFS('Ex-factory'!H:H,'Ex-factory'!$C:$C,$U124,'Ex-factory'!$D:$D,"Units")</f>
        <v>115024</v>
      </c>
      <c r="K124" s="5">
        <f>+SUMIFS('Ex-factory'!I:I,'Ex-factory'!$C:$C,$U124,'Ex-factory'!$D:$D,"Units")</f>
        <v>107783</v>
      </c>
      <c r="L124" s="5">
        <f>+SUMIFS('Ex-factory'!J:J,'Ex-factory'!$C:$C,$U124,'Ex-factory'!$D:$D,"Units")</f>
        <v>113259</v>
      </c>
      <c r="M124" s="5">
        <f>+SUMIFS('Ex-factory'!K:K,'Ex-factory'!$C:$C,$U124,'Ex-factory'!$D:$D,"Units")</f>
        <v>115875</v>
      </c>
      <c r="N124" s="5">
        <f>+SUMIFS('Ex-factory'!L:L,'Ex-factory'!$C:$C,$U124,'Ex-factory'!$D:$D,"Units")</f>
        <v>111628</v>
      </c>
      <c r="O124" s="5">
        <f>+SUMIFS('Ex-factory'!M:M,'Ex-factory'!$C:$C,$U124,'Ex-factory'!$D:$D,"Units")</f>
        <v>95645</v>
      </c>
      <c r="P124" s="5">
        <f>+SUMIFS('Ex-factory'!N:N,'Ex-factory'!$C:$C,$U124,'Ex-factory'!$D:$D,"Units")</f>
        <v>131958</v>
      </c>
      <c r="Q124" s="5">
        <f>+SUMIFS('Ex-factory'!O:O,'Ex-factory'!$C:$C,$U124,'Ex-factory'!$D:$D,"Units")</f>
        <v>116364</v>
      </c>
      <c r="R124" s="5">
        <f>+SUMIFS('Ex-factory'!P:P,'Ex-factory'!$C:$C,$U124,'Ex-factory'!$D:$D,"Units")</f>
        <v>125156</v>
      </c>
      <c r="S124" s="5">
        <f>+SUMIFS('Ex-factory'!Q:Q,'Ex-factory'!$C:$C,$U124,'Ex-factory'!$D:$D,"Units")</f>
        <v>1314588</v>
      </c>
      <c r="U124" t="s">
        <v>128</v>
      </c>
    </row>
    <row r="125" spans="1:21">
      <c r="A125" t="s">
        <v>115</v>
      </c>
      <c r="B125" t="s">
        <v>5</v>
      </c>
      <c r="C125" t="s">
        <v>129</v>
      </c>
      <c r="D125" s="6" t="s">
        <v>47</v>
      </c>
      <c r="E125" s="7" t="s">
        <v>47</v>
      </c>
      <c r="F125" t="s">
        <v>116</v>
      </c>
      <c r="G125" s="5">
        <f>+SUMIFS('Ex-factory'!E:E,'Ex-factory'!$C:$C,$U125,'Ex-factory'!$D:$D,"Units")</f>
        <v>18046</v>
      </c>
      <c r="H125" s="5">
        <f>+SUMIFS('Ex-factory'!F:F,'Ex-factory'!$C:$C,$U125,'Ex-factory'!$D:$D,"Units")</f>
        <v>19324</v>
      </c>
      <c r="I125" s="5">
        <f>+SUMIFS('Ex-factory'!G:G,'Ex-factory'!$C:$C,$U125,'Ex-factory'!$D:$D,"Units")</f>
        <v>17283</v>
      </c>
      <c r="J125" s="5">
        <f>+SUMIFS('Ex-factory'!H:H,'Ex-factory'!$C:$C,$U125,'Ex-factory'!$D:$D,"Units")</f>
        <v>22119</v>
      </c>
      <c r="K125" s="5">
        <f>+SUMIFS('Ex-factory'!I:I,'Ex-factory'!$C:$C,$U125,'Ex-factory'!$D:$D,"Units")</f>
        <v>20463</v>
      </c>
      <c r="L125" s="5">
        <f>+SUMIFS('Ex-factory'!J:J,'Ex-factory'!$C:$C,$U125,'Ex-factory'!$D:$D,"Units")</f>
        <v>19938</v>
      </c>
      <c r="M125" s="5">
        <f>+SUMIFS('Ex-factory'!K:K,'Ex-factory'!$C:$C,$U125,'Ex-factory'!$D:$D,"Units")</f>
        <v>20201</v>
      </c>
      <c r="N125" s="5">
        <f>+SUMIFS('Ex-factory'!L:L,'Ex-factory'!$C:$C,$U125,'Ex-factory'!$D:$D,"Units")</f>
        <v>21225</v>
      </c>
      <c r="O125" s="5">
        <f>+SUMIFS('Ex-factory'!M:M,'Ex-factory'!$C:$C,$U125,'Ex-factory'!$D:$D,"Units")</f>
        <v>19197</v>
      </c>
      <c r="P125" s="5">
        <f>+SUMIFS('Ex-factory'!N:N,'Ex-factory'!$C:$C,$U125,'Ex-factory'!$D:$D,"Units")</f>
        <v>21247</v>
      </c>
      <c r="Q125" s="5">
        <f>+SUMIFS('Ex-factory'!O:O,'Ex-factory'!$C:$C,$U125,'Ex-factory'!$D:$D,"Units")</f>
        <v>20388</v>
      </c>
      <c r="R125" s="5">
        <f>+SUMIFS('Ex-factory'!P:P,'Ex-factory'!$C:$C,$U125,'Ex-factory'!$D:$D,"Units")</f>
        <v>25936</v>
      </c>
      <c r="S125" s="5">
        <f>+SUMIFS('Ex-factory'!Q:Q,'Ex-factory'!$C:$C,$U125,'Ex-factory'!$D:$D,"Units")</f>
        <v>245367</v>
      </c>
      <c r="U125" t="s">
        <v>130</v>
      </c>
    </row>
    <row r="126" spans="1:21">
      <c r="A126" t="s">
        <v>115</v>
      </c>
      <c r="B126" t="s">
        <v>5</v>
      </c>
      <c r="C126" t="s">
        <v>131</v>
      </c>
      <c r="D126" s="6" t="s">
        <v>47</v>
      </c>
      <c r="E126" s="7" t="s">
        <v>47</v>
      </c>
      <c r="F126" t="s">
        <v>116</v>
      </c>
      <c r="G126" s="5">
        <f>+SUMIFS('Ex-factory'!E:E,'Ex-factory'!$C:$C,$U126,'Ex-factory'!$D:$D,"Units")</f>
        <v>3854</v>
      </c>
      <c r="H126" s="5">
        <f>+SUMIFS('Ex-factory'!F:F,'Ex-factory'!$C:$C,$U126,'Ex-factory'!$D:$D,"Units")</f>
        <v>3993</v>
      </c>
      <c r="I126" s="5">
        <f>+SUMIFS('Ex-factory'!G:G,'Ex-factory'!$C:$C,$U126,'Ex-factory'!$D:$D,"Units")</f>
        <v>3805</v>
      </c>
      <c r="J126" s="5">
        <f>+SUMIFS('Ex-factory'!H:H,'Ex-factory'!$C:$C,$U126,'Ex-factory'!$D:$D,"Units")</f>
        <v>4435</v>
      </c>
      <c r="K126" s="5">
        <f>+SUMIFS('Ex-factory'!I:I,'Ex-factory'!$C:$C,$U126,'Ex-factory'!$D:$D,"Units")</f>
        <v>4282</v>
      </c>
      <c r="L126" s="5">
        <f>+SUMIFS('Ex-factory'!J:J,'Ex-factory'!$C:$C,$U126,'Ex-factory'!$D:$D,"Units")</f>
        <v>4220</v>
      </c>
      <c r="M126" s="5">
        <f>+SUMIFS('Ex-factory'!K:K,'Ex-factory'!$C:$C,$U126,'Ex-factory'!$D:$D,"Units")</f>
        <v>4128</v>
      </c>
      <c r="N126" s="5">
        <f>+SUMIFS('Ex-factory'!L:L,'Ex-factory'!$C:$C,$U126,'Ex-factory'!$D:$D,"Units")</f>
        <v>4363</v>
      </c>
      <c r="O126" s="5">
        <f>+SUMIFS('Ex-factory'!M:M,'Ex-factory'!$C:$C,$U126,'Ex-factory'!$D:$D,"Units")</f>
        <v>4087</v>
      </c>
      <c r="P126" s="5">
        <f>+SUMIFS('Ex-factory'!N:N,'Ex-factory'!$C:$C,$U126,'Ex-factory'!$D:$D,"Units")</f>
        <v>4299</v>
      </c>
      <c r="Q126" s="5">
        <f>+SUMIFS('Ex-factory'!O:O,'Ex-factory'!$C:$C,$U126,'Ex-factory'!$D:$D,"Units")</f>
        <v>4398</v>
      </c>
      <c r="R126" s="5">
        <f>+SUMIFS('Ex-factory'!P:P,'Ex-factory'!$C:$C,$U126,'Ex-factory'!$D:$D,"Units")</f>
        <v>4528</v>
      </c>
      <c r="S126" s="5">
        <f>+SUMIFS('Ex-factory'!Q:Q,'Ex-factory'!$C:$C,$U126,'Ex-factory'!$D:$D,"Units")</f>
        <v>50392</v>
      </c>
      <c r="U126" t="s">
        <v>132</v>
      </c>
    </row>
    <row r="127" spans="1:21">
      <c r="A127" t="s">
        <v>115</v>
      </c>
      <c r="B127" t="s">
        <v>5</v>
      </c>
      <c r="C127" t="s">
        <v>133</v>
      </c>
      <c r="D127" s="6" t="s">
        <v>47</v>
      </c>
      <c r="E127" s="7" t="s">
        <v>47</v>
      </c>
      <c r="F127" t="s">
        <v>116</v>
      </c>
      <c r="G127" s="5">
        <f>+SUMIFS('Ex-factory'!E:E,'Ex-factory'!$C:$C,$U127,'Ex-factory'!$D:$D,"Units")</f>
        <v>60952</v>
      </c>
      <c r="H127" s="5">
        <f>+SUMIFS('Ex-factory'!F:F,'Ex-factory'!$C:$C,$U127,'Ex-factory'!$D:$D,"Units")</f>
        <v>62984</v>
      </c>
      <c r="I127" s="5">
        <f>+SUMIFS('Ex-factory'!G:G,'Ex-factory'!$C:$C,$U127,'Ex-factory'!$D:$D,"Units")</f>
        <v>67423</v>
      </c>
      <c r="J127" s="5">
        <f>+SUMIFS('Ex-factory'!H:H,'Ex-factory'!$C:$C,$U127,'Ex-factory'!$D:$D,"Units")</f>
        <v>72514</v>
      </c>
      <c r="K127" s="5">
        <f>+SUMIFS('Ex-factory'!I:I,'Ex-factory'!$C:$C,$U127,'Ex-factory'!$D:$D,"Units")</f>
        <v>68184</v>
      </c>
      <c r="L127" s="5">
        <f>+SUMIFS('Ex-factory'!J:J,'Ex-factory'!$C:$C,$U127,'Ex-factory'!$D:$D,"Units")</f>
        <v>61583</v>
      </c>
      <c r="M127" s="5">
        <f>+SUMIFS('Ex-factory'!K:K,'Ex-factory'!$C:$C,$U127,'Ex-factory'!$D:$D,"Units")</f>
        <v>61751</v>
      </c>
      <c r="N127" s="5">
        <f>+SUMIFS('Ex-factory'!L:L,'Ex-factory'!$C:$C,$U127,'Ex-factory'!$D:$D,"Units")</f>
        <v>62986</v>
      </c>
      <c r="O127" s="5">
        <f>+SUMIFS('Ex-factory'!M:M,'Ex-factory'!$C:$C,$U127,'Ex-factory'!$D:$D,"Units")</f>
        <v>51684</v>
      </c>
      <c r="P127" s="5">
        <f>+SUMIFS('Ex-factory'!N:N,'Ex-factory'!$C:$C,$U127,'Ex-factory'!$D:$D,"Units")</f>
        <v>70223</v>
      </c>
      <c r="Q127" s="5">
        <f>+SUMIFS('Ex-factory'!O:O,'Ex-factory'!$C:$C,$U127,'Ex-factory'!$D:$D,"Units")</f>
        <v>71146</v>
      </c>
      <c r="R127" s="5">
        <f>+SUMIFS('Ex-factory'!P:P,'Ex-factory'!$C:$C,$U127,'Ex-factory'!$D:$D,"Units")</f>
        <v>65652</v>
      </c>
      <c r="S127" s="5">
        <f>+SUMIFS('Ex-factory'!Q:Q,'Ex-factory'!$C:$C,$U127,'Ex-factory'!$D:$D,"Units")</f>
        <v>777082</v>
      </c>
      <c r="U127" t="s">
        <v>134</v>
      </c>
    </row>
    <row r="128" spans="1:21">
      <c r="A128" t="s">
        <v>115</v>
      </c>
      <c r="B128" t="s">
        <v>5</v>
      </c>
      <c r="C128" t="s">
        <v>135</v>
      </c>
      <c r="D128" s="6" t="s">
        <v>47</v>
      </c>
      <c r="E128" s="7" t="s">
        <v>47</v>
      </c>
      <c r="F128" t="s">
        <v>116</v>
      </c>
      <c r="G128" s="5">
        <f>+SUMIFS('Ex-factory'!E:E,'Ex-factory'!$C:$C,$U128,'Ex-factory'!$D:$D,"Units")</f>
        <v>16926</v>
      </c>
      <c r="H128" s="5">
        <f>+SUMIFS('Ex-factory'!F:F,'Ex-factory'!$C:$C,$U128,'Ex-factory'!$D:$D,"Units")</f>
        <v>16730</v>
      </c>
      <c r="I128" s="5">
        <f>+SUMIFS('Ex-factory'!G:G,'Ex-factory'!$C:$C,$U128,'Ex-factory'!$D:$D,"Units")</f>
        <v>19407</v>
      </c>
      <c r="J128" s="5">
        <f>+SUMIFS('Ex-factory'!H:H,'Ex-factory'!$C:$C,$U128,'Ex-factory'!$D:$D,"Units")</f>
        <v>17966</v>
      </c>
      <c r="K128" s="5">
        <f>+SUMIFS('Ex-factory'!I:I,'Ex-factory'!$C:$C,$U128,'Ex-factory'!$D:$D,"Units")</f>
        <v>17835</v>
      </c>
      <c r="L128" s="5">
        <f>+SUMIFS('Ex-factory'!J:J,'Ex-factory'!$C:$C,$U128,'Ex-factory'!$D:$D,"Units")</f>
        <v>18217</v>
      </c>
      <c r="M128" s="5">
        <f>+SUMIFS('Ex-factory'!K:K,'Ex-factory'!$C:$C,$U128,'Ex-factory'!$D:$D,"Units")</f>
        <v>18205</v>
      </c>
      <c r="N128" s="5">
        <f>+SUMIFS('Ex-factory'!L:L,'Ex-factory'!$C:$C,$U128,'Ex-factory'!$D:$D,"Units")</f>
        <v>19290</v>
      </c>
      <c r="O128" s="5">
        <f>+SUMIFS('Ex-factory'!M:M,'Ex-factory'!$C:$C,$U128,'Ex-factory'!$D:$D,"Units")</f>
        <v>17563</v>
      </c>
      <c r="P128" s="5">
        <f>+SUMIFS('Ex-factory'!N:N,'Ex-factory'!$C:$C,$U128,'Ex-factory'!$D:$D,"Units")</f>
        <v>18067</v>
      </c>
      <c r="Q128" s="5">
        <f>+SUMIFS('Ex-factory'!O:O,'Ex-factory'!$C:$C,$U128,'Ex-factory'!$D:$D,"Units")</f>
        <v>18957</v>
      </c>
      <c r="R128" s="5">
        <f>+SUMIFS('Ex-factory'!P:P,'Ex-factory'!$C:$C,$U128,'Ex-factory'!$D:$D,"Units")</f>
        <v>18122</v>
      </c>
      <c r="S128" s="5">
        <f>+SUMIFS('Ex-factory'!Q:Q,'Ex-factory'!$C:$C,$U128,'Ex-factory'!$D:$D,"Units")</f>
        <v>217285</v>
      </c>
      <c r="U128" t="s">
        <v>136</v>
      </c>
    </row>
    <row r="129" spans="1:21">
      <c r="A129" t="s">
        <v>115</v>
      </c>
      <c r="B129" t="s">
        <v>5</v>
      </c>
      <c r="C129" t="s">
        <v>137</v>
      </c>
      <c r="D129" s="6" t="s">
        <v>47</v>
      </c>
      <c r="E129" s="7" t="s">
        <v>47</v>
      </c>
      <c r="F129" t="s">
        <v>116</v>
      </c>
      <c r="G129" s="5">
        <f>+SUMIFS('Ex-factory'!E:E,'Ex-factory'!$C:$C,$U129,'Ex-factory'!$D:$D,"Units")</f>
        <v>2725</v>
      </c>
      <c r="H129" s="5">
        <f>+SUMIFS('Ex-factory'!F:F,'Ex-factory'!$C:$C,$U129,'Ex-factory'!$D:$D,"Units")</f>
        <v>2481</v>
      </c>
      <c r="I129" s="5">
        <f>+SUMIFS('Ex-factory'!G:G,'Ex-factory'!$C:$C,$U129,'Ex-factory'!$D:$D,"Units")</f>
        <v>2867</v>
      </c>
      <c r="J129" s="5">
        <f>+SUMIFS('Ex-factory'!H:H,'Ex-factory'!$C:$C,$U129,'Ex-factory'!$D:$D,"Units")</f>
        <v>3074</v>
      </c>
      <c r="K129" s="5">
        <f>+SUMIFS('Ex-factory'!I:I,'Ex-factory'!$C:$C,$U129,'Ex-factory'!$D:$D,"Units")</f>
        <v>3730</v>
      </c>
      <c r="L129" s="5">
        <f>+SUMIFS('Ex-factory'!J:J,'Ex-factory'!$C:$C,$U129,'Ex-factory'!$D:$D,"Units")</f>
        <v>3083</v>
      </c>
      <c r="M129" s="5">
        <f>+SUMIFS('Ex-factory'!K:K,'Ex-factory'!$C:$C,$U129,'Ex-factory'!$D:$D,"Units")</f>
        <v>2928</v>
      </c>
      <c r="N129" s="5">
        <f>+SUMIFS('Ex-factory'!L:L,'Ex-factory'!$C:$C,$U129,'Ex-factory'!$D:$D,"Units")</f>
        <v>3010</v>
      </c>
      <c r="O129" s="5">
        <f>+SUMIFS('Ex-factory'!M:M,'Ex-factory'!$C:$C,$U129,'Ex-factory'!$D:$D,"Units")</f>
        <v>2679</v>
      </c>
      <c r="P129" s="5">
        <f>+SUMIFS('Ex-factory'!N:N,'Ex-factory'!$C:$C,$U129,'Ex-factory'!$D:$D,"Units")</f>
        <v>3153</v>
      </c>
      <c r="Q129" s="5">
        <f>+SUMIFS('Ex-factory'!O:O,'Ex-factory'!$C:$C,$U129,'Ex-factory'!$D:$D,"Units")</f>
        <v>2889</v>
      </c>
      <c r="R129" s="5">
        <f>+SUMIFS('Ex-factory'!P:P,'Ex-factory'!$C:$C,$U129,'Ex-factory'!$D:$D,"Units")</f>
        <v>3032</v>
      </c>
      <c r="S129" s="5">
        <f>+SUMIFS('Ex-factory'!Q:Q,'Ex-factory'!$C:$C,$U129,'Ex-factory'!$D:$D,"Units")</f>
        <v>35651</v>
      </c>
      <c r="U129" t="s">
        <v>138</v>
      </c>
    </row>
    <row r="130" spans="1:21">
      <c r="A130" t="s">
        <v>115</v>
      </c>
      <c r="B130" t="s">
        <v>5</v>
      </c>
      <c r="C130" t="s">
        <v>139</v>
      </c>
      <c r="D130" s="6" t="s">
        <v>47</v>
      </c>
      <c r="E130" s="7" t="s">
        <v>47</v>
      </c>
      <c r="F130" t="s">
        <v>116</v>
      </c>
      <c r="G130" s="5">
        <f>+SUMIFS('Ex-factory'!E:E,'Ex-factory'!$C:$C,$U130,'Ex-factory'!$D:$D,"Units")</f>
        <v>7778</v>
      </c>
      <c r="H130" s="5">
        <f>+SUMIFS('Ex-factory'!F:F,'Ex-factory'!$C:$C,$U130,'Ex-factory'!$D:$D,"Units")</f>
        <v>7932</v>
      </c>
      <c r="I130" s="5">
        <f>+SUMIFS('Ex-factory'!G:G,'Ex-factory'!$C:$C,$U130,'Ex-factory'!$D:$D,"Units")</f>
        <v>7669</v>
      </c>
      <c r="J130" s="5">
        <f>+SUMIFS('Ex-factory'!H:H,'Ex-factory'!$C:$C,$U130,'Ex-factory'!$D:$D,"Units")</f>
        <v>9247</v>
      </c>
      <c r="K130" s="5">
        <f>+SUMIFS('Ex-factory'!I:I,'Ex-factory'!$C:$C,$U130,'Ex-factory'!$D:$D,"Units")</f>
        <v>8471</v>
      </c>
      <c r="L130" s="5">
        <f>+SUMIFS('Ex-factory'!J:J,'Ex-factory'!$C:$C,$U130,'Ex-factory'!$D:$D,"Units")</f>
        <v>8503</v>
      </c>
      <c r="M130" s="5">
        <f>+SUMIFS('Ex-factory'!K:K,'Ex-factory'!$C:$C,$U130,'Ex-factory'!$D:$D,"Units")</f>
        <v>8561</v>
      </c>
      <c r="N130" s="5">
        <f>+SUMIFS('Ex-factory'!L:L,'Ex-factory'!$C:$C,$U130,'Ex-factory'!$D:$D,"Units")</f>
        <v>8760</v>
      </c>
      <c r="O130" s="5">
        <f>+SUMIFS('Ex-factory'!M:M,'Ex-factory'!$C:$C,$U130,'Ex-factory'!$D:$D,"Units")</f>
        <v>7120</v>
      </c>
      <c r="P130" s="5">
        <f>+SUMIFS('Ex-factory'!N:N,'Ex-factory'!$C:$C,$U130,'Ex-factory'!$D:$D,"Units")</f>
        <v>9746</v>
      </c>
      <c r="Q130" s="5">
        <f>+SUMIFS('Ex-factory'!O:O,'Ex-factory'!$C:$C,$U130,'Ex-factory'!$D:$D,"Units")</f>
        <v>9062</v>
      </c>
      <c r="R130" s="5">
        <f>+SUMIFS('Ex-factory'!P:P,'Ex-factory'!$C:$C,$U130,'Ex-factory'!$D:$D,"Units")</f>
        <v>9336</v>
      </c>
      <c r="S130" s="5">
        <f>+SUMIFS('Ex-factory'!Q:Q,'Ex-factory'!$C:$C,$U130,'Ex-factory'!$D:$D,"Units")</f>
        <v>102185</v>
      </c>
      <c r="U130" t="s">
        <v>140</v>
      </c>
    </row>
    <row r="131" spans="1:21">
      <c r="A131" t="s">
        <v>115</v>
      </c>
      <c r="B131" t="s">
        <v>5</v>
      </c>
      <c r="C131" t="s">
        <v>141</v>
      </c>
      <c r="D131" s="6" t="s">
        <v>47</v>
      </c>
      <c r="E131" s="7" t="s">
        <v>47</v>
      </c>
      <c r="F131" t="s">
        <v>116</v>
      </c>
      <c r="G131" s="5">
        <f>+SUMIFS('Ex-factory'!E:E,'Ex-factory'!$C:$C,$U131,'Ex-factory'!$D:$D,"Units")</f>
        <v>1594</v>
      </c>
      <c r="H131" s="5">
        <f>+SUMIFS('Ex-factory'!F:F,'Ex-factory'!$C:$C,$U131,'Ex-factory'!$D:$D,"Units")</f>
        <v>2152</v>
      </c>
      <c r="I131" s="5">
        <f>+SUMIFS('Ex-factory'!G:G,'Ex-factory'!$C:$C,$U131,'Ex-factory'!$D:$D,"Units")</f>
        <v>3367</v>
      </c>
      <c r="J131" s="5">
        <f>+SUMIFS('Ex-factory'!H:H,'Ex-factory'!$C:$C,$U131,'Ex-factory'!$D:$D,"Units")</f>
        <v>3735</v>
      </c>
      <c r="K131" s="5">
        <f>+SUMIFS('Ex-factory'!I:I,'Ex-factory'!$C:$C,$U131,'Ex-factory'!$D:$D,"Units")</f>
        <v>4084</v>
      </c>
      <c r="L131" s="5">
        <f>+SUMIFS('Ex-factory'!J:J,'Ex-factory'!$C:$C,$U131,'Ex-factory'!$D:$D,"Units")</f>
        <v>4647</v>
      </c>
      <c r="M131" s="5">
        <f>+SUMIFS('Ex-factory'!K:K,'Ex-factory'!$C:$C,$U131,'Ex-factory'!$D:$D,"Units")</f>
        <v>4996</v>
      </c>
      <c r="N131" s="5">
        <f>+SUMIFS('Ex-factory'!L:L,'Ex-factory'!$C:$C,$U131,'Ex-factory'!$D:$D,"Units")</f>
        <v>5674</v>
      </c>
      <c r="O131" s="5">
        <f>+SUMIFS('Ex-factory'!M:M,'Ex-factory'!$C:$C,$U131,'Ex-factory'!$D:$D,"Units")</f>
        <v>5822</v>
      </c>
      <c r="P131" s="5">
        <f>+SUMIFS('Ex-factory'!N:N,'Ex-factory'!$C:$C,$U131,'Ex-factory'!$D:$D,"Units")</f>
        <v>6540</v>
      </c>
      <c r="Q131" s="5">
        <f>+SUMIFS('Ex-factory'!O:O,'Ex-factory'!$C:$C,$U131,'Ex-factory'!$D:$D,"Units")</f>
        <v>6888</v>
      </c>
      <c r="R131" s="5">
        <f>+SUMIFS('Ex-factory'!P:P,'Ex-factory'!$C:$C,$U131,'Ex-factory'!$D:$D,"Units")</f>
        <v>7759</v>
      </c>
      <c r="S131" s="5">
        <f>+SUMIFS('Ex-factory'!Q:Q,'Ex-factory'!$C:$C,$U131,'Ex-factory'!$D:$D,"Units")</f>
        <v>57258</v>
      </c>
      <c r="U131" t="s">
        <v>142</v>
      </c>
    </row>
    <row r="132" spans="1:21">
      <c r="A132" t="s">
        <v>115</v>
      </c>
      <c r="B132" t="s">
        <v>5</v>
      </c>
      <c r="C132" t="s">
        <v>143</v>
      </c>
      <c r="D132" s="6" t="s">
        <v>47</v>
      </c>
      <c r="E132" s="7" t="s">
        <v>47</v>
      </c>
      <c r="F132" t="s">
        <v>116</v>
      </c>
      <c r="G132" s="5">
        <f>+SUMIFS('Ex-factory'!E:E,'Ex-factory'!$C:$C,$U132,'Ex-factory'!$D:$D,"Units")</f>
        <v>2344</v>
      </c>
      <c r="H132" s="5">
        <f>+SUMIFS('Ex-factory'!F:F,'Ex-factory'!$C:$C,$U132,'Ex-factory'!$D:$D,"Units")</f>
        <v>2464</v>
      </c>
      <c r="I132" s="5">
        <f>+SUMIFS('Ex-factory'!G:G,'Ex-factory'!$C:$C,$U132,'Ex-factory'!$D:$D,"Units")</f>
        <v>2513</v>
      </c>
      <c r="J132" s="5">
        <f>+SUMIFS('Ex-factory'!H:H,'Ex-factory'!$C:$C,$U132,'Ex-factory'!$D:$D,"Units")</f>
        <v>2572</v>
      </c>
      <c r="K132" s="5">
        <f>+SUMIFS('Ex-factory'!I:I,'Ex-factory'!$C:$C,$U132,'Ex-factory'!$D:$D,"Units")</f>
        <v>2517</v>
      </c>
      <c r="L132" s="5">
        <f>+SUMIFS('Ex-factory'!J:J,'Ex-factory'!$C:$C,$U132,'Ex-factory'!$D:$D,"Units")</f>
        <v>2502</v>
      </c>
      <c r="M132" s="5">
        <f>+SUMIFS('Ex-factory'!K:K,'Ex-factory'!$C:$C,$U132,'Ex-factory'!$D:$D,"Units")</f>
        <v>2476</v>
      </c>
      <c r="N132" s="5">
        <f>+SUMIFS('Ex-factory'!L:L,'Ex-factory'!$C:$C,$U132,'Ex-factory'!$D:$D,"Units")</f>
        <v>2548</v>
      </c>
      <c r="O132" s="5">
        <f>+SUMIFS('Ex-factory'!M:M,'Ex-factory'!$C:$C,$U132,'Ex-factory'!$D:$D,"Units")</f>
        <v>2262</v>
      </c>
      <c r="P132" s="5">
        <f>+SUMIFS('Ex-factory'!N:N,'Ex-factory'!$C:$C,$U132,'Ex-factory'!$D:$D,"Units")</f>
        <v>2508</v>
      </c>
      <c r="Q132" s="5">
        <f>+SUMIFS('Ex-factory'!O:O,'Ex-factory'!$C:$C,$U132,'Ex-factory'!$D:$D,"Units")</f>
        <v>2574</v>
      </c>
      <c r="R132" s="5">
        <f>+SUMIFS('Ex-factory'!P:P,'Ex-factory'!$C:$C,$U132,'Ex-factory'!$D:$D,"Units")</f>
        <v>2507</v>
      </c>
      <c r="S132" s="5">
        <f>+SUMIFS('Ex-factory'!Q:Q,'Ex-factory'!$C:$C,$U132,'Ex-factory'!$D:$D,"Units")</f>
        <v>29787</v>
      </c>
      <c r="U132" t="s">
        <v>144</v>
      </c>
    </row>
    <row r="133" spans="1:21">
      <c r="A133" t="s">
        <v>115</v>
      </c>
      <c r="B133" t="s">
        <v>5</v>
      </c>
      <c r="C133" t="s">
        <v>64</v>
      </c>
      <c r="D133" s="6" t="s">
        <v>47</v>
      </c>
      <c r="E133" s="7" t="s">
        <v>47</v>
      </c>
      <c r="F133" t="s">
        <v>116</v>
      </c>
      <c r="G133" s="5">
        <f>+SUMIFS('Ex-factory'!E:E,'Ex-factory'!$C:$C,$U133,'Ex-factory'!$D:$D,"Units")</f>
        <v>18144</v>
      </c>
      <c r="H133" s="5">
        <f>+SUMIFS('Ex-factory'!F:F,'Ex-factory'!$C:$C,$U133,'Ex-factory'!$D:$D,"Units")</f>
        <v>19291</v>
      </c>
      <c r="I133" s="5">
        <f>+SUMIFS('Ex-factory'!G:G,'Ex-factory'!$C:$C,$U133,'Ex-factory'!$D:$D,"Units")</f>
        <v>18125</v>
      </c>
      <c r="J133" s="5">
        <f>+SUMIFS('Ex-factory'!H:H,'Ex-factory'!$C:$C,$U133,'Ex-factory'!$D:$D,"Units")</f>
        <v>18771</v>
      </c>
      <c r="K133" s="5">
        <f>+SUMIFS('Ex-factory'!I:I,'Ex-factory'!$C:$C,$U133,'Ex-factory'!$D:$D,"Units")</f>
        <v>22053</v>
      </c>
      <c r="L133" s="5">
        <f>+SUMIFS('Ex-factory'!J:J,'Ex-factory'!$C:$C,$U133,'Ex-factory'!$D:$D,"Units")</f>
        <v>24872</v>
      </c>
      <c r="M133" s="5">
        <f>+SUMIFS('Ex-factory'!K:K,'Ex-factory'!$C:$C,$U133,'Ex-factory'!$D:$D,"Units")</f>
        <v>20657</v>
      </c>
      <c r="N133" s="5">
        <f>+SUMIFS('Ex-factory'!L:L,'Ex-factory'!$C:$C,$U133,'Ex-factory'!$D:$D,"Units")</f>
        <v>21459</v>
      </c>
      <c r="O133" s="5">
        <f>+SUMIFS('Ex-factory'!M:M,'Ex-factory'!$C:$C,$U133,'Ex-factory'!$D:$D,"Units")</f>
        <v>19293</v>
      </c>
      <c r="P133" s="5">
        <f>+SUMIFS('Ex-factory'!N:N,'Ex-factory'!$C:$C,$U133,'Ex-factory'!$D:$D,"Units")</f>
        <v>20126</v>
      </c>
      <c r="Q133" s="5">
        <f>+SUMIFS('Ex-factory'!O:O,'Ex-factory'!$C:$C,$U133,'Ex-factory'!$D:$D,"Units")</f>
        <v>20646</v>
      </c>
      <c r="R133" s="5">
        <f>+SUMIFS('Ex-factory'!P:P,'Ex-factory'!$C:$C,$U133,'Ex-factory'!$D:$D,"Units")</f>
        <v>22003</v>
      </c>
      <c r="S133" s="5">
        <f>+SUMIFS('Ex-factory'!Q:Q,'Ex-factory'!$C:$C,$U133,'Ex-factory'!$D:$D,"Units")</f>
        <v>245440</v>
      </c>
      <c r="U133" t="s">
        <v>145</v>
      </c>
    </row>
    <row r="134" spans="1:21">
      <c r="A134" t="s">
        <v>115</v>
      </c>
      <c r="B134" t="s">
        <v>5</v>
      </c>
      <c r="C134" t="s">
        <v>67</v>
      </c>
      <c r="D134" s="6" t="s">
        <v>47</v>
      </c>
      <c r="E134" s="7" t="s">
        <v>47</v>
      </c>
      <c r="F134" t="s">
        <v>116</v>
      </c>
      <c r="G134" s="5">
        <f>+SUMIFS('Ex-factory'!E:E,'Ex-factory'!$B:$B,$U134)-SUM(G117:G133)</f>
        <v>0</v>
      </c>
      <c r="H134" s="5">
        <f>+SUMIFS('Ex-factory'!F:F,'Ex-factory'!$B:$B,$U134)-SUM(H117:H133)</f>
        <v>0</v>
      </c>
      <c r="I134" s="5">
        <f>+SUMIFS('Ex-factory'!G:G,'Ex-factory'!$B:$B,$U134)-SUM(I117:I133)</f>
        <v>0</v>
      </c>
      <c r="J134" s="5">
        <f>+SUMIFS('Ex-factory'!H:H,'Ex-factory'!$B:$B,$U134)-SUM(J117:J133)</f>
        <v>0</v>
      </c>
      <c r="K134" s="5">
        <f>+SUMIFS('Ex-factory'!I:I,'Ex-factory'!$B:$B,$U134)-SUM(K117:K133)</f>
        <v>0</v>
      </c>
      <c r="L134" s="5">
        <f>+SUMIFS('Ex-factory'!J:J,'Ex-factory'!$B:$B,$U134)-SUM(L117:L133)</f>
        <v>0</v>
      </c>
      <c r="M134" s="5">
        <f>+SUMIFS('Ex-factory'!K:K,'Ex-factory'!$B:$B,$U134)-SUM(M117:M133)</f>
        <v>0</v>
      </c>
      <c r="N134" s="5">
        <f>+SUMIFS('Ex-factory'!L:L,'Ex-factory'!$B:$B,$U134)-SUM(N117:N133)</f>
        <v>0</v>
      </c>
      <c r="O134" s="5">
        <f>+SUMIFS('Ex-factory'!M:M,'Ex-factory'!$B:$B,$U134)-SUM(O117:O133)</f>
        <v>0</v>
      </c>
      <c r="P134" s="5">
        <f>+SUMIFS('Ex-factory'!N:N,'Ex-factory'!$B:$B,$U134)-SUM(P117:P133)</f>
        <v>0</v>
      </c>
      <c r="Q134" s="5">
        <f>+SUMIFS('Ex-factory'!O:O,'Ex-factory'!$B:$B,$U134)-SUM(Q117:Q133)</f>
        <v>23</v>
      </c>
      <c r="R134" s="5">
        <f>+SUMIFS('Ex-factory'!P:P,'Ex-factory'!$B:$B,$U134)-SUM(R117:R133)</f>
        <v>207</v>
      </c>
      <c r="S134" s="5">
        <f>+SUMIFS('Ex-factory'!Q:Q,'Ex-factory'!$B:$B,$U134)-SUM(S117:S133)</f>
        <v>230</v>
      </c>
      <c r="U134" t="s">
        <v>146</v>
      </c>
    </row>
    <row r="136" spans="1:21">
      <c r="A136" t="s">
        <v>115</v>
      </c>
      <c r="B136" t="s">
        <v>5</v>
      </c>
      <c r="C136" t="s">
        <v>147</v>
      </c>
      <c r="D136" s="6" t="s">
        <v>148</v>
      </c>
      <c r="E136" s="7" t="s">
        <v>148</v>
      </c>
      <c r="F136" t="s">
        <v>116</v>
      </c>
      <c r="G136" s="5">
        <f>+SUMIFS('Ex-factory'!E:E,'Ex-factory'!$C:$C,$U136,'Ex-factory'!$D:$D,"Units")</f>
        <v>24897</v>
      </c>
      <c r="H136" s="5">
        <f>+SUMIFS('Ex-factory'!F:F,'Ex-factory'!$C:$C,$U136,'Ex-factory'!$D:$D,"Units")</f>
        <v>29386</v>
      </c>
      <c r="I136" s="5">
        <f>+SUMIFS('Ex-factory'!G:G,'Ex-factory'!$C:$C,$U136,'Ex-factory'!$D:$D,"Units")</f>
        <v>29753</v>
      </c>
      <c r="J136" s="5">
        <f>+SUMIFS('Ex-factory'!H:H,'Ex-factory'!$C:$C,$U136,'Ex-factory'!$D:$D,"Units")</f>
        <v>29806</v>
      </c>
      <c r="K136" s="5">
        <f>+SUMIFS('Ex-factory'!I:I,'Ex-factory'!$C:$C,$U136,'Ex-factory'!$D:$D,"Units")</f>
        <v>31575</v>
      </c>
      <c r="L136" s="5">
        <f>+SUMIFS('Ex-factory'!J:J,'Ex-factory'!$C:$C,$U136,'Ex-factory'!$D:$D,"Units")</f>
        <v>30537</v>
      </c>
      <c r="M136" s="5">
        <f>+SUMIFS('Ex-factory'!K:K,'Ex-factory'!$C:$C,$U136,'Ex-factory'!$D:$D,"Units")</f>
        <v>30214</v>
      </c>
      <c r="N136" s="5">
        <f>+SUMIFS('Ex-factory'!L:L,'Ex-factory'!$C:$C,$U136,'Ex-factory'!$D:$D,"Units")</f>
        <v>33562</v>
      </c>
      <c r="O136" s="5">
        <f>+SUMIFS('Ex-factory'!M:M,'Ex-factory'!$C:$C,$U136,'Ex-factory'!$D:$D,"Units")</f>
        <v>29929</v>
      </c>
      <c r="P136" s="5">
        <f>+SUMIFS('Ex-factory'!N:N,'Ex-factory'!$C:$C,$U136,'Ex-factory'!$D:$D,"Units")</f>
        <v>31916</v>
      </c>
      <c r="Q136" s="5">
        <f>+SUMIFS('Ex-factory'!O:O,'Ex-factory'!$C:$C,$U136,'Ex-factory'!$D:$D,"Units")</f>
        <v>32456</v>
      </c>
      <c r="R136" s="5">
        <f>+SUMIFS('Ex-factory'!P:P,'Ex-factory'!$C:$C,$U136,'Ex-factory'!$D:$D,"Units")</f>
        <v>31773</v>
      </c>
      <c r="S136" s="5">
        <f>+SUMIFS('Ex-factory'!Q:Q,'Ex-factory'!$C:$C,$U136,'Ex-factory'!$D:$D,"Units")</f>
        <v>365804</v>
      </c>
      <c r="U136" t="s">
        <v>149</v>
      </c>
    </row>
    <row r="137" spans="1:21">
      <c r="A137" t="s">
        <v>115</v>
      </c>
      <c r="B137" t="s">
        <v>5</v>
      </c>
      <c r="C137" t="s">
        <v>150</v>
      </c>
      <c r="D137" s="6" t="s">
        <v>148</v>
      </c>
      <c r="E137" s="7" t="s">
        <v>148</v>
      </c>
      <c r="F137" t="s">
        <v>116</v>
      </c>
      <c r="G137" s="5">
        <f>+SUMIFS('Ex-factory'!E:E,'Ex-factory'!$C:$C,$U137,'Ex-factory'!$D:$D,"Units")</f>
        <v>41321</v>
      </c>
      <c r="H137" s="5">
        <f>+SUMIFS('Ex-factory'!F:F,'Ex-factory'!$C:$C,$U137,'Ex-factory'!$D:$D,"Units")</f>
        <v>45361</v>
      </c>
      <c r="I137" s="5">
        <f>+SUMIFS('Ex-factory'!G:G,'Ex-factory'!$C:$C,$U137,'Ex-factory'!$D:$D,"Units")</f>
        <v>44669</v>
      </c>
      <c r="J137" s="5">
        <f>+SUMIFS('Ex-factory'!H:H,'Ex-factory'!$C:$C,$U137,'Ex-factory'!$D:$D,"Units")</f>
        <v>49315</v>
      </c>
      <c r="K137" s="5">
        <f>+SUMIFS('Ex-factory'!I:I,'Ex-factory'!$C:$C,$U137,'Ex-factory'!$D:$D,"Units")</f>
        <v>47618</v>
      </c>
      <c r="L137" s="5">
        <f>+SUMIFS('Ex-factory'!J:J,'Ex-factory'!$C:$C,$U137,'Ex-factory'!$D:$D,"Units")</f>
        <v>45636</v>
      </c>
      <c r="M137" s="5">
        <f>+SUMIFS('Ex-factory'!K:K,'Ex-factory'!$C:$C,$U137,'Ex-factory'!$D:$D,"Units")</f>
        <v>46367</v>
      </c>
      <c r="N137" s="5">
        <f>+SUMIFS('Ex-factory'!L:L,'Ex-factory'!$C:$C,$U137,'Ex-factory'!$D:$D,"Units")</f>
        <v>49832</v>
      </c>
      <c r="O137" s="5">
        <f>+SUMIFS('Ex-factory'!M:M,'Ex-factory'!$C:$C,$U137,'Ex-factory'!$D:$D,"Units")</f>
        <v>46502</v>
      </c>
      <c r="P137" s="5">
        <f>+SUMIFS('Ex-factory'!N:N,'Ex-factory'!$C:$C,$U137,'Ex-factory'!$D:$D,"Units")</f>
        <v>48851</v>
      </c>
      <c r="Q137" s="5">
        <f>+SUMIFS('Ex-factory'!O:O,'Ex-factory'!$C:$C,$U137,'Ex-factory'!$D:$D,"Units")</f>
        <v>49324</v>
      </c>
      <c r="R137" s="5">
        <f>+SUMIFS('Ex-factory'!P:P,'Ex-factory'!$C:$C,$U137,'Ex-factory'!$D:$D,"Units")</f>
        <v>51436</v>
      </c>
      <c r="S137" s="5">
        <f>+SUMIFS('Ex-factory'!Q:Q,'Ex-factory'!$C:$C,$U137,'Ex-factory'!$D:$D,"Units")</f>
        <v>566232</v>
      </c>
      <c r="U137" t="s">
        <v>151</v>
      </c>
    </row>
    <row r="138" spans="1:21">
      <c r="A138" t="s">
        <v>115</v>
      </c>
      <c r="B138" t="s">
        <v>5</v>
      </c>
      <c r="C138" t="s">
        <v>152</v>
      </c>
      <c r="D138" s="6" t="s">
        <v>148</v>
      </c>
      <c r="E138" s="7" t="s">
        <v>148</v>
      </c>
      <c r="F138" t="s">
        <v>116</v>
      </c>
      <c r="G138" s="5">
        <f>+SUMIFS('Ex-factory'!E:E,'Ex-factory'!$C:$C,$U138,'Ex-factory'!$D:$D,"Units")</f>
        <v>16917</v>
      </c>
      <c r="H138" s="5">
        <f>+SUMIFS('Ex-factory'!F:F,'Ex-factory'!$C:$C,$U138,'Ex-factory'!$D:$D,"Units")</f>
        <v>20331</v>
      </c>
      <c r="I138" s="5">
        <f>+SUMIFS('Ex-factory'!G:G,'Ex-factory'!$C:$C,$U138,'Ex-factory'!$D:$D,"Units")</f>
        <v>20211</v>
      </c>
      <c r="J138" s="5">
        <f>+SUMIFS('Ex-factory'!H:H,'Ex-factory'!$C:$C,$U138,'Ex-factory'!$D:$D,"Units")</f>
        <v>20564</v>
      </c>
      <c r="K138" s="5">
        <f>+SUMIFS('Ex-factory'!I:I,'Ex-factory'!$C:$C,$U138,'Ex-factory'!$D:$D,"Units")</f>
        <v>22255</v>
      </c>
      <c r="L138" s="5">
        <f>+SUMIFS('Ex-factory'!J:J,'Ex-factory'!$C:$C,$U138,'Ex-factory'!$D:$D,"Units")</f>
        <v>20593</v>
      </c>
      <c r="M138" s="5">
        <f>+SUMIFS('Ex-factory'!K:K,'Ex-factory'!$C:$C,$U138,'Ex-factory'!$D:$D,"Units")</f>
        <v>20764</v>
      </c>
      <c r="N138" s="5">
        <f>+SUMIFS('Ex-factory'!L:L,'Ex-factory'!$C:$C,$U138,'Ex-factory'!$D:$D,"Units")</f>
        <v>23283</v>
      </c>
      <c r="O138" s="5">
        <f>+SUMIFS('Ex-factory'!M:M,'Ex-factory'!$C:$C,$U138,'Ex-factory'!$D:$D,"Units")</f>
        <v>20357</v>
      </c>
      <c r="P138" s="5">
        <f>+SUMIFS('Ex-factory'!N:N,'Ex-factory'!$C:$C,$U138,'Ex-factory'!$D:$D,"Units")</f>
        <v>22282</v>
      </c>
      <c r="Q138" s="5">
        <f>+SUMIFS('Ex-factory'!O:O,'Ex-factory'!$C:$C,$U138,'Ex-factory'!$D:$D,"Units")</f>
        <v>22666</v>
      </c>
      <c r="R138" s="5">
        <f>+SUMIFS('Ex-factory'!P:P,'Ex-factory'!$C:$C,$U138,'Ex-factory'!$D:$D,"Units")</f>
        <v>21048</v>
      </c>
      <c r="S138" s="5">
        <f>+SUMIFS('Ex-factory'!Q:Q,'Ex-factory'!$C:$C,$U138,'Ex-factory'!$D:$D,"Units")</f>
        <v>251271</v>
      </c>
      <c r="U138" t="s">
        <v>153</v>
      </c>
    </row>
    <row r="139" spans="1:21">
      <c r="A139" t="s">
        <v>115</v>
      </c>
      <c r="B139" t="s">
        <v>5</v>
      </c>
      <c r="C139" t="s">
        <v>154</v>
      </c>
      <c r="D139" s="6" t="s">
        <v>148</v>
      </c>
      <c r="E139" s="7" t="s">
        <v>148</v>
      </c>
      <c r="F139" t="s">
        <v>116</v>
      </c>
      <c r="G139" s="5">
        <f>+SUMIFS('Ex-factory'!E:E,'Ex-factory'!$C:$C,$U139,'Ex-factory'!$D:$D,"Units")</f>
        <v>12088</v>
      </c>
      <c r="H139" s="5">
        <f>+SUMIFS('Ex-factory'!F:F,'Ex-factory'!$C:$C,$U139,'Ex-factory'!$D:$D,"Units")</f>
        <v>14565</v>
      </c>
      <c r="I139" s="5">
        <f>+SUMIFS('Ex-factory'!G:G,'Ex-factory'!$C:$C,$U139,'Ex-factory'!$D:$D,"Units")</f>
        <v>16229</v>
      </c>
      <c r="J139" s="5">
        <f>+SUMIFS('Ex-factory'!H:H,'Ex-factory'!$C:$C,$U139,'Ex-factory'!$D:$D,"Units")</f>
        <v>15198</v>
      </c>
      <c r="K139" s="5">
        <f>+SUMIFS('Ex-factory'!I:I,'Ex-factory'!$C:$C,$U139,'Ex-factory'!$D:$D,"Units")</f>
        <v>17071</v>
      </c>
      <c r="L139" s="5">
        <f>+SUMIFS('Ex-factory'!J:J,'Ex-factory'!$C:$C,$U139,'Ex-factory'!$D:$D,"Units")</f>
        <v>16112</v>
      </c>
      <c r="M139" s="5">
        <f>+SUMIFS('Ex-factory'!K:K,'Ex-factory'!$C:$C,$U139,'Ex-factory'!$D:$D,"Units")</f>
        <v>15491</v>
      </c>
      <c r="N139" s="5">
        <f>+SUMIFS('Ex-factory'!L:L,'Ex-factory'!$C:$C,$U139,'Ex-factory'!$D:$D,"Units")</f>
        <v>17814</v>
      </c>
      <c r="O139" s="5">
        <f>+SUMIFS('Ex-factory'!M:M,'Ex-factory'!$C:$C,$U139,'Ex-factory'!$D:$D,"Units")</f>
        <v>15730</v>
      </c>
      <c r="P139" s="5">
        <f>+SUMIFS('Ex-factory'!N:N,'Ex-factory'!$C:$C,$U139,'Ex-factory'!$D:$D,"Units")</f>
        <v>16932</v>
      </c>
      <c r="Q139" s="5">
        <f>+SUMIFS('Ex-factory'!O:O,'Ex-factory'!$C:$C,$U139,'Ex-factory'!$D:$D,"Units")</f>
        <v>17838</v>
      </c>
      <c r="R139" s="5">
        <f>+SUMIFS('Ex-factory'!P:P,'Ex-factory'!$C:$C,$U139,'Ex-factory'!$D:$D,"Units")</f>
        <v>16273</v>
      </c>
      <c r="S139" s="5">
        <f>+SUMIFS('Ex-factory'!Q:Q,'Ex-factory'!$C:$C,$U139,'Ex-factory'!$D:$D,"Units")</f>
        <v>191341</v>
      </c>
      <c r="U139" t="s">
        <v>155</v>
      </c>
    </row>
    <row r="140" spans="1:21">
      <c r="A140" t="s">
        <v>115</v>
      </c>
      <c r="B140" t="s">
        <v>5</v>
      </c>
      <c r="C140" t="s">
        <v>156</v>
      </c>
      <c r="D140" s="6" t="s">
        <v>148</v>
      </c>
      <c r="E140" s="7" t="s">
        <v>148</v>
      </c>
      <c r="F140" t="s">
        <v>116</v>
      </c>
      <c r="G140" s="5">
        <f>+SUMIFS('Ex-factory'!E:E,'Ex-factory'!$C:$C,$U140,'Ex-factory'!$D:$D,"Units")</f>
        <v>6174</v>
      </c>
      <c r="H140" s="5">
        <f>+SUMIFS('Ex-factory'!F:F,'Ex-factory'!$C:$C,$U140,'Ex-factory'!$D:$D,"Units")</f>
        <v>7836</v>
      </c>
      <c r="I140" s="5">
        <f>+SUMIFS('Ex-factory'!G:G,'Ex-factory'!$C:$C,$U140,'Ex-factory'!$D:$D,"Units")</f>
        <v>8767</v>
      </c>
      <c r="J140" s="5">
        <f>+SUMIFS('Ex-factory'!H:H,'Ex-factory'!$C:$C,$U140,'Ex-factory'!$D:$D,"Units")</f>
        <v>9125</v>
      </c>
      <c r="K140" s="5">
        <f>+SUMIFS('Ex-factory'!I:I,'Ex-factory'!$C:$C,$U140,'Ex-factory'!$D:$D,"Units")</f>
        <v>10211</v>
      </c>
      <c r="L140" s="5">
        <f>+SUMIFS('Ex-factory'!J:J,'Ex-factory'!$C:$C,$U140,'Ex-factory'!$D:$D,"Units")</f>
        <v>10446</v>
      </c>
      <c r="M140" s="5">
        <f>+SUMIFS('Ex-factory'!K:K,'Ex-factory'!$C:$C,$U140,'Ex-factory'!$D:$D,"Units")</f>
        <v>10883</v>
      </c>
      <c r="N140" s="5">
        <f>+SUMIFS('Ex-factory'!L:L,'Ex-factory'!$C:$C,$U140,'Ex-factory'!$D:$D,"Units")</f>
        <v>12725</v>
      </c>
      <c r="O140" s="5">
        <f>+SUMIFS('Ex-factory'!M:M,'Ex-factory'!$C:$C,$U140,'Ex-factory'!$D:$D,"Units")</f>
        <v>12242</v>
      </c>
      <c r="P140" s="5">
        <f>+SUMIFS('Ex-factory'!N:N,'Ex-factory'!$C:$C,$U140,'Ex-factory'!$D:$D,"Units")</f>
        <v>13237</v>
      </c>
      <c r="Q140" s="5">
        <f>+SUMIFS('Ex-factory'!O:O,'Ex-factory'!$C:$C,$U140,'Ex-factory'!$D:$D,"Units")</f>
        <v>13858</v>
      </c>
      <c r="R140" s="5">
        <f>+SUMIFS('Ex-factory'!P:P,'Ex-factory'!$C:$C,$U140,'Ex-factory'!$D:$D,"Units")</f>
        <v>13742</v>
      </c>
      <c r="S140" s="5">
        <f>+SUMIFS('Ex-factory'!Q:Q,'Ex-factory'!$C:$C,$U140,'Ex-factory'!$D:$D,"Units")</f>
        <v>129246</v>
      </c>
      <c r="U140" t="s">
        <v>157</v>
      </c>
    </row>
    <row r="141" spans="1:21">
      <c r="A141" t="s">
        <v>115</v>
      </c>
      <c r="B141" t="s">
        <v>5</v>
      </c>
      <c r="C141" t="s">
        <v>158</v>
      </c>
      <c r="D141" s="6" t="s">
        <v>148</v>
      </c>
      <c r="E141" s="7" t="s">
        <v>148</v>
      </c>
      <c r="F141" t="s">
        <v>116</v>
      </c>
      <c r="G141" s="5">
        <f>+SUMIFS('Ex-factory'!E:E,'Ex-factory'!$C:$C,$U141,'Ex-factory'!$D:$D,"Units")</f>
        <v>5939</v>
      </c>
      <c r="H141" s="5">
        <f>+SUMIFS('Ex-factory'!F:F,'Ex-factory'!$C:$C,$U141,'Ex-factory'!$D:$D,"Units")</f>
        <v>6481</v>
      </c>
      <c r="I141" s="5">
        <f>+SUMIFS('Ex-factory'!G:G,'Ex-factory'!$C:$C,$U141,'Ex-factory'!$D:$D,"Units")</f>
        <v>5981</v>
      </c>
      <c r="J141" s="5">
        <f>+SUMIFS('Ex-factory'!H:H,'Ex-factory'!$C:$C,$U141,'Ex-factory'!$D:$D,"Units")</f>
        <v>7618</v>
      </c>
      <c r="K141" s="5">
        <f>+SUMIFS('Ex-factory'!I:I,'Ex-factory'!$C:$C,$U141,'Ex-factory'!$D:$D,"Units")</f>
        <v>7558</v>
      </c>
      <c r="L141" s="5">
        <f>+SUMIFS('Ex-factory'!J:J,'Ex-factory'!$C:$C,$U141,'Ex-factory'!$D:$D,"Units")</f>
        <v>7157</v>
      </c>
      <c r="M141" s="5">
        <f>+SUMIFS('Ex-factory'!K:K,'Ex-factory'!$C:$C,$U141,'Ex-factory'!$D:$D,"Units")</f>
        <v>6962</v>
      </c>
      <c r="N141" s="5">
        <f>+SUMIFS('Ex-factory'!L:L,'Ex-factory'!$C:$C,$U141,'Ex-factory'!$D:$D,"Units")</f>
        <v>7593</v>
      </c>
      <c r="O141" s="5">
        <f>+SUMIFS('Ex-factory'!M:M,'Ex-factory'!$C:$C,$U141,'Ex-factory'!$D:$D,"Units")</f>
        <v>6487</v>
      </c>
      <c r="P141" s="5">
        <f>+SUMIFS('Ex-factory'!N:N,'Ex-factory'!$C:$C,$U141,'Ex-factory'!$D:$D,"Units")</f>
        <v>7163</v>
      </c>
      <c r="Q141" s="5">
        <f>+SUMIFS('Ex-factory'!O:O,'Ex-factory'!$C:$C,$U141,'Ex-factory'!$D:$D,"Units")</f>
        <v>7131</v>
      </c>
      <c r="R141" s="5">
        <f>+SUMIFS('Ex-factory'!P:P,'Ex-factory'!$C:$C,$U141,'Ex-factory'!$D:$D,"Units")</f>
        <v>7145</v>
      </c>
      <c r="S141" s="5">
        <f>+SUMIFS('Ex-factory'!Q:Q,'Ex-factory'!$C:$C,$U141,'Ex-factory'!$D:$D,"Units")</f>
        <v>83215</v>
      </c>
      <c r="U141" t="s">
        <v>159</v>
      </c>
    </row>
    <row r="142" spans="1:21">
      <c r="A142" t="s">
        <v>115</v>
      </c>
      <c r="B142" t="s">
        <v>5</v>
      </c>
      <c r="C142" t="s">
        <v>67</v>
      </c>
      <c r="D142" s="6" t="s">
        <v>148</v>
      </c>
      <c r="E142" s="7" t="s">
        <v>148</v>
      </c>
      <c r="F142" t="s">
        <v>116</v>
      </c>
      <c r="G142" s="5">
        <f>+SUMIFS('Ex-factory'!E:E,'Ex-factory'!$B:$B,$U142)-SUM(G136:G141)</f>
        <v>0</v>
      </c>
      <c r="H142" s="5">
        <f>+SUMIFS('Ex-factory'!F:F,'Ex-factory'!$B:$B,$U142)-SUM(H136:H141)</f>
        <v>0</v>
      </c>
      <c r="I142" s="5">
        <f>+SUMIFS('Ex-factory'!G:G,'Ex-factory'!$B:$B,$U142)-SUM(I136:I141)</f>
        <v>0</v>
      </c>
      <c r="J142" s="5">
        <f>+SUMIFS('Ex-factory'!H:H,'Ex-factory'!$B:$B,$U142)-SUM(J136:J141)</f>
        <v>0</v>
      </c>
      <c r="K142" s="5">
        <f>+SUMIFS('Ex-factory'!I:I,'Ex-factory'!$B:$B,$U142)-SUM(K136:K141)</f>
        <v>0</v>
      </c>
      <c r="L142" s="5">
        <f>+SUMIFS('Ex-factory'!J:J,'Ex-factory'!$B:$B,$U142)-SUM(L136:L141)</f>
        <v>0</v>
      </c>
      <c r="M142" s="5">
        <f>+SUMIFS('Ex-factory'!K:K,'Ex-factory'!$B:$B,$U142)-SUM(M136:M141)</f>
        <v>0</v>
      </c>
      <c r="N142" s="5">
        <f>+SUMIFS('Ex-factory'!L:L,'Ex-factory'!$B:$B,$U142)-SUM(N136:N141)</f>
        <v>0</v>
      </c>
      <c r="O142" s="5">
        <f>+SUMIFS('Ex-factory'!M:M,'Ex-factory'!$B:$B,$U142)-SUM(O136:O141)</f>
        <v>0</v>
      </c>
      <c r="P142" s="5">
        <f>+SUMIFS('Ex-factory'!N:N,'Ex-factory'!$B:$B,$U142)-SUM(P136:P141)</f>
        <v>0</v>
      </c>
      <c r="Q142" s="5">
        <f>+SUMIFS('Ex-factory'!O:O,'Ex-factory'!$B:$B,$U142)-SUM(Q136:Q141)</f>
        <v>0</v>
      </c>
      <c r="R142" s="5">
        <f>+SUMIFS('Ex-factory'!P:P,'Ex-factory'!$B:$B,$U142)-SUM(R136:R141)</f>
        <v>0</v>
      </c>
      <c r="S142" s="5">
        <f>+SUMIFS('Ex-factory'!Q:Q,'Ex-factory'!$B:$B,$U142)-SUM(S136:S141)</f>
        <v>0</v>
      </c>
      <c r="U142" t="s">
        <v>160</v>
      </c>
    </row>
    <row r="144" spans="1:21">
      <c r="A144" t="s">
        <v>115</v>
      </c>
      <c r="B144" t="s">
        <v>5</v>
      </c>
      <c r="C144" t="s">
        <v>74</v>
      </c>
      <c r="D144" s="6" t="s">
        <v>69</v>
      </c>
      <c r="E144" s="7" t="s">
        <v>69</v>
      </c>
      <c r="F144" t="s">
        <v>116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</row>
    <row r="145" spans="1:19">
      <c r="A145" t="s">
        <v>115</v>
      </c>
      <c r="B145" t="s">
        <v>5</v>
      </c>
      <c r="C145" t="s">
        <v>72</v>
      </c>
      <c r="D145" s="6" t="s">
        <v>69</v>
      </c>
      <c r="E145" s="7" t="s">
        <v>69</v>
      </c>
      <c r="F145" t="s">
        <v>116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</row>
    <row r="146" spans="1:19">
      <c r="A146" t="s">
        <v>115</v>
      </c>
      <c r="B146" t="s">
        <v>5</v>
      </c>
      <c r="C146" t="s">
        <v>161</v>
      </c>
      <c r="D146" s="6" t="s">
        <v>69</v>
      </c>
      <c r="E146" s="7" t="s">
        <v>69</v>
      </c>
      <c r="F146" t="s">
        <v>116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</row>
    <row r="147" spans="1:19">
      <c r="A147" t="s">
        <v>115</v>
      </c>
      <c r="B147" t="s">
        <v>5</v>
      </c>
      <c r="C147" t="s">
        <v>71</v>
      </c>
      <c r="D147" s="6" t="s">
        <v>69</v>
      </c>
      <c r="E147" s="7" t="s">
        <v>69</v>
      </c>
      <c r="F147" t="s">
        <v>116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</row>
    <row r="148" spans="1:19">
      <c r="A148" t="s">
        <v>115</v>
      </c>
      <c r="B148" t="s">
        <v>5</v>
      </c>
      <c r="C148" t="s">
        <v>162</v>
      </c>
      <c r="D148" s="6" t="s">
        <v>69</v>
      </c>
      <c r="E148" s="7" t="s">
        <v>69</v>
      </c>
      <c r="F148" t="s">
        <v>116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</row>
    <row r="149" spans="1:19">
      <c r="D149" s="6"/>
      <c r="E149" s="7"/>
    </row>
    <row r="150" spans="1:19">
      <c r="A150" t="s">
        <v>115</v>
      </c>
      <c r="B150" t="s">
        <v>5</v>
      </c>
      <c r="C150" t="s">
        <v>78</v>
      </c>
      <c r="D150" s="6" t="s">
        <v>76</v>
      </c>
      <c r="E150" s="7" t="s">
        <v>76</v>
      </c>
      <c r="F150" t="s">
        <v>116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</row>
    <row r="151" spans="1:19">
      <c r="A151" t="s">
        <v>115</v>
      </c>
      <c r="B151" t="s">
        <v>5</v>
      </c>
      <c r="C151" t="s">
        <v>77</v>
      </c>
      <c r="D151" s="6" t="s">
        <v>76</v>
      </c>
      <c r="E151" s="7" t="s">
        <v>76</v>
      </c>
      <c r="F151" t="s">
        <v>116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</row>
    <row r="152" spans="1:19">
      <c r="A152" t="s">
        <v>115</v>
      </c>
      <c r="B152" t="s">
        <v>5</v>
      </c>
      <c r="C152" t="s">
        <v>163</v>
      </c>
      <c r="D152" s="6" t="s">
        <v>76</v>
      </c>
      <c r="E152" s="7" t="s">
        <v>76</v>
      </c>
      <c r="F152" t="s">
        <v>116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</row>
    <row r="153" spans="1:19">
      <c r="A153" t="s">
        <v>115</v>
      </c>
      <c r="B153" t="s">
        <v>5</v>
      </c>
      <c r="C153" t="s">
        <v>164</v>
      </c>
      <c r="D153" s="6" t="s">
        <v>76</v>
      </c>
      <c r="E153" s="7" t="s">
        <v>76</v>
      </c>
      <c r="F153" t="s">
        <v>116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</row>
    <row r="154" spans="1:19">
      <c r="A154" t="s">
        <v>115</v>
      </c>
      <c r="B154" t="s">
        <v>5</v>
      </c>
      <c r="C154" t="s">
        <v>162</v>
      </c>
      <c r="D154" s="6" t="s">
        <v>76</v>
      </c>
      <c r="E154" s="7" t="s">
        <v>76</v>
      </c>
      <c r="F154" t="s">
        <v>116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</row>
    <row r="155" spans="1:19">
      <c r="D155" s="6"/>
      <c r="E155" s="7"/>
    </row>
    <row r="156" spans="1:19">
      <c r="A156" t="s">
        <v>115</v>
      </c>
      <c r="B156" t="s">
        <v>5</v>
      </c>
      <c r="C156" t="s">
        <v>83</v>
      </c>
      <c r="D156" s="6" t="s">
        <v>165</v>
      </c>
      <c r="E156" s="7" t="s">
        <v>80</v>
      </c>
      <c r="F156" t="s">
        <v>116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>
      <c r="A157" t="s">
        <v>115</v>
      </c>
      <c r="B157" t="s">
        <v>5</v>
      </c>
      <c r="C157" t="s">
        <v>81</v>
      </c>
      <c r="D157" s="6" t="s">
        <v>165</v>
      </c>
      <c r="E157" s="7" t="s">
        <v>80</v>
      </c>
      <c r="F157" t="s">
        <v>116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>
      <c r="A158" t="s">
        <v>115</v>
      </c>
      <c r="B158" t="s">
        <v>5</v>
      </c>
      <c r="C158" t="s">
        <v>82</v>
      </c>
      <c r="D158" s="6" t="s">
        <v>165</v>
      </c>
      <c r="E158" s="7" t="s">
        <v>80</v>
      </c>
      <c r="F158" t="s">
        <v>116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>
      <c r="A159" t="s">
        <v>115</v>
      </c>
      <c r="B159" t="s">
        <v>5</v>
      </c>
      <c r="C159" t="s">
        <v>166</v>
      </c>
      <c r="D159" s="6" t="s">
        <v>165</v>
      </c>
      <c r="E159" s="7" t="s">
        <v>80</v>
      </c>
      <c r="F159" t="s">
        <v>116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>
      <c r="A160" t="s">
        <v>115</v>
      </c>
      <c r="B160" t="s">
        <v>5</v>
      </c>
      <c r="C160" t="s">
        <v>79</v>
      </c>
      <c r="D160" s="6" t="s">
        <v>165</v>
      </c>
      <c r="E160" s="7" t="s">
        <v>80</v>
      </c>
      <c r="F160" t="s">
        <v>116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>
      <c r="A161" t="s">
        <v>115</v>
      </c>
      <c r="B161" t="s">
        <v>5</v>
      </c>
      <c r="C161" t="s">
        <v>167</v>
      </c>
      <c r="D161" s="6" t="s">
        <v>165</v>
      </c>
      <c r="E161" s="7" t="s">
        <v>80</v>
      </c>
      <c r="F161" t="s">
        <v>116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>
      <c r="A162" t="s">
        <v>115</v>
      </c>
      <c r="B162" t="s">
        <v>5</v>
      </c>
      <c r="C162" t="s">
        <v>168</v>
      </c>
      <c r="D162" s="6" t="s">
        <v>165</v>
      </c>
      <c r="E162" s="7" t="s">
        <v>80</v>
      </c>
      <c r="F162" t="s">
        <v>116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</sheetData>
  <autoFilter ref="A4:R160" xr:uid="{00000000-0009-0000-0000-000005000000}"/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3:AX299"/>
  <sheetViews>
    <sheetView topLeftCell="AK286" zoomScale="80" zoomScaleNormal="80" workbookViewId="0">
      <selection activeCell="AR300" sqref="AR300"/>
    </sheetView>
  </sheetViews>
  <sheetFormatPr baseColWidth="10" defaultColWidth="8.83203125" defaultRowHeight="17"/>
  <cols>
    <col min="2" max="2" width="28.5" bestFit="1" customWidth="1"/>
    <col min="3" max="3" width="16.5" customWidth="1"/>
    <col min="4" max="4" width="8.5" bestFit="1" customWidth="1"/>
    <col min="5" max="16" width="14.5" bestFit="1" customWidth="1"/>
    <col min="17" max="17" width="12.5" customWidth="1"/>
    <col min="18" max="18" width="11.5" customWidth="1"/>
    <col min="35" max="35" width="28.5" customWidth="1"/>
    <col min="36" max="36" width="16.5" customWidth="1"/>
    <col min="37" max="37" width="8.5" bestFit="1" customWidth="1"/>
    <col min="38" max="49" width="14.5" bestFit="1" customWidth="1"/>
    <col min="50" max="50" width="12.5" customWidth="1"/>
  </cols>
  <sheetData>
    <row r="3" spans="2:50">
      <c r="E3" s="8" t="s">
        <v>169</v>
      </c>
      <c r="F3" s="8" t="s">
        <v>170</v>
      </c>
      <c r="AL3" s="8" t="s">
        <v>169</v>
      </c>
      <c r="AM3" s="8" t="s">
        <v>170</v>
      </c>
    </row>
    <row r="4" spans="2:50">
      <c r="E4" t="s">
        <v>171</v>
      </c>
      <c r="F4" t="s">
        <v>171</v>
      </c>
      <c r="G4" t="s">
        <v>171</v>
      </c>
      <c r="H4" t="s">
        <v>171</v>
      </c>
      <c r="I4" t="s">
        <v>171</v>
      </c>
      <c r="J4" t="s">
        <v>171</v>
      </c>
      <c r="K4" t="s">
        <v>171</v>
      </c>
      <c r="L4" t="s">
        <v>171</v>
      </c>
      <c r="M4" t="s">
        <v>171</v>
      </c>
      <c r="N4" t="s">
        <v>171</v>
      </c>
      <c r="O4" t="s">
        <v>171</v>
      </c>
      <c r="P4" t="s">
        <v>171</v>
      </c>
      <c r="Q4" t="s">
        <v>172</v>
      </c>
      <c r="AL4" t="s">
        <v>173</v>
      </c>
      <c r="AM4" t="s">
        <v>173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172</v>
      </c>
    </row>
    <row r="5" spans="2:50">
      <c r="B5" s="8" t="s">
        <v>174</v>
      </c>
      <c r="C5" s="8" t="s">
        <v>175</v>
      </c>
      <c r="D5" s="8" t="s">
        <v>176</v>
      </c>
      <c r="E5" t="s">
        <v>177</v>
      </c>
      <c r="F5" t="s">
        <v>178</v>
      </c>
      <c r="G5" t="s">
        <v>179</v>
      </c>
      <c r="H5" t="s">
        <v>180</v>
      </c>
      <c r="I5" t="s">
        <v>181</v>
      </c>
      <c r="J5" t="s">
        <v>182</v>
      </c>
      <c r="K5" t="s">
        <v>183</v>
      </c>
      <c r="L5" t="s">
        <v>184</v>
      </c>
      <c r="M5" t="s">
        <v>185</v>
      </c>
      <c r="N5" t="s">
        <v>186</v>
      </c>
      <c r="O5" t="s">
        <v>187</v>
      </c>
      <c r="P5" t="s">
        <v>188</v>
      </c>
      <c r="S5" t="str">
        <f>+E5</f>
        <v>January 2016</v>
      </c>
      <c r="T5" t="str">
        <f t="shared" ref="T5:AD5" si="0">+F5</f>
        <v>February 2016</v>
      </c>
      <c r="U5" t="str">
        <f t="shared" si="0"/>
        <v>March 2016</v>
      </c>
      <c r="V5" t="str">
        <f t="shared" si="0"/>
        <v>April 2016</v>
      </c>
      <c r="W5" t="str">
        <f t="shared" si="0"/>
        <v>May 2016</v>
      </c>
      <c r="X5" t="str">
        <f t="shared" si="0"/>
        <v>June 2016</v>
      </c>
      <c r="Y5" t="str">
        <f t="shared" si="0"/>
        <v>July 2016</v>
      </c>
      <c r="Z5" t="str">
        <f t="shared" si="0"/>
        <v>August 2016</v>
      </c>
      <c r="AA5" t="str">
        <f t="shared" si="0"/>
        <v>September 2016</v>
      </c>
      <c r="AB5" t="str">
        <f t="shared" si="0"/>
        <v>October 2016</v>
      </c>
      <c r="AC5" t="str">
        <f t="shared" si="0"/>
        <v>November 2016</v>
      </c>
      <c r="AD5" t="str">
        <f t="shared" si="0"/>
        <v>December 2016</v>
      </c>
      <c r="AI5" s="8" t="s">
        <v>174</v>
      </c>
      <c r="AJ5" s="8" t="s">
        <v>175</v>
      </c>
      <c r="AK5" s="8" t="s">
        <v>176</v>
      </c>
      <c r="AL5" t="s">
        <v>189</v>
      </c>
      <c r="AM5" t="s">
        <v>190</v>
      </c>
      <c r="AN5" t="s">
        <v>191</v>
      </c>
      <c r="AO5" t="s">
        <v>192</v>
      </c>
      <c r="AP5" t="s">
        <v>193</v>
      </c>
      <c r="AQ5" t="s">
        <v>194</v>
      </c>
      <c r="AR5" t="s">
        <v>195</v>
      </c>
      <c r="AS5" t="s">
        <v>196</v>
      </c>
      <c r="AT5" t="s">
        <v>197</v>
      </c>
      <c r="AU5" t="s">
        <v>198</v>
      </c>
      <c r="AV5" t="s">
        <v>199</v>
      </c>
      <c r="AW5" t="s">
        <v>200</v>
      </c>
    </row>
    <row r="6" spans="2:50">
      <c r="B6" t="s">
        <v>201</v>
      </c>
      <c r="C6" t="s">
        <v>149</v>
      </c>
      <c r="D6" t="s">
        <v>94</v>
      </c>
      <c r="E6" s="9">
        <v>24897</v>
      </c>
      <c r="F6" s="9">
        <v>29386</v>
      </c>
      <c r="G6" s="9">
        <v>29753</v>
      </c>
      <c r="H6" s="9">
        <v>29806</v>
      </c>
      <c r="I6" s="9">
        <v>31575</v>
      </c>
      <c r="J6" s="9">
        <v>30537</v>
      </c>
      <c r="K6" s="9">
        <v>30214</v>
      </c>
      <c r="L6" s="9">
        <v>33562</v>
      </c>
      <c r="M6" s="9">
        <v>29929</v>
      </c>
      <c r="N6" s="9">
        <v>31916</v>
      </c>
      <c r="O6" s="9">
        <v>32456</v>
      </c>
      <c r="P6" s="9">
        <v>31773</v>
      </c>
      <c r="Q6" s="9">
        <v>365804</v>
      </c>
      <c r="S6" s="10">
        <f>+E6/$Q6</f>
        <v>6.8061038151578435E-2</v>
      </c>
      <c r="T6" s="10">
        <f t="shared" ref="T6:T53" si="1">+F6/$Q6</f>
        <v>8.0332637149949149E-2</v>
      </c>
      <c r="U6" s="10">
        <f t="shared" ref="U6:U53" si="2">+G6/$Q6</f>
        <v>8.1335906660397375E-2</v>
      </c>
      <c r="V6" s="10">
        <f t="shared" ref="V6:V53" si="3">+H6/$Q6</f>
        <v>8.1480792992968912E-2</v>
      </c>
      <c r="W6" s="10">
        <f t="shared" ref="W6:W53" si="4">+I6/$Q6</f>
        <v>8.6316716055592616E-2</v>
      </c>
      <c r="X6" s="10">
        <f t="shared" ref="X6:X53" si="5">+J6/$Q6</f>
        <v>8.3479130900700915E-2</v>
      </c>
      <c r="Y6" s="10">
        <f t="shared" ref="Y6:Y53" si="6">+K6/$Q6</f>
        <v>8.2596144383330961E-2</v>
      </c>
      <c r="Z6" s="10">
        <f t="shared" ref="Z6:Z53" si="7">+L6/$Q6</f>
        <v>9.1748586674831337E-2</v>
      </c>
      <c r="AA6" s="10">
        <f t="shared" ref="AA6:AA53" si="8">+M6/$Q6</f>
        <v>8.1817038632710407E-2</v>
      </c>
      <c r="AB6" s="10">
        <f t="shared" ref="AB6:AB53" si="9">+N6/$Q6</f>
        <v>8.7248909251949128E-2</v>
      </c>
      <c r="AC6" s="10">
        <f t="shared" ref="AC6:AC53" si="10">+O6/$Q6</f>
        <v>8.8725109621545964E-2</v>
      </c>
      <c r="AD6" s="10">
        <f t="shared" ref="AD6:AD53" si="11">+P6/$Q6</f>
        <v>8.685798952444479E-2</v>
      </c>
      <c r="AE6" s="12">
        <f>+SUM(S6:AD6)</f>
        <v>1</v>
      </c>
      <c r="AI6" t="s">
        <v>201</v>
      </c>
      <c r="AJ6" t="s">
        <v>149</v>
      </c>
      <c r="AK6" t="s">
        <v>94</v>
      </c>
      <c r="AL6" s="9">
        <v>26769</v>
      </c>
      <c r="AM6" s="9">
        <v>28488</v>
      </c>
      <c r="AN6" s="9">
        <v>32038</v>
      </c>
      <c r="AO6" s="9">
        <v>29466</v>
      </c>
      <c r="AP6" s="9">
        <v>33946</v>
      </c>
      <c r="AQ6" s="9">
        <v>31919</v>
      </c>
      <c r="AR6" s="9">
        <v>31493</v>
      </c>
      <c r="AS6" s="9">
        <v>34629</v>
      </c>
      <c r="AT6" s="9">
        <v>31195</v>
      </c>
      <c r="AU6" s="9">
        <v>33590</v>
      </c>
      <c r="AV6" s="9">
        <v>33959</v>
      </c>
      <c r="AW6" s="9">
        <v>31402</v>
      </c>
      <c r="AX6" s="9">
        <v>378894</v>
      </c>
    </row>
    <row r="7" spans="2:50">
      <c r="B7" t="s">
        <v>201</v>
      </c>
      <c r="C7" t="s">
        <v>149</v>
      </c>
      <c r="D7" t="s">
        <v>176</v>
      </c>
      <c r="E7" s="11">
        <v>1179606</v>
      </c>
      <c r="F7" s="11">
        <v>1389995</v>
      </c>
      <c r="G7" s="11">
        <v>1404453</v>
      </c>
      <c r="H7" s="11">
        <v>1409249</v>
      </c>
      <c r="I7" s="11">
        <v>1491022</v>
      </c>
      <c r="J7" s="11">
        <v>1440830</v>
      </c>
      <c r="K7" s="11">
        <v>1428207</v>
      </c>
      <c r="L7" s="11">
        <v>1583166</v>
      </c>
      <c r="M7" s="11">
        <v>1414109</v>
      </c>
      <c r="N7" s="11">
        <v>1506812</v>
      </c>
      <c r="O7" s="11">
        <v>1533018</v>
      </c>
      <c r="P7" s="11">
        <v>1503741</v>
      </c>
      <c r="Q7" s="11">
        <v>17284208</v>
      </c>
      <c r="S7" s="10">
        <f t="shared" ref="S7:S53" si="12">+E7/$Q7</f>
        <v>6.8247616552635795E-2</v>
      </c>
      <c r="T7" s="10">
        <f t="shared" si="1"/>
        <v>8.0419941717896473E-2</v>
      </c>
      <c r="U7" s="10">
        <f t="shared" si="2"/>
        <v>8.1256427832851821E-2</v>
      </c>
      <c r="V7" s="10">
        <f t="shared" si="3"/>
        <v>8.1533906557940058E-2</v>
      </c>
      <c r="W7" s="10">
        <f t="shared" si="4"/>
        <v>8.6264988248232144E-2</v>
      </c>
      <c r="X7" s="10">
        <f t="shared" si="5"/>
        <v>8.3361065777500479E-2</v>
      </c>
      <c r="Y7" s="10">
        <f t="shared" si="6"/>
        <v>8.2630745938720482E-2</v>
      </c>
      <c r="Z7" s="10">
        <f t="shared" si="7"/>
        <v>9.1596097431829102E-2</v>
      </c>
      <c r="AA7" s="10">
        <f t="shared" si="8"/>
        <v>8.1815088085031143E-2</v>
      </c>
      <c r="AB7" s="10">
        <f t="shared" si="9"/>
        <v>8.7178538929871707E-2</v>
      </c>
      <c r="AC7" s="10">
        <f t="shared" si="10"/>
        <v>8.8694720637474397E-2</v>
      </c>
      <c r="AD7" s="10">
        <f t="shared" si="11"/>
        <v>8.7000862290016412E-2</v>
      </c>
      <c r="AE7" s="12">
        <f t="shared" ref="AE7:AE53" si="13">+SUM(S7:AD7)</f>
        <v>1</v>
      </c>
      <c r="AI7" t="s">
        <v>201</v>
      </c>
      <c r="AJ7" t="s">
        <v>149</v>
      </c>
      <c r="AK7" t="s">
        <v>176</v>
      </c>
      <c r="AL7" s="11">
        <v>1266831</v>
      </c>
      <c r="AM7" s="11">
        <v>1344315</v>
      </c>
      <c r="AN7" s="11">
        <v>1512068</v>
      </c>
      <c r="AO7" s="11">
        <v>1392214</v>
      </c>
      <c r="AP7" s="11">
        <v>1603243</v>
      </c>
      <c r="AQ7" s="11">
        <v>1507800</v>
      </c>
      <c r="AR7" s="11">
        <v>1488037</v>
      </c>
      <c r="AS7" s="11">
        <v>1633701</v>
      </c>
      <c r="AT7" s="11">
        <v>1473345</v>
      </c>
      <c r="AU7" s="11">
        <v>1585069</v>
      </c>
      <c r="AV7" s="11">
        <v>1603543</v>
      </c>
      <c r="AW7" s="11">
        <v>1489203</v>
      </c>
      <c r="AX7" s="11">
        <v>17899369</v>
      </c>
    </row>
    <row r="8" spans="2:50">
      <c r="B8" t="s">
        <v>201</v>
      </c>
      <c r="C8" t="s">
        <v>151</v>
      </c>
      <c r="D8" t="s">
        <v>94</v>
      </c>
      <c r="E8" s="9">
        <v>41321</v>
      </c>
      <c r="F8" s="9">
        <v>45361</v>
      </c>
      <c r="G8" s="9">
        <v>44669</v>
      </c>
      <c r="H8" s="9">
        <v>49315</v>
      </c>
      <c r="I8" s="9">
        <v>47618</v>
      </c>
      <c r="J8" s="9">
        <v>45636</v>
      </c>
      <c r="K8" s="9">
        <v>46367</v>
      </c>
      <c r="L8" s="9">
        <v>49832</v>
      </c>
      <c r="M8" s="9">
        <v>46502</v>
      </c>
      <c r="N8" s="9">
        <v>48851</v>
      </c>
      <c r="O8" s="9">
        <v>49324</v>
      </c>
      <c r="P8" s="9">
        <v>51436</v>
      </c>
      <c r="Q8" s="9">
        <v>566232</v>
      </c>
      <c r="S8" s="10">
        <f t="shared" si="12"/>
        <v>7.2975388180109915E-2</v>
      </c>
      <c r="T8" s="10">
        <f t="shared" si="1"/>
        <v>8.0110272821034487E-2</v>
      </c>
      <c r="U8" s="10">
        <f t="shared" si="2"/>
        <v>7.8888158917192946E-2</v>
      </c>
      <c r="V8" s="10">
        <f t="shared" si="3"/>
        <v>8.7093276254256211E-2</v>
      </c>
      <c r="W8" s="10">
        <f t="shared" si="4"/>
        <v>8.4096271492956953E-2</v>
      </c>
      <c r="X8" s="10">
        <f t="shared" si="5"/>
        <v>8.0595939473572673E-2</v>
      </c>
      <c r="Y8" s="10">
        <f t="shared" si="6"/>
        <v>8.188692973904689E-2</v>
      </c>
      <c r="Z8" s="10">
        <f t="shared" si="7"/>
        <v>8.8006329561027982E-2</v>
      </c>
      <c r="AA8" s="10">
        <f t="shared" si="8"/>
        <v>8.2125347913929267E-2</v>
      </c>
      <c r="AB8" s="10">
        <f t="shared" si="9"/>
        <v>8.6273824156882686E-2</v>
      </c>
      <c r="AC8" s="10">
        <f t="shared" si="10"/>
        <v>8.7109170799248362E-2</v>
      </c>
      <c r="AD8" s="10">
        <f t="shared" si="11"/>
        <v>9.08390906907416E-2</v>
      </c>
      <c r="AE8" s="12">
        <f t="shared" si="13"/>
        <v>0.99999999999999989</v>
      </c>
      <c r="AI8" t="s">
        <v>201</v>
      </c>
      <c r="AJ8" t="s">
        <v>151</v>
      </c>
      <c r="AK8" t="s">
        <v>94</v>
      </c>
      <c r="AL8" s="9">
        <v>45399</v>
      </c>
      <c r="AM8" s="9">
        <v>45409</v>
      </c>
      <c r="AN8" s="9">
        <v>50323</v>
      </c>
      <c r="AO8" s="9">
        <v>47953</v>
      </c>
      <c r="AP8" s="9">
        <v>52673</v>
      </c>
      <c r="AQ8" s="9">
        <v>49920</v>
      </c>
      <c r="AR8" s="9">
        <v>49805</v>
      </c>
      <c r="AS8" s="9">
        <v>54027</v>
      </c>
      <c r="AT8" s="9">
        <v>49305</v>
      </c>
      <c r="AU8" s="9">
        <v>53554</v>
      </c>
      <c r="AV8" s="9">
        <v>53810</v>
      </c>
      <c r="AW8" s="9">
        <v>54590</v>
      </c>
      <c r="AX8" s="9">
        <v>606768</v>
      </c>
    </row>
    <row r="9" spans="2:50">
      <c r="B9" t="s">
        <v>201</v>
      </c>
      <c r="C9" t="s">
        <v>151</v>
      </c>
      <c r="D9" t="s">
        <v>176</v>
      </c>
      <c r="E9" s="11">
        <v>325554</v>
      </c>
      <c r="F9" s="11">
        <v>357399</v>
      </c>
      <c r="G9" s="11">
        <v>334162</v>
      </c>
      <c r="H9" s="11">
        <v>368857</v>
      </c>
      <c r="I9" s="11">
        <v>356148</v>
      </c>
      <c r="J9" s="11">
        <v>341332</v>
      </c>
      <c r="K9" s="11">
        <v>346803</v>
      </c>
      <c r="L9" s="11">
        <v>372730</v>
      </c>
      <c r="M9" s="11">
        <v>347819</v>
      </c>
      <c r="N9" s="11">
        <v>365385</v>
      </c>
      <c r="O9" s="11">
        <v>368936</v>
      </c>
      <c r="P9" s="11">
        <v>384719</v>
      </c>
      <c r="Q9" s="11">
        <v>4269844</v>
      </c>
      <c r="S9" s="10">
        <f t="shared" si="12"/>
        <v>7.6244940096172137E-2</v>
      </c>
      <c r="T9" s="10">
        <f t="shared" si="1"/>
        <v>8.370305800399265E-2</v>
      </c>
      <c r="U9" s="10">
        <f t="shared" si="2"/>
        <v>7.8260938807132058E-2</v>
      </c>
      <c r="V9" s="10">
        <f t="shared" si="3"/>
        <v>8.6386528407126822E-2</v>
      </c>
      <c r="W9" s="10">
        <f t="shared" si="4"/>
        <v>8.3410073061217227E-2</v>
      </c>
      <c r="X9" s="10">
        <f t="shared" si="5"/>
        <v>7.9940157064286185E-2</v>
      </c>
      <c r="Y9" s="10">
        <f t="shared" si="6"/>
        <v>8.1221468512666969E-2</v>
      </c>
      <c r="Z9" s="10">
        <f t="shared" si="7"/>
        <v>8.7293587306702544E-2</v>
      </c>
      <c r="AA9" s="10">
        <f t="shared" si="8"/>
        <v>8.1459416315912248E-2</v>
      </c>
      <c r="AB9" s="10">
        <f t="shared" si="9"/>
        <v>8.5573383945642983E-2</v>
      </c>
      <c r="AC9" s="10">
        <f t="shared" si="10"/>
        <v>8.6405030254032705E-2</v>
      </c>
      <c r="AD9" s="10">
        <f t="shared" si="11"/>
        <v>9.0101418225115484E-2</v>
      </c>
      <c r="AE9" s="12">
        <f t="shared" si="13"/>
        <v>1</v>
      </c>
      <c r="AI9" t="s">
        <v>201</v>
      </c>
      <c r="AJ9" t="s">
        <v>151</v>
      </c>
      <c r="AK9" t="s">
        <v>176</v>
      </c>
      <c r="AL9" s="11">
        <v>339574</v>
      </c>
      <c r="AM9" s="11">
        <v>339643</v>
      </c>
      <c r="AN9" s="11">
        <v>376396</v>
      </c>
      <c r="AO9" s="11">
        <v>358671</v>
      </c>
      <c r="AP9" s="11">
        <v>393967</v>
      </c>
      <c r="AQ9" s="11">
        <v>373382</v>
      </c>
      <c r="AR9" s="11">
        <v>372524</v>
      </c>
      <c r="AS9" s="11">
        <v>404093</v>
      </c>
      <c r="AT9" s="11">
        <v>368781</v>
      </c>
      <c r="AU9" s="11">
        <v>400555</v>
      </c>
      <c r="AV9" s="11">
        <v>402467</v>
      </c>
      <c r="AW9" s="11">
        <v>408309</v>
      </c>
      <c r="AX9" s="11">
        <v>4538362</v>
      </c>
    </row>
    <row r="10" spans="2:50">
      <c r="B10" t="s">
        <v>201</v>
      </c>
      <c r="C10" t="s">
        <v>153</v>
      </c>
      <c r="D10" t="s">
        <v>94</v>
      </c>
      <c r="E10" s="9">
        <v>16917</v>
      </c>
      <c r="F10" s="9">
        <v>20331</v>
      </c>
      <c r="G10" s="9">
        <v>20211</v>
      </c>
      <c r="H10" s="9">
        <v>20564</v>
      </c>
      <c r="I10" s="9">
        <v>22255</v>
      </c>
      <c r="J10" s="9">
        <v>20593</v>
      </c>
      <c r="K10" s="9">
        <v>20764</v>
      </c>
      <c r="L10" s="9">
        <v>23283</v>
      </c>
      <c r="M10" s="9">
        <v>20357</v>
      </c>
      <c r="N10" s="9">
        <v>22282</v>
      </c>
      <c r="O10" s="9">
        <v>22666</v>
      </c>
      <c r="P10" s="9">
        <v>21048</v>
      </c>
      <c r="Q10" s="9">
        <v>251271</v>
      </c>
      <c r="S10" s="10">
        <f t="shared" si="12"/>
        <v>6.7325716059553231E-2</v>
      </c>
      <c r="T10" s="10">
        <f t="shared" si="1"/>
        <v>8.0912640137540737E-2</v>
      </c>
      <c r="U10" s="10">
        <f t="shared" si="2"/>
        <v>8.0435068113709901E-2</v>
      </c>
      <c r="V10" s="10">
        <f t="shared" si="3"/>
        <v>8.1839925817145637E-2</v>
      </c>
      <c r="W10" s="10">
        <f t="shared" si="4"/>
        <v>8.8569711586295272E-2</v>
      </c>
      <c r="X10" s="10">
        <f t="shared" si="5"/>
        <v>8.1955339056238086E-2</v>
      </c>
      <c r="Y10" s="10">
        <f t="shared" si="6"/>
        <v>8.2635879190197034E-2</v>
      </c>
      <c r="Z10" s="10">
        <f t="shared" si="7"/>
        <v>9.266091192377951E-2</v>
      </c>
      <c r="AA10" s="10">
        <f t="shared" si="8"/>
        <v>8.1016114076037427E-2</v>
      </c>
      <c r="AB10" s="10">
        <f t="shared" si="9"/>
        <v>8.8677165291657215E-2</v>
      </c>
      <c r="AC10" s="10">
        <f t="shared" si="10"/>
        <v>9.0205395767915919E-2</v>
      </c>
      <c r="AD10" s="10">
        <f t="shared" si="11"/>
        <v>8.3766132979930033E-2</v>
      </c>
      <c r="AE10" s="12">
        <f t="shared" si="13"/>
        <v>1</v>
      </c>
      <c r="AI10" t="s">
        <v>201</v>
      </c>
      <c r="AJ10" t="s">
        <v>153</v>
      </c>
      <c r="AK10" t="s">
        <v>94</v>
      </c>
      <c r="AL10" s="9">
        <v>19215</v>
      </c>
      <c r="AM10" s="9">
        <v>19572</v>
      </c>
      <c r="AN10" s="9">
        <v>22657</v>
      </c>
      <c r="AO10" s="9">
        <v>19991</v>
      </c>
      <c r="AP10" s="9">
        <v>24054</v>
      </c>
      <c r="AQ10" s="9">
        <v>22358</v>
      </c>
      <c r="AR10" s="9">
        <v>22532</v>
      </c>
      <c r="AS10" s="9">
        <v>24816</v>
      </c>
      <c r="AT10" s="9">
        <v>22398</v>
      </c>
      <c r="AU10" s="9">
        <v>23741</v>
      </c>
      <c r="AV10" s="9">
        <v>25904</v>
      </c>
      <c r="AW10" s="9">
        <v>21359</v>
      </c>
      <c r="AX10" s="9">
        <v>268597</v>
      </c>
    </row>
    <row r="11" spans="2:50">
      <c r="B11" t="s">
        <v>201</v>
      </c>
      <c r="C11" t="s">
        <v>153</v>
      </c>
      <c r="D11" t="s">
        <v>176</v>
      </c>
      <c r="E11" s="11">
        <v>114120</v>
      </c>
      <c r="F11" s="11">
        <v>137166</v>
      </c>
      <c r="G11" s="11">
        <v>136356</v>
      </c>
      <c r="H11" s="11">
        <v>154703</v>
      </c>
      <c r="I11" s="11">
        <v>167470</v>
      </c>
      <c r="J11" s="11">
        <v>154892</v>
      </c>
      <c r="K11" s="11">
        <v>156238</v>
      </c>
      <c r="L11" s="11">
        <v>175209</v>
      </c>
      <c r="M11" s="11">
        <v>153225</v>
      </c>
      <c r="N11" s="11">
        <v>167692</v>
      </c>
      <c r="O11" s="11">
        <v>170571</v>
      </c>
      <c r="P11" s="11">
        <v>158425</v>
      </c>
      <c r="Q11" s="11">
        <v>1846067</v>
      </c>
      <c r="S11" s="10">
        <f t="shared" si="12"/>
        <v>6.1817908017422984E-2</v>
      </c>
      <c r="T11" s="10">
        <f t="shared" si="1"/>
        <v>7.4301745277934123E-2</v>
      </c>
      <c r="U11" s="10">
        <f t="shared" si="2"/>
        <v>7.3862974637431897E-2</v>
      </c>
      <c r="V11" s="10">
        <f t="shared" si="3"/>
        <v>8.3801400490881431E-2</v>
      </c>
      <c r="W11" s="10">
        <f t="shared" si="4"/>
        <v>9.0717184154204586E-2</v>
      </c>
      <c r="X11" s="10">
        <f t="shared" si="5"/>
        <v>8.3903780306998604E-2</v>
      </c>
      <c r="Y11" s="10">
        <f t="shared" si="6"/>
        <v>8.4632897939240559E-2</v>
      </c>
      <c r="Z11" s="10">
        <f t="shared" si="7"/>
        <v>9.4909339693521416E-2</v>
      </c>
      <c r="AA11" s="10">
        <f t="shared" si="8"/>
        <v>8.3000779495002078E-2</v>
      </c>
      <c r="AB11" s="10">
        <f t="shared" si="9"/>
        <v>9.0837439811231116E-2</v>
      </c>
      <c r="AC11" s="10">
        <f t="shared" si="10"/>
        <v>9.2396971507534661E-2</v>
      </c>
      <c r="AD11" s="10">
        <f t="shared" si="11"/>
        <v>8.5817578668596531E-2</v>
      </c>
      <c r="AE11" s="12">
        <f t="shared" si="13"/>
        <v>1</v>
      </c>
      <c r="AI11" t="s">
        <v>201</v>
      </c>
      <c r="AJ11" t="s">
        <v>153</v>
      </c>
      <c r="AK11" t="s">
        <v>176</v>
      </c>
      <c r="AL11" s="11">
        <v>144625</v>
      </c>
      <c r="AM11" s="11">
        <v>147303</v>
      </c>
      <c r="AN11" s="11">
        <v>170510</v>
      </c>
      <c r="AO11" s="11">
        <v>150458</v>
      </c>
      <c r="AP11" s="11">
        <v>181023</v>
      </c>
      <c r="AQ11" s="11">
        <v>168275</v>
      </c>
      <c r="AR11" s="11">
        <v>169569</v>
      </c>
      <c r="AS11" s="11">
        <v>186763</v>
      </c>
      <c r="AT11" s="11">
        <v>168591</v>
      </c>
      <c r="AU11" s="11">
        <v>178703</v>
      </c>
      <c r="AV11" s="11">
        <v>194923</v>
      </c>
      <c r="AW11" s="11">
        <v>195045</v>
      </c>
      <c r="AX11" s="11">
        <v>2055788</v>
      </c>
    </row>
    <row r="12" spans="2:50">
      <c r="B12" t="s">
        <v>201</v>
      </c>
      <c r="C12" t="s">
        <v>155</v>
      </c>
      <c r="D12" t="s">
        <v>94</v>
      </c>
      <c r="E12" s="9">
        <v>12088</v>
      </c>
      <c r="F12" s="9">
        <v>14565</v>
      </c>
      <c r="G12" s="9">
        <v>16229</v>
      </c>
      <c r="H12" s="9">
        <v>15198</v>
      </c>
      <c r="I12" s="9">
        <v>17071</v>
      </c>
      <c r="J12" s="9">
        <v>16112</v>
      </c>
      <c r="K12" s="9">
        <v>15491</v>
      </c>
      <c r="L12" s="9">
        <v>17814</v>
      </c>
      <c r="M12" s="9">
        <v>15730</v>
      </c>
      <c r="N12" s="9">
        <v>16932</v>
      </c>
      <c r="O12" s="9">
        <v>17838</v>
      </c>
      <c r="P12" s="9">
        <v>16273</v>
      </c>
      <c r="Q12" s="9">
        <v>191341</v>
      </c>
      <c r="S12" s="10">
        <f t="shared" si="12"/>
        <v>6.3175168939223689E-2</v>
      </c>
      <c r="T12" s="10">
        <f t="shared" si="1"/>
        <v>7.6120643249486517E-2</v>
      </c>
      <c r="U12" s="10">
        <f t="shared" si="2"/>
        <v>8.4817158894330016E-2</v>
      </c>
      <c r="V12" s="10">
        <f t="shared" si="3"/>
        <v>7.9428873059093449E-2</v>
      </c>
      <c r="W12" s="10">
        <f t="shared" si="4"/>
        <v>8.9217679430963565E-2</v>
      </c>
      <c r="X12" s="10">
        <f t="shared" si="5"/>
        <v>8.4205685138051961E-2</v>
      </c>
      <c r="Y12" s="10">
        <f t="shared" si="6"/>
        <v>8.0960170585499189E-2</v>
      </c>
      <c r="Z12" s="10">
        <f t="shared" si="7"/>
        <v>9.3100799096900305E-2</v>
      </c>
      <c r="AA12" s="10">
        <f t="shared" si="8"/>
        <v>8.2209249455161199E-2</v>
      </c>
      <c r="AB12" s="10">
        <f t="shared" si="9"/>
        <v>8.849122770341955E-2</v>
      </c>
      <c r="AC12" s="10">
        <f t="shared" si="10"/>
        <v>9.3226229611008612E-2</v>
      </c>
      <c r="AD12" s="10">
        <f t="shared" si="11"/>
        <v>8.5047114836861934E-2</v>
      </c>
      <c r="AE12" s="12">
        <f t="shared" si="13"/>
        <v>0.99999999999999989</v>
      </c>
      <c r="AI12" t="s">
        <v>201</v>
      </c>
      <c r="AJ12" t="s">
        <v>155</v>
      </c>
      <c r="AK12" t="s">
        <v>94</v>
      </c>
      <c r="AL12" s="9">
        <v>13601</v>
      </c>
      <c r="AM12" s="9">
        <v>15418</v>
      </c>
      <c r="AN12" s="9">
        <v>17638</v>
      </c>
      <c r="AO12" s="9">
        <v>15353</v>
      </c>
      <c r="AP12" s="9">
        <v>18636</v>
      </c>
      <c r="AQ12" s="9">
        <v>17514</v>
      </c>
      <c r="AR12" s="9">
        <v>17104</v>
      </c>
      <c r="AS12" s="9">
        <v>19504</v>
      </c>
      <c r="AT12" s="9">
        <v>16970</v>
      </c>
      <c r="AU12" s="9">
        <v>18704</v>
      </c>
      <c r="AV12" s="9">
        <v>18903</v>
      </c>
      <c r="AW12" s="9">
        <v>17161</v>
      </c>
      <c r="AX12" s="9">
        <v>206506</v>
      </c>
    </row>
    <row r="13" spans="2:50">
      <c r="B13" t="s">
        <v>201</v>
      </c>
      <c r="C13" t="s">
        <v>155</v>
      </c>
      <c r="D13" t="s">
        <v>176</v>
      </c>
      <c r="E13" s="11">
        <v>422873</v>
      </c>
      <c r="F13" s="11">
        <v>508556</v>
      </c>
      <c r="G13" s="11">
        <v>565311</v>
      </c>
      <c r="H13" s="11">
        <v>533243</v>
      </c>
      <c r="I13" s="11">
        <v>592026</v>
      </c>
      <c r="J13" s="11">
        <v>561806</v>
      </c>
      <c r="K13" s="11">
        <v>540987</v>
      </c>
      <c r="L13" s="11">
        <v>619042</v>
      </c>
      <c r="M13" s="11">
        <v>547609</v>
      </c>
      <c r="N13" s="11">
        <v>589998</v>
      </c>
      <c r="O13" s="11">
        <v>620606</v>
      </c>
      <c r="P13" s="11">
        <v>566839</v>
      </c>
      <c r="Q13" s="11">
        <v>6668896</v>
      </c>
      <c r="S13" s="10">
        <f t="shared" si="12"/>
        <v>6.3409745781010829E-2</v>
      </c>
      <c r="T13" s="10">
        <f t="shared" si="1"/>
        <v>7.6257899358454534E-2</v>
      </c>
      <c r="U13" s="10">
        <f t="shared" si="2"/>
        <v>8.476830347931652E-2</v>
      </c>
      <c r="V13" s="10">
        <f t="shared" si="3"/>
        <v>7.9959711472483597E-2</v>
      </c>
      <c r="W13" s="10">
        <f t="shared" si="4"/>
        <v>8.877421390287088E-2</v>
      </c>
      <c r="X13" s="10">
        <f t="shared" si="5"/>
        <v>8.4242729231345043E-2</v>
      </c>
      <c r="Y13" s="10">
        <f t="shared" si="6"/>
        <v>8.1120923163294195E-2</v>
      </c>
      <c r="Z13" s="10">
        <f t="shared" si="7"/>
        <v>9.2825259233312377E-2</v>
      </c>
      <c r="AA13" s="10">
        <f t="shared" si="8"/>
        <v>8.2113891114811211E-2</v>
      </c>
      <c r="AB13" s="10">
        <f t="shared" si="9"/>
        <v>8.8470115593345583E-2</v>
      </c>
      <c r="AC13" s="10">
        <f t="shared" si="10"/>
        <v>9.3059780809297374E-2</v>
      </c>
      <c r="AD13" s="10">
        <f t="shared" si="11"/>
        <v>8.4997426860457859E-2</v>
      </c>
      <c r="AE13" s="12">
        <f t="shared" si="13"/>
        <v>1</v>
      </c>
      <c r="AI13" t="s">
        <v>201</v>
      </c>
      <c r="AJ13" t="s">
        <v>155</v>
      </c>
      <c r="AK13" t="s">
        <v>176</v>
      </c>
      <c r="AL13" s="11">
        <v>474935</v>
      </c>
      <c r="AM13" s="11">
        <v>534921</v>
      </c>
      <c r="AN13" s="11">
        <v>611722</v>
      </c>
      <c r="AO13" s="11">
        <v>534871</v>
      </c>
      <c r="AP13" s="11">
        <v>645534</v>
      </c>
      <c r="AQ13" s="11">
        <v>609618</v>
      </c>
      <c r="AR13" s="11">
        <v>596356</v>
      </c>
      <c r="AS13" s="11">
        <v>678260</v>
      </c>
      <c r="AT13" s="11">
        <v>590299</v>
      </c>
      <c r="AU13" s="11">
        <v>649366</v>
      </c>
      <c r="AV13" s="11">
        <v>656592</v>
      </c>
      <c r="AW13" s="11">
        <v>598434</v>
      </c>
      <c r="AX13" s="11">
        <v>7180908</v>
      </c>
    </row>
    <row r="14" spans="2:50">
      <c r="B14" t="s">
        <v>201</v>
      </c>
      <c r="C14" t="s">
        <v>159</v>
      </c>
      <c r="D14" t="s">
        <v>94</v>
      </c>
      <c r="E14" s="9">
        <v>5939</v>
      </c>
      <c r="F14" s="9">
        <v>6481</v>
      </c>
      <c r="G14" s="9">
        <v>5981</v>
      </c>
      <c r="H14" s="9">
        <v>7618</v>
      </c>
      <c r="I14" s="9">
        <v>7558</v>
      </c>
      <c r="J14" s="9">
        <v>7157</v>
      </c>
      <c r="K14" s="9">
        <v>6962</v>
      </c>
      <c r="L14" s="9">
        <v>7593</v>
      </c>
      <c r="M14" s="9">
        <v>6487</v>
      </c>
      <c r="N14" s="9">
        <v>7163</v>
      </c>
      <c r="O14" s="9">
        <v>7131</v>
      </c>
      <c r="P14" s="9">
        <v>7145</v>
      </c>
      <c r="Q14" s="9">
        <v>83215</v>
      </c>
      <c r="S14" s="10">
        <f t="shared" si="12"/>
        <v>7.1369344469146181E-2</v>
      </c>
      <c r="T14" s="10">
        <f t="shared" si="1"/>
        <v>7.7882593282461096E-2</v>
      </c>
      <c r="U14" s="10">
        <f t="shared" si="2"/>
        <v>7.1874061166856934E-2</v>
      </c>
      <c r="V14" s="10">
        <f t="shared" si="3"/>
        <v>9.1545995313344952E-2</v>
      </c>
      <c r="W14" s="10">
        <f t="shared" si="4"/>
        <v>9.0824971459472451E-2</v>
      </c>
      <c r="X14" s="10">
        <f t="shared" si="5"/>
        <v>8.6006128702757922E-2</v>
      </c>
      <c r="Y14" s="10">
        <f t="shared" si="6"/>
        <v>8.3662801177672289E-2</v>
      </c>
      <c r="Z14" s="10">
        <f t="shared" si="7"/>
        <v>9.1245568707564742E-2</v>
      </c>
      <c r="AA14" s="10">
        <f t="shared" si="8"/>
        <v>7.795469566784835E-2</v>
      </c>
      <c r="AB14" s="10">
        <f t="shared" si="9"/>
        <v>8.6078231088145163E-2</v>
      </c>
      <c r="AC14" s="10">
        <f t="shared" si="10"/>
        <v>8.5693685032746506E-2</v>
      </c>
      <c r="AD14" s="10">
        <f t="shared" si="11"/>
        <v>8.5861923931983414E-2</v>
      </c>
      <c r="AE14" s="12">
        <f t="shared" si="13"/>
        <v>1</v>
      </c>
      <c r="AI14" t="s">
        <v>201</v>
      </c>
      <c r="AJ14" t="s">
        <v>159</v>
      </c>
      <c r="AK14" t="s">
        <v>94</v>
      </c>
      <c r="AL14" s="9">
        <v>6134</v>
      </c>
      <c r="AM14" s="9">
        <v>6524</v>
      </c>
      <c r="AN14" s="9">
        <v>7045</v>
      </c>
      <c r="AO14" s="9">
        <v>6191</v>
      </c>
      <c r="AP14" s="9">
        <v>7243</v>
      </c>
      <c r="AQ14" s="9">
        <v>6688</v>
      </c>
      <c r="AR14" s="9">
        <v>6457</v>
      </c>
      <c r="AS14" s="9">
        <v>6790</v>
      </c>
      <c r="AT14" s="9">
        <v>6313</v>
      </c>
      <c r="AU14" s="9">
        <v>6650</v>
      </c>
      <c r="AV14" s="9">
        <v>6627</v>
      </c>
      <c r="AW14" s="9">
        <v>6514</v>
      </c>
      <c r="AX14" s="9">
        <v>79176</v>
      </c>
    </row>
    <row r="15" spans="2:50">
      <c r="B15" t="s">
        <v>201</v>
      </c>
      <c r="C15" t="s">
        <v>159</v>
      </c>
      <c r="D15" t="s">
        <v>176</v>
      </c>
      <c r="E15" s="11">
        <v>601277</v>
      </c>
      <c r="F15" s="11">
        <v>655650</v>
      </c>
      <c r="G15" s="11">
        <v>575228</v>
      </c>
      <c r="H15" s="11">
        <v>732889</v>
      </c>
      <c r="I15" s="11">
        <v>726426</v>
      </c>
      <c r="J15" s="11">
        <v>689930</v>
      </c>
      <c r="K15" s="11">
        <v>671116</v>
      </c>
      <c r="L15" s="11">
        <v>612672</v>
      </c>
      <c r="M15" s="11">
        <v>524843</v>
      </c>
      <c r="N15" s="11">
        <v>579875</v>
      </c>
      <c r="O15" s="11">
        <v>576155</v>
      </c>
      <c r="P15" s="11">
        <v>576712</v>
      </c>
      <c r="Q15" s="11">
        <v>7522773</v>
      </c>
      <c r="S15" s="10">
        <f t="shared" si="12"/>
        <v>7.9927574579214344E-2</v>
      </c>
      <c r="T15" s="10">
        <f t="shared" si="1"/>
        <v>8.7155361460461461E-2</v>
      </c>
      <c r="U15" s="10">
        <f t="shared" si="2"/>
        <v>7.6464888678682716E-2</v>
      </c>
      <c r="V15" s="10">
        <f t="shared" si="3"/>
        <v>9.7422718989393933E-2</v>
      </c>
      <c r="W15" s="10">
        <f t="shared" si="4"/>
        <v>9.6563594302260622E-2</v>
      </c>
      <c r="X15" s="10">
        <f t="shared" si="5"/>
        <v>9.1712191767583578E-2</v>
      </c>
      <c r="Y15" s="10">
        <f t="shared" si="6"/>
        <v>8.921125228688942E-2</v>
      </c>
      <c r="Z15" s="10">
        <f t="shared" si="7"/>
        <v>8.1442308574245156E-2</v>
      </c>
      <c r="AA15" s="10">
        <f t="shared" si="8"/>
        <v>6.9767225463269994E-2</v>
      </c>
      <c r="AB15" s="10">
        <f t="shared" si="9"/>
        <v>7.7082613020491242E-2</v>
      </c>
      <c r="AC15" s="10">
        <f t="shared" si="10"/>
        <v>7.6588114515751038E-2</v>
      </c>
      <c r="AD15" s="10">
        <f t="shared" si="11"/>
        <v>7.6662156361756495E-2</v>
      </c>
      <c r="AE15" s="12">
        <f t="shared" si="13"/>
        <v>1</v>
      </c>
      <c r="AI15" t="s">
        <v>201</v>
      </c>
      <c r="AJ15" t="s">
        <v>159</v>
      </c>
      <c r="AK15" t="s">
        <v>176</v>
      </c>
      <c r="AL15" s="11">
        <v>496092</v>
      </c>
      <c r="AM15" s="11">
        <v>527162</v>
      </c>
      <c r="AN15" s="11">
        <v>568838</v>
      </c>
      <c r="AO15" s="11">
        <v>500515</v>
      </c>
      <c r="AP15" s="11">
        <v>584699</v>
      </c>
      <c r="AQ15" s="11">
        <v>540079</v>
      </c>
      <c r="AR15" s="11">
        <v>522744</v>
      </c>
      <c r="AS15" s="11">
        <v>548503</v>
      </c>
      <c r="AT15" s="11">
        <v>511349</v>
      </c>
      <c r="AU15" s="11">
        <v>538116</v>
      </c>
      <c r="AV15" s="11">
        <v>534906</v>
      </c>
      <c r="AW15" s="11">
        <v>526703</v>
      </c>
      <c r="AX15" s="11">
        <v>6399706</v>
      </c>
    </row>
    <row r="16" spans="2:50">
      <c r="B16" t="s">
        <v>201</v>
      </c>
      <c r="C16" t="s">
        <v>157</v>
      </c>
      <c r="D16" t="s">
        <v>94</v>
      </c>
      <c r="E16" s="9">
        <v>6174</v>
      </c>
      <c r="F16" s="9">
        <v>7836</v>
      </c>
      <c r="G16" s="9">
        <v>8767</v>
      </c>
      <c r="H16" s="9">
        <v>9125</v>
      </c>
      <c r="I16" s="9">
        <v>10211</v>
      </c>
      <c r="J16" s="9">
        <v>10446</v>
      </c>
      <c r="K16" s="9">
        <v>10883</v>
      </c>
      <c r="L16" s="9">
        <v>12725</v>
      </c>
      <c r="M16" s="9">
        <v>12242</v>
      </c>
      <c r="N16" s="9">
        <v>13237</v>
      </c>
      <c r="O16" s="9">
        <v>13858</v>
      </c>
      <c r="P16" s="9">
        <v>13742</v>
      </c>
      <c r="Q16" s="9">
        <v>129246</v>
      </c>
      <c r="S16" s="10">
        <f t="shared" si="12"/>
        <v>4.776937003853117E-2</v>
      </c>
      <c r="T16" s="10">
        <f t="shared" si="1"/>
        <v>6.0628568775822851E-2</v>
      </c>
      <c r="U16" s="10">
        <f t="shared" si="2"/>
        <v>6.7831886480045803E-2</v>
      </c>
      <c r="V16" s="10">
        <f t="shared" si="3"/>
        <v>7.0601798121411888E-2</v>
      </c>
      <c r="W16" s="10">
        <f t="shared" si="4"/>
        <v>7.9004379245779369E-2</v>
      </c>
      <c r="X16" s="10">
        <f t="shared" si="5"/>
        <v>8.0822617334385588E-2</v>
      </c>
      <c r="Y16" s="10">
        <f t="shared" si="6"/>
        <v>8.4203766460857588E-2</v>
      </c>
      <c r="Z16" s="10">
        <f t="shared" si="7"/>
        <v>9.8455658202188073E-2</v>
      </c>
      <c r="AA16" s="10">
        <f t="shared" si="8"/>
        <v>9.4718598641350599E-2</v>
      </c>
      <c r="AB16" s="10">
        <f t="shared" si="9"/>
        <v>0.10241709608034291</v>
      </c>
      <c r="AC16" s="10">
        <f t="shared" si="10"/>
        <v>0.10722188694427681</v>
      </c>
      <c r="AD16" s="10">
        <f t="shared" si="11"/>
        <v>0.10632437367500736</v>
      </c>
      <c r="AE16" s="12">
        <f t="shared" si="13"/>
        <v>0.99999999999999989</v>
      </c>
      <c r="AI16" t="s">
        <v>201</v>
      </c>
      <c r="AJ16" t="s">
        <v>157</v>
      </c>
      <c r="AK16" t="s">
        <v>94</v>
      </c>
      <c r="AL16" s="9">
        <v>11897</v>
      </c>
      <c r="AM16" s="9">
        <v>13159</v>
      </c>
      <c r="AN16" s="9">
        <v>15673</v>
      </c>
      <c r="AO16" s="9">
        <v>14548</v>
      </c>
      <c r="AP16" s="9">
        <v>17459</v>
      </c>
      <c r="AQ16" s="9">
        <v>16845</v>
      </c>
      <c r="AR16" s="9">
        <v>16819</v>
      </c>
      <c r="AS16" s="9">
        <v>19131</v>
      </c>
      <c r="AT16" s="9">
        <v>17958</v>
      </c>
      <c r="AU16" s="9">
        <v>19417</v>
      </c>
      <c r="AV16" s="9">
        <v>19920</v>
      </c>
      <c r="AW16" s="9">
        <v>18975</v>
      </c>
      <c r="AX16" s="9">
        <v>201801</v>
      </c>
    </row>
    <row r="17" spans="2:50">
      <c r="B17" t="s">
        <v>201</v>
      </c>
      <c r="C17" t="s">
        <v>157</v>
      </c>
      <c r="D17" t="s">
        <v>176</v>
      </c>
      <c r="E17" s="11">
        <v>635876</v>
      </c>
      <c r="F17" s="11">
        <v>807012</v>
      </c>
      <c r="G17" s="11">
        <v>902902</v>
      </c>
      <c r="H17" s="11">
        <v>939830</v>
      </c>
      <c r="I17" s="11">
        <v>1051712</v>
      </c>
      <c r="J17" s="11">
        <v>1075887</v>
      </c>
      <c r="K17" s="11">
        <v>1120901</v>
      </c>
      <c r="L17" s="11">
        <v>1310586</v>
      </c>
      <c r="M17" s="11">
        <v>1260846</v>
      </c>
      <c r="N17" s="11">
        <v>1363332</v>
      </c>
      <c r="O17" s="11">
        <v>1427298</v>
      </c>
      <c r="P17" s="11">
        <v>1415391</v>
      </c>
      <c r="Q17" s="11">
        <v>13311573</v>
      </c>
      <c r="S17" s="10">
        <f t="shared" si="12"/>
        <v>4.7768659646760005E-2</v>
      </c>
      <c r="T17" s="10">
        <f t="shared" si="1"/>
        <v>6.0624841256551723E-2</v>
      </c>
      <c r="U17" s="10">
        <f t="shared" si="2"/>
        <v>6.7828347558924848E-2</v>
      </c>
      <c r="V17" s="10">
        <f t="shared" si="3"/>
        <v>7.0602475004268847E-2</v>
      </c>
      <c r="W17" s="10">
        <f t="shared" si="4"/>
        <v>7.9007341957257796E-2</v>
      </c>
      <c r="X17" s="10">
        <f t="shared" si="5"/>
        <v>8.0823430859748885E-2</v>
      </c>
      <c r="Y17" s="10">
        <f t="shared" si="6"/>
        <v>8.4204999664577576E-2</v>
      </c>
      <c r="Z17" s="10">
        <f t="shared" si="7"/>
        <v>9.8454630418208275E-2</v>
      </c>
      <c r="AA17" s="10">
        <f t="shared" si="8"/>
        <v>9.471803219649548E-2</v>
      </c>
      <c r="AB17" s="10">
        <f t="shared" si="9"/>
        <v>0.10241704718142627</v>
      </c>
      <c r="AC17" s="10">
        <f t="shared" si="10"/>
        <v>0.10722233953868562</v>
      </c>
      <c r="AD17" s="10">
        <f t="shared" si="11"/>
        <v>0.10632785471709466</v>
      </c>
      <c r="AE17" s="12">
        <f t="shared" si="13"/>
        <v>1</v>
      </c>
      <c r="AI17" t="s">
        <v>201</v>
      </c>
      <c r="AJ17" t="s">
        <v>157</v>
      </c>
      <c r="AK17" t="s">
        <v>176</v>
      </c>
      <c r="AL17" s="11">
        <v>1225318</v>
      </c>
      <c r="AM17" s="11">
        <v>1355314</v>
      </c>
      <c r="AN17" s="11">
        <v>1614220</v>
      </c>
      <c r="AO17" s="11">
        <v>1498351</v>
      </c>
      <c r="AP17" s="11">
        <v>1798176</v>
      </c>
      <c r="AQ17" s="11">
        <v>1735013</v>
      </c>
      <c r="AR17" s="11">
        <v>1732370</v>
      </c>
      <c r="AS17" s="11">
        <v>1970407</v>
      </c>
      <c r="AT17" s="11">
        <v>1849630</v>
      </c>
      <c r="AU17" s="11">
        <v>1999818</v>
      </c>
      <c r="AV17" s="11">
        <v>2051677</v>
      </c>
      <c r="AW17" s="11">
        <v>1954340</v>
      </c>
      <c r="AX17" s="11">
        <v>20784634</v>
      </c>
    </row>
    <row r="18" spans="2:50">
      <c r="B18" t="s">
        <v>160</v>
      </c>
      <c r="E18" s="9">
        <v>107336</v>
      </c>
      <c r="F18" s="9">
        <v>123960</v>
      </c>
      <c r="G18" s="9">
        <v>125610</v>
      </c>
      <c r="H18" s="9">
        <v>131626</v>
      </c>
      <c r="I18" s="9">
        <v>136288</v>
      </c>
      <c r="J18" s="9">
        <v>130481</v>
      </c>
      <c r="K18" s="9">
        <v>130681</v>
      </c>
      <c r="L18" s="9">
        <v>144809</v>
      </c>
      <c r="M18" s="9">
        <v>131247</v>
      </c>
      <c r="N18" s="9">
        <v>140381</v>
      </c>
      <c r="O18" s="9">
        <v>143273</v>
      </c>
      <c r="P18" s="9">
        <v>141417</v>
      </c>
      <c r="Q18" s="9">
        <v>1587109</v>
      </c>
      <c r="S18" s="10">
        <f t="shared" si="12"/>
        <v>6.7629885534011835E-2</v>
      </c>
      <c r="T18" s="10">
        <f t="shared" si="1"/>
        <v>7.8104276391854618E-2</v>
      </c>
      <c r="U18" s="10">
        <f t="shared" si="2"/>
        <v>7.914390252969393E-2</v>
      </c>
      <c r="V18" s="10">
        <f t="shared" si="3"/>
        <v>8.2934442435900743E-2</v>
      </c>
      <c r="W18" s="10">
        <f t="shared" si="4"/>
        <v>8.5871858832632167E-2</v>
      </c>
      <c r="X18" s="10">
        <f t="shared" si="5"/>
        <v>8.2213004903884987E-2</v>
      </c>
      <c r="Y18" s="10">
        <f t="shared" si="6"/>
        <v>8.2339020193320053E-2</v>
      </c>
      <c r="Z18" s="10">
        <f t="shared" si="7"/>
        <v>9.1240740239013199E-2</v>
      </c>
      <c r="AA18" s="10">
        <f t="shared" si="8"/>
        <v>8.2695643462421295E-2</v>
      </c>
      <c r="AB18" s="10">
        <f t="shared" si="9"/>
        <v>8.8450761730920813E-2</v>
      </c>
      <c r="AC18" s="10">
        <f t="shared" si="10"/>
        <v>9.0272942816151877E-2</v>
      </c>
      <c r="AD18" s="10">
        <f t="shared" si="11"/>
        <v>8.9103520930194455E-2</v>
      </c>
      <c r="AE18" s="12">
        <f t="shared" si="13"/>
        <v>1</v>
      </c>
      <c r="AI18" t="s">
        <v>160</v>
      </c>
      <c r="AL18" s="9">
        <v>123015</v>
      </c>
      <c r="AM18" s="9">
        <v>128570</v>
      </c>
      <c r="AN18" s="9">
        <v>145374</v>
      </c>
      <c r="AO18" s="9">
        <v>133502</v>
      </c>
      <c r="AP18" s="9">
        <v>154011</v>
      </c>
      <c r="AQ18" s="9">
        <v>145244</v>
      </c>
      <c r="AR18" s="9">
        <v>144210</v>
      </c>
      <c r="AS18" s="9">
        <v>158897</v>
      </c>
      <c r="AT18" s="9">
        <v>144139</v>
      </c>
      <c r="AU18" s="9">
        <v>155656</v>
      </c>
      <c r="AV18" s="9">
        <v>159123</v>
      </c>
      <c r="AW18" s="9">
        <v>150001</v>
      </c>
      <c r="AX18" s="9">
        <v>1741742</v>
      </c>
    </row>
    <row r="19" spans="2:50">
      <c r="B19" t="s">
        <v>202</v>
      </c>
      <c r="E19" s="11">
        <v>3279306</v>
      </c>
      <c r="F19" s="11">
        <v>3855778</v>
      </c>
      <c r="G19" s="11">
        <v>3918412</v>
      </c>
      <c r="H19" s="11">
        <v>4138771</v>
      </c>
      <c r="I19" s="11">
        <v>4384804</v>
      </c>
      <c r="J19" s="11">
        <v>4264677</v>
      </c>
      <c r="K19" s="11">
        <v>4264252</v>
      </c>
      <c r="L19" s="11">
        <v>4673405</v>
      </c>
      <c r="M19" s="11">
        <v>4248451</v>
      </c>
      <c r="N19" s="11">
        <v>4573094</v>
      </c>
      <c r="O19" s="11">
        <v>4696584</v>
      </c>
      <c r="P19" s="11">
        <v>4605827</v>
      </c>
      <c r="Q19" s="11">
        <v>50903361</v>
      </c>
      <c r="S19" s="10">
        <f t="shared" si="12"/>
        <v>6.4422190118251718E-2</v>
      </c>
      <c r="T19" s="10">
        <f t="shared" si="1"/>
        <v>7.574702189114782E-2</v>
      </c>
      <c r="U19" s="10">
        <f t="shared" si="2"/>
        <v>7.6977471094688624E-2</v>
      </c>
      <c r="V19" s="10">
        <f t="shared" si="3"/>
        <v>8.1306438684864049E-2</v>
      </c>
      <c r="W19" s="10">
        <f t="shared" si="4"/>
        <v>8.6139773756785928E-2</v>
      </c>
      <c r="X19" s="10">
        <f t="shared" si="5"/>
        <v>8.3779870645476637E-2</v>
      </c>
      <c r="Y19" s="10">
        <f t="shared" si="6"/>
        <v>8.377152149147872E-2</v>
      </c>
      <c r="Z19" s="10">
        <f t="shared" si="7"/>
        <v>9.1809360093138059E-2</v>
      </c>
      <c r="AA19" s="10">
        <f t="shared" si="8"/>
        <v>8.3461109768370692E-2</v>
      </c>
      <c r="AB19" s="10">
        <f t="shared" si="9"/>
        <v>8.9838743653881711E-2</v>
      </c>
      <c r="AC19" s="10">
        <f t="shared" si="10"/>
        <v>9.2264713129649734E-2</v>
      </c>
      <c r="AD19" s="10">
        <f t="shared" si="11"/>
        <v>9.0481785672266321E-2</v>
      </c>
      <c r="AE19" s="12">
        <f t="shared" si="13"/>
        <v>1.0000000000000002</v>
      </c>
      <c r="AI19" t="s">
        <v>202</v>
      </c>
      <c r="AL19" s="11">
        <v>3947375</v>
      </c>
      <c r="AM19" s="11">
        <v>4248658</v>
      </c>
      <c r="AN19" s="11">
        <v>4853754</v>
      </c>
      <c r="AO19" s="11">
        <v>4435080</v>
      </c>
      <c r="AP19" s="11">
        <v>5206642</v>
      </c>
      <c r="AQ19" s="11">
        <v>4934167</v>
      </c>
      <c r="AR19" s="11">
        <v>4881600</v>
      </c>
      <c r="AS19" s="11">
        <v>5421727</v>
      </c>
      <c r="AT19" s="11">
        <v>4961995</v>
      </c>
      <c r="AU19" s="11">
        <v>5351627</v>
      </c>
      <c r="AV19" s="11">
        <v>5444108</v>
      </c>
      <c r="AW19" s="11">
        <v>5172034</v>
      </c>
      <c r="AX19" s="11">
        <v>58858767</v>
      </c>
    </row>
    <row r="20" spans="2:50">
      <c r="B20" t="s">
        <v>203</v>
      </c>
      <c r="C20" t="s">
        <v>204</v>
      </c>
      <c r="D20" t="s">
        <v>94</v>
      </c>
      <c r="E20" s="9">
        <v>346</v>
      </c>
      <c r="F20" s="9">
        <v>448</v>
      </c>
      <c r="G20" s="9">
        <v>458</v>
      </c>
      <c r="H20" s="9">
        <v>352</v>
      </c>
      <c r="I20" s="9">
        <v>368</v>
      </c>
      <c r="J20" s="9">
        <v>445</v>
      </c>
      <c r="K20" s="9">
        <v>276</v>
      </c>
      <c r="L20" s="9">
        <v>353</v>
      </c>
      <c r="M20" s="9">
        <v>542</v>
      </c>
      <c r="N20" s="9">
        <v>473</v>
      </c>
      <c r="O20" s="9">
        <v>571</v>
      </c>
      <c r="P20" s="9">
        <v>423</v>
      </c>
      <c r="Q20" s="9">
        <v>5055</v>
      </c>
      <c r="S20" s="10">
        <f t="shared" si="12"/>
        <v>6.8447082096933731E-2</v>
      </c>
      <c r="T20" s="10">
        <f t="shared" si="1"/>
        <v>8.8625123639960432E-2</v>
      </c>
      <c r="U20" s="10">
        <f t="shared" si="2"/>
        <v>9.0603363006923843E-2</v>
      </c>
      <c r="V20" s="10">
        <f t="shared" si="3"/>
        <v>6.9634025717111775E-2</v>
      </c>
      <c r="W20" s="10">
        <f t="shared" si="4"/>
        <v>7.2799208704253215E-2</v>
      </c>
      <c r="X20" s="10">
        <f t="shared" si="5"/>
        <v>8.803165182987141E-2</v>
      </c>
      <c r="Y20" s="10">
        <f t="shared" si="6"/>
        <v>5.4599406528189912E-2</v>
      </c>
      <c r="Z20" s="10">
        <f t="shared" si="7"/>
        <v>6.9831849653808106E-2</v>
      </c>
      <c r="AA20" s="10">
        <f t="shared" si="8"/>
        <v>0.10722057368941643</v>
      </c>
      <c r="AB20" s="10">
        <f t="shared" si="9"/>
        <v>9.3570722057368938E-2</v>
      </c>
      <c r="AC20" s="10">
        <f t="shared" si="10"/>
        <v>0.11295746785361029</v>
      </c>
      <c r="AD20" s="10">
        <f t="shared" si="11"/>
        <v>8.3679525222551926E-2</v>
      </c>
      <c r="AE20" s="12">
        <f t="shared" si="13"/>
        <v>1</v>
      </c>
      <c r="AI20" t="s">
        <v>203</v>
      </c>
      <c r="AJ20" t="s">
        <v>204</v>
      </c>
      <c r="AK20" t="s">
        <v>94</v>
      </c>
      <c r="AL20" s="9">
        <v>494</v>
      </c>
      <c r="AM20" s="9">
        <v>495</v>
      </c>
      <c r="AN20" s="9">
        <v>474</v>
      </c>
      <c r="AO20" s="9">
        <v>498</v>
      </c>
      <c r="AP20" s="9">
        <v>368</v>
      </c>
      <c r="AQ20" s="9">
        <v>412</v>
      </c>
      <c r="AR20" s="9">
        <v>423</v>
      </c>
      <c r="AS20" s="9">
        <v>451</v>
      </c>
      <c r="AT20" s="9">
        <v>397</v>
      </c>
      <c r="AU20" s="9">
        <v>436</v>
      </c>
      <c r="AV20" s="9">
        <v>396</v>
      </c>
      <c r="AW20" s="9">
        <v>396</v>
      </c>
      <c r="AX20" s="9">
        <v>5240</v>
      </c>
    </row>
    <row r="21" spans="2:50">
      <c r="B21" t="s">
        <v>203</v>
      </c>
      <c r="C21" t="s">
        <v>204</v>
      </c>
      <c r="D21" t="s">
        <v>176</v>
      </c>
      <c r="E21" s="11">
        <v>23200</v>
      </c>
      <c r="F21" s="11">
        <v>32571</v>
      </c>
      <c r="G21" s="11">
        <v>28978</v>
      </c>
      <c r="H21" s="11">
        <v>22626</v>
      </c>
      <c r="I21" s="11">
        <v>22699</v>
      </c>
      <c r="J21" s="11">
        <v>29023</v>
      </c>
      <c r="K21" s="11">
        <v>17453</v>
      </c>
      <c r="L21" s="11">
        <v>39294</v>
      </c>
      <c r="M21" s="11">
        <v>33769</v>
      </c>
      <c r="N21" s="11">
        <v>29753</v>
      </c>
      <c r="O21" s="11">
        <v>32120</v>
      </c>
      <c r="P21" s="11">
        <v>26204</v>
      </c>
      <c r="Q21" s="11">
        <v>337690</v>
      </c>
      <c r="S21" s="10">
        <f t="shared" si="12"/>
        <v>6.8702064023216561E-2</v>
      </c>
      <c r="T21" s="10">
        <f t="shared" si="1"/>
        <v>9.6452367556042529E-2</v>
      </c>
      <c r="U21" s="10">
        <f t="shared" si="2"/>
        <v>8.5812431520033164E-2</v>
      </c>
      <c r="V21" s="10">
        <f t="shared" si="3"/>
        <v>6.7002280197814568E-2</v>
      </c>
      <c r="W21" s="10">
        <f t="shared" si="4"/>
        <v>6.7218454795818644E-2</v>
      </c>
      <c r="X21" s="10">
        <f t="shared" si="5"/>
        <v>8.5945689833871297E-2</v>
      </c>
      <c r="Y21" s="10">
        <f t="shared" si="6"/>
        <v>5.1683496698155112E-2</v>
      </c>
      <c r="Z21" s="10">
        <f t="shared" si="7"/>
        <v>0.11636115964345997</v>
      </c>
      <c r="AA21" s="10">
        <f t="shared" si="8"/>
        <v>0.1</v>
      </c>
      <c r="AB21" s="10">
        <f t="shared" si="9"/>
        <v>8.8107435813912172E-2</v>
      </c>
      <c r="AC21" s="10">
        <f t="shared" si="10"/>
        <v>9.5116823121798103E-2</v>
      </c>
      <c r="AD21" s="10">
        <f t="shared" si="11"/>
        <v>7.7597796795877874E-2</v>
      </c>
      <c r="AE21" s="12">
        <f t="shared" si="13"/>
        <v>0.99999999999999989</v>
      </c>
      <c r="AI21" t="s">
        <v>203</v>
      </c>
      <c r="AJ21" t="s">
        <v>204</v>
      </c>
      <c r="AK21" t="s">
        <v>176</v>
      </c>
      <c r="AL21" s="11">
        <v>27484</v>
      </c>
      <c r="AM21" s="11">
        <v>29672</v>
      </c>
      <c r="AN21" s="11">
        <v>28138</v>
      </c>
      <c r="AO21" s="11">
        <v>34074</v>
      </c>
      <c r="AP21" s="11">
        <v>22632</v>
      </c>
      <c r="AQ21" s="11">
        <v>26013</v>
      </c>
      <c r="AR21" s="11">
        <v>26103</v>
      </c>
      <c r="AS21" s="11">
        <v>26244</v>
      </c>
      <c r="AT21" s="11">
        <v>22830</v>
      </c>
      <c r="AU21" s="11">
        <v>21579</v>
      </c>
      <c r="AV21" s="11">
        <v>19048</v>
      </c>
      <c r="AW21" s="11">
        <v>19815</v>
      </c>
      <c r="AX21" s="11">
        <v>303632</v>
      </c>
    </row>
    <row r="22" spans="2:50">
      <c r="B22" t="s">
        <v>203</v>
      </c>
      <c r="C22" t="s">
        <v>205</v>
      </c>
      <c r="D22" t="s">
        <v>94</v>
      </c>
      <c r="E22" s="9">
        <v>16</v>
      </c>
      <c r="F22" s="9">
        <v>2</v>
      </c>
      <c r="G22" s="9">
        <v>6</v>
      </c>
      <c r="H22" s="9">
        <v>2</v>
      </c>
      <c r="I22" s="9">
        <v>10</v>
      </c>
      <c r="J22" s="9">
        <v>2</v>
      </c>
      <c r="K22" s="9">
        <v>6</v>
      </c>
      <c r="L22" s="9">
        <v>2</v>
      </c>
      <c r="M22" s="9">
        <v>6</v>
      </c>
      <c r="N22" s="9">
        <v>2</v>
      </c>
      <c r="O22" s="9">
        <v>4</v>
      </c>
      <c r="P22" s="9">
        <v>2</v>
      </c>
      <c r="Q22" s="9">
        <v>60</v>
      </c>
      <c r="S22" s="10">
        <f t="shared" si="12"/>
        <v>0.26666666666666666</v>
      </c>
      <c r="T22" s="10">
        <f t="shared" si="1"/>
        <v>3.3333333333333333E-2</v>
      </c>
      <c r="U22" s="10">
        <f t="shared" si="2"/>
        <v>0.1</v>
      </c>
      <c r="V22" s="10">
        <f t="shared" si="3"/>
        <v>3.3333333333333333E-2</v>
      </c>
      <c r="W22" s="10">
        <f t="shared" si="4"/>
        <v>0.16666666666666666</v>
      </c>
      <c r="X22" s="10">
        <f t="shared" si="5"/>
        <v>3.3333333333333333E-2</v>
      </c>
      <c r="Y22" s="10">
        <f t="shared" si="6"/>
        <v>0.1</v>
      </c>
      <c r="Z22" s="10">
        <f t="shared" si="7"/>
        <v>3.3333333333333333E-2</v>
      </c>
      <c r="AA22" s="10">
        <f t="shared" si="8"/>
        <v>0.1</v>
      </c>
      <c r="AB22" s="10">
        <f t="shared" si="9"/>
        <v>3.3333333333333333E-2</v>
      </c>
      <c r="AC22" s="10">
        <f t="shared" si="10"/>
        <v>6.6666666666666666E-2</v>
      </c>
      <c r="AD22" s="10">
        <f t="shared" si="11"/>
        <v>3.3333333333333333E-2</v>
      </c>
      <c r="AE22" s="12">
        <f t="shared" si="13"/>
        <v>0.99999999999999989</v>
      </c>
      <c r="AI22" t="s">
        <v>203</v>
      </c>
      <c r="AJ22" t="s">
        <v>205</v>
      </c>
      <c r="AK22" t="s">
        <v>94</v>
      </c>
      <c r="AL22" s="9">
        <v>8</v>
      </c>
      <c r="AM22" s="9">
        <v>2</v>
      </c>
      <c r="AN22" s="9">
        <v>4</v>
      </c>
      <c r="AO22" s="9">
        <v>4</v>
      </c>
      <c r="AP22" s="9">
        <v>6</v>
      </c>
      <c r="AQ22" s="9"/>
      <c r="AR22" s="9">
        <v>4</v>
      </c>
      <c r="AS22" s="9">
        <v>5</v>
      </c>
      <c r="AT22" s="9">
        <v>11</v>
      </c>
      <c r="AU22" s="9">
        <v>4</v>
      </c>
      <c r="AV22" s="9">
        <v>5</v>
      </c>
      <c r="AW22" s="9"/>
      <c r="AX22" s="9">
        <v>53</v>
      </c>
    </row>
    <row r="23" spans="2:50">
      <c r="B23" t="s">
        <v>203</v>
      </c>
      <c r="C23" t="s">
        <v>205</v>
      </c>
      <c r="D23" t="s">
        <v>176</v>
      </c>
      <c r="E23" s="11">
        <v>17050</v>
      </c>
      <c r="F23" s="11">
        <v>0</v>
      </c>
      <c r="G23" s="11">
        <v>2999</v>
      </c>
      <c r="H23" s="11">
        <v>2142</v>
      </c>
      <c r="I23" s="11">
        <v>8140</v>
      </c>
      <c r="J23" s="11">
        <v>1628</v>
      </c>
      <c r="K23" s="11">
        <v>4884</v>
      </c>
      <c r="L23" s="11">
        <v>1628</v>
      </c>
      <c r="M23" s="11">
        <v>4884</v>
      </c>
      <c r="N23" s="11">
        <v>1628</v>
      </c>
      <c r="O23" s="11">
        <v>3256</v>
      </c>
      <c r="P23" s="11">
        <v>1628</v>
      </c>
      <c r="Q23" s="11">
        <v>49867</v>
      </c>
      <c r="S23" s="10">
        <f t="shared" si="12"/>
        <v>0.34190947921471115</v>
      </c>
      <c r="T23" s="10">
        <f t="shared" si="1"/>
        <v>0</v>
      </c>
      <c r="U23" s="10">
        <f t="shared" si="2"/>
        <v>6.0139972326388194E-2</v>
      </c>
      <c r="V23" s="10">
        <f t="shared" si="3"/>
        <v>4.2954258327150219E-2</v>
      </c>
      <c r="W23" s="10">
        <f t="shared" si="4"/>
        <v>0.16323420297992661</v>
      </c>
      <c r="X23" s="10">
        <f t="shared" si="5"/>
        <v>3.264684059598532E-2</v>
      </c>
      <c r="Y23" s="10">
        <f t="shared" si="6"/>
        <v>9.7940521787955967E-2</v>
      </c>
      <c r="Z23" s="10">
        <f t="shared" si="7"/>
        <v>3.264684059598532E-2</v>
      </c>
      <c r="AA23" s="10">
        <f t="shared" si="8"/>
        <v>9.7940521787955967E-2</v>
      </c>
      <c r="AB23" s="10">
        <f t="shared" si="9"/>
        <v>3.264684059598532E-2</v>
      </c>
      <c r="AC23" s="10">
        <f t="shared" si="10"/>
        <v>6.529368119197064E-2</v>
      </c>
      <c r="AD23" s="10">
        <f t="shared" si="11"/>
        <v>3.264684059598532E-2</v>
      </c>
      <c r="AE23" s="12">
        <f t="shared" si="13"/>
        <v>1</v>
      </c>
      <c r="AI23" t="s">
        <v>203</v>
      </c>
      <c r="AJ23" t="s">
        <v>205</v>
      </c>
      <c r="AK23" t="s">
        <v>176</v>
      </c>
      <c r="AL23" s="11">
        <v>6512</v>
      </c>
      <c r="AM23" s="11">
        <v>1628</v>
      </c>
      <c r="AN23" s="11">
        <v>3256</v>
      </c>
      <c r="AO23" s="11">
        <v>3256</v>
      </c>
      <c r="AP23" s="11">
        <v>4884</v>
      </c>
      <c r="AQ23" s="11"/>
      <c r="AR23" s="11">
        <v>3256</v>
      </c>
      <c r="AS23" s="11">
        <v>4070</v>
      </c>
      <c r="AT23" s="11">
        <v>8954</v>
      </c>
      <c r="AU23" s="11">
        <v>3256</v>
      </c>
      <c r="AV23" s="11">
        <v>4070</v>
      </c>
      <c r="AW23" s="11"/>
      <c r="AX23" s="11">
        <v>43142</v>
      </c>
    </row>
    <row r="24" spans="2:50">
      <c r="B24" t="s">
        <v>203</v>
      </c>
      <c r="C24" t="s">
        <v>206</v>
      </c>
      <c r="D24" t="s">
        <v>94</v>
      </c>
      <c r="E24" s="9">
        <v>2216</v>
      </c>
      <c r="F24" s="9">
        <v>2488</v>
      </c>
      <c r="G24" s="9">
        <v>2777</v>
      </c>
      <c r="H24" s="9">
        <v>2378</v>
      </c>
      <c r="I24" s="9">
        <v>2487</v>
      </c>
      <c r="J24" s="9">
        <v>2417</v>
      </c>
      <c r="K24" s="9">
        <v>2143</v>
      </c>
      <c r="L24" s="9">
        <v>2305</v>
      </c>
      <c r="M24" s="9">
        <v>2389</v>
      </c>
      <c r="N24" s="9">
        <v>1850</v>
      </c>
      <c r="O24" s="9">
        <v>2119</v>
      </c>
      <c r="P24" s="9">
        <v>1887</v>
      </c>
      <c r="Q24" s="9">
        <v>27456</v>
      </c>
      <c r="S24" s="10">
        <f t="shared" si="12"/>
        <v>8.0710955710955712E-2</v>
      </c>
      <c r="T24" s="10">
        <f t="shared" si="1"/>
        <v>9.0617715617715616E-2</v>
      </c>
      <c r="U24" s="10">
        <f t="shared" si="2"/>
        <v>0.10114364801864802</v>
      </c>
      <c r="V24" s="10">
        <f t="shared" si="3"/>
        <v>8.661130536130536E-2</v>
      </c>
      <c r="W24" s="10">
        <f t="shared" si="4"/>
        <v>9.0581293706293711E-2</v>
      </c>
      <c r="X24" s="10">
        <f t="shared" si="5"/>
        <v>8.8031759906759904E-2</v>
      </c>
      <c r="Y24" s="10">
        <f t="shared" si="6"/>
        <v>7.8052156177156176E-2</v>
      </c>
      <c r="Z24" s="10">
        <f t="shared" si="7"/>
        <v>8.3952505827505824E-2</v>
      </c>
      <c r="AA24" s="10">
        <f t="shared" si="8"/>
        <v>8.7011946386946384E-2</v>
      </c>
      <c r="AB24" s="10">
        <f t="shared" si="9"/>
        <v>6.7380536130536128E-2</v>
      </c>
      <c r="AC24" s="10">
        <f t="shared" si="10"/>
        <v>7.7178030303030304E-2</v>
      </c>
      <c r="AD24" s="10">
        <f t="shared" si="11"/>
        <v>6.8728146853146849E-2</v>
      </c>
      <c r="AE24" s="12">
        <f t="shared" si="13"/>
        <v>1</v>
      </c>
      <c r="AI24" t="s">
        <v>203</v>
      </c>
      <c r="AJ24" t="s">
        <v>206</v>
      </c>
      <c r="AK24" t="s">
        <v>94</v>
      </c>
      <c r="AL24" s="9">
        <v>1620</v>
      </c>
      <c r="AM24" s="9">
        <v>1918</v>
      </c>
      <c r="AN24" s="9">
        <v>1604</v>
      </c>
      <c r="AO24" s="9">
        <v>1643</v>
      </c>
      <c r="AP24" s="9">
        <v>1597</v>
      </c>
      <c r="AQ24" s="9">
        <v>1357</v>
      </c>
      <c r="AR24" s="9">
        <v>1326</v>
      </c>
      <c r="AS24" s="9">
        <v>1558</v>
      </c>
      <c r="AT24" s="9">
        <v>1224</v>
      </c>
      <c r="AU24" s="9">
        <v>1214</v>
      </c>
      <c r="AV24" s="9">
        <v>1152</v>
      </c>
      <c r="AW24" s="9">
        <v>1268</v>
      </c>
      <c r="AX24" s="9">
        <v>17481</v>
      </c>
    </row>
    <row r="25" spans="2:50">
      <c r="B25" t="s">
        <v>203</v>
      </c>
      <c r="C25" t="s">
        <v>206</v>
      </c>
      <c r="D25" t="s">
        <v>176</v>
      </c>
      <c r="E25" s="11">
        <v>2299495</v>
      </c>
      <c r="F25" s="11">
        <v>2580944</v>
      </c>
      <c r="G25" s="11">
        <v>2816143</v>
      </c>
      <c r="H25" s="11">
        <v>2352129</v>
      </c>
      <c r="I25" s="11">
        <v>2465047</v>
      </c>
      <c r="J25" s="11">
        <v>2395132</v>
      </c>
      <c r="K25" s="11">
        <v>2123486</v>
      </c>
      <c r="L25" s="11">
        <v>2288082</v>
      </c>
      <c r="M25" s="11">
        <v>2368223</v>
      </c>
      <c r="N25" s="11">
        <v>1834692</v>
      </c>
      <c r="O25" s="11">
        <v>2104390</v>
      </c>
      <c r="P25" s="11">
        <v>1872158</v>
      </c>
      <c r="Q25" s="11">
        <v>27499921</v>
      </c>
      <c r="S25" s="10">
        <f t="shared" si="12"/>
        <v>8.361824021239915E-2</v>
      </c>
      <c r="T25" s="10">
        <f t="shared" si="1"/>
        <v>9.3852778704346093E-2</v>
      </c>
      <c r="U25" s="10">
        <f t="shared" si="2"/>
        <v>0.10240549418305601</v>
      </c>
      <c r="V25" s="10">
        <f t="shared" si="3"/>
        <v>8.5532209347074131E-2</v>
      </c>
      <c r="W25" s="10">
        <f t="shared" si="4"/>
        <v>8.9638330233748675E-2</v>
      </c>
      <c r="X25" s="10">
        <f t="shared" si="5"/>
        <v>8.7095959293846698E-2</v>
      </c>
      <c r="Y25" s="10">
        <f t="shared" si="6"/>
        <v>7.721789455322435E-2</v>
      </c>
      <c r="Z25" s="10">
        <f t="shared" si="7"/>
        <v>8.32032208383435E-2</v>
      </c>
      <c r="AA25" s="10">
        <f t="shared" si="8"/>
        <v>8.6117447391939786E-2</v>
      </c>
      <c r="AB25" s="10">
        <f t="shared" si="9"/>
        <v>6.6716264384904966E-2</v>
      </c>
      <c r="AC25" s="10">
        <f t="shared" si="10"/>
        <v>7.65234925583968E-2</v>
      </c>
      <c r="AD25" s="10">
        <f t="shared" si="11"/>
        <v>6.8078668298719835E-2</v>
      </c>
      <c r="AE25" s="12">
        <f t="shared" si="13"/>
        <v>1</v>
      </c>
      <c r="AI25" t="s">
        <v>203</v>
      </c>
      <c r="AJ25" t="s">
        <v>206</v>
      </c>
      <c r="AK25" t="s">
        <v>176</v>
      </c>
      <c r="AL25" s="11">
        <v>1622583</v>
      </c>
      <c r="AM25" s="11">
        <v>1914750</v>
      </c>
      <c r="AN25" s="11">
        <v>1605746</v>
      </c>
      <c r="AO25" s="11">
        <v>1645033</v>
      </c>
      <c r="AP25" s="11">
        <v>1600483</v>
      </c>
      <c r="AQ25" s="11">
        <v>1357600</v>
      </c>
      <c r="AR25" s="11">
        <v>1324599</v>
      </c>
      <c r="AS25" s="11">
        <v>1378932</v>
      </c>
      <c r="AT25" s="11">
        <v>1078297</v>
      </c>
      <c r="AU25" s="11">
        <v>1068603</v>
      </c>
      <c r="AV25" s="11">
        <v>1019710</v>
      </c>
      <c r="AW25" s="11">
        <v>1115632</v>
      </c>
      <c r="AX25" s="11">
        <v>16731968</v>
      </c>
    </row>
    <row r="26" spans="2:50">
      <c r="B26" t="s">
        <v>203</v>
      </c>
      <c r="C26" t="s">
        <v>207</v>
      </c>
      <c r="D26" t="s">
        <v>94</v>
      </c>
      <c r="E26" s="9">
        <v>216</v>
      </c>
      <c r="F26" s="9">
        <v>230</v>
      </c>
      <c r="G26" s="9">
        <v>237</v>
      </c>
      <c r="H26" s="9">
        <v>275</v>
      </c>
      <c r="I26" s="9">
        <v>265</v>
      </c>
      <c r="J26" s="9">
        <v>223</v>
      </c>
      <c r="K26" s="9">
        <v>297</v>
      </c>
      <c r="L26" s="9">
        <v>245</v>
      </c>
      <c r="M26" s="9">
        <v>278</v>
      </c>
      <c r="N26" s="9">
        <v>220</v>
      </c>
      <c r="O26" s="9">
        <v>342</v>
      </c>
      <c r="P26" s="9">
        <v>354</v>
      </c>
      <c r="Q26" s="9">
        <v>3182</v>
      </c>
      <c r="S26" s="10">
        <f t="shared" si="12"/>
        <v>6.7881835323695794E-2</v>
      </c>
      <c r="T26" s="10">
        <f t="shared" si="1"/>
        <v>7.2281583909490882E-2</v>
      </c>
      <c r="U26" s="10">
        <f t="shared" si="2"/>
        <v>7.448145820238844E-2</v>
      </c>
      <c r="V26" s="10">
        <f t="shared" si="3"/>
        <v>8.6423632935260841E-2</v>
      </c>
      <c r="W26" s="10">
        <f t="shared" si="4"/>
        <v>8.328095537397863E-2</v>
      </c>
      <c r="X26" s="10">
        <f t="shared" si="5"/>
        <v>7.0081709616593338E-2</v>
      </c>
      <c r="Y26" s="10">
        <f t="shared" si="6"/>
        <v>9.333752357008171E-2</v>
      </c>
      <c r="Z26" s="10">
        <f t="shared" si="7"/>
        <v>7.6995600251414206E-2</v>
      </c>
      <c r="AA26" s="10">
        <f t="shared" si="8"/>
        <v>8.7366436203645509E-2</v>
      </c>
      <c r="AB26" s="10">
        <f t="shared" si="9"/>
        <v>6.913890634820867E-2</v>
      </c>
      <c r="AC26" s="10">
        <f t="shared" si="10"/>
        <v>0.10747957259585167</v>
      </c>
      <c r="AD26" s="10">
        <f t="shared" si="11"/>
        <v>0.11125078566939033</v>
      </c>
      <c r="AE26" s="12">
        <f t="shared" si="13"/>
        <v>0.99999999999999978</v>
      </c>
      <c r="AI26" t="s">
        <v>203</v>
      </c>
      <c r="AJ26" t="s">
        <v>207</v>
      </c>
      <c r="AK26" t="s">
        <v>94</v>
      </c>
      <c r="AL26" s="9">
        <v>251</v>
      </c>
      <c r="AM26" s="9">
        <v>233</v>
      </c>
      <c r="AN26" s="9">
        <v>273</v>
      </c>
      <c r="AO26" s="9">
        <v>271</v>
      </c>
      <c r="AP26" s="9">
        <v>304</v>
      </c>
      <c r="AQ26" s="9">
        <v>322</v>
      </c>
      <c r="AR26" s="9">
        <v>309</v>
      </c>
      <c r="AS26" s="9">
        <v>329</v>
      </c>
      <c r="AT26" s="9">
        <v>295</v>
      </c>
      <c r="AU26" s="9">
        <v>259</v>
      </c>
      <c r="AV26" s="9">
        <v>365</v>
      </c>
      <c r="AW26" s="9">
        <v>251</v>
      </c>
      <c r="AX26" s="9">
        <v>3462</v>
      </c>
    </row>
    <row r="27" spans="2:50">
      <c r="B27" t="s">
        <v>203</v>
      </c>
      <c r="C27" t="s">
        <v>207</v>
      </c>
      <c r="D27" t="s">
        <v>176</v>
      </c>
      <c r="E27" s="11">
        <v>199751</v>
      </c>
      <c r="F27" s="11">
        <v>213202</v>
      </c>
      <c r="G27" s="11">
        <v>216916</v>
      </c>
      <c r="H27" s="11">
        <v>241632</v>
      </c>
      <c r="I27" s="11">
        <v>233681</v>
      </c>
      <c r="J27" s="11">
        <v>196752</v>
      </c>
      <c r="K27" s="11">
        <v>262044</v>
      </c>
      <c r="L27" s="11">
        <v>216141</v>
      </c>
      <c r="M27" s="11">
        <v>244756</v>
      </c>
      <c r="N27" s="11">
        <v>194151</v>
      </c>
      <c r="O27" s="11">
        <v>302175</v>
      </c>
      <c r="P27" s="11">
        <v>315137</v>
      </c>
      <c r="Q27" s="11">
        <v>2836338</v>
      </c>
      <c r="S27" s="10">
        <f t="shared" si="12"/>
        <v>7.0425668590978929E-2</v>
      </c>
      <c r="T27" s="10">
        <f t="shared" si="1"/>
        <v>7.5168051198411467E-2</v>
      </c>
      <c r="U27" s="10">
        <f t="shared" si="2"/>
        <v>7.6477486110611642E-2</v>
      </c>
      <c r="V27" s="10">
        <f t="shared" si="3"/>
        <v>8.519153923121997E-2</v>
      </c>
      <c r="W27" s="10">
        <f t="shared" si="4"/>
        <v>8.2388276714552358E-2</v>
      </c>
      <c r="X27" s="10">
        <f t="shared" si="5"/>
        <v>6.9368319290578198E-2</v>
      </c>
      <c r="Y27" s="10">
        <f t="shared" si="6"/>
        <v>9.2388142738982451E-2</v>
      </c>
      <c r="Z27" s="10">
        <f t="shared" si="7"/>
        <v>7.6204246461458403E-2</v>
      </c>
      <c r="AA27" s="10">
        <f t="shared" si="8"/>
        <v>8.6292959442774445E-2</v>
      </c>
      <c r="AB27" s="10">
        <f t="shared" si="9"/>
        <v>6.8451291771291015E-2</v>
      </c>
      <c r="AC27" s="10">
        <f t="shared" si="10"/>
        <v>0.10653702062307102</v>
      </c>
      <c r="AD27" s="10">
        <f t="shared" si="11"/>
        <v>0.1111069978260701</v>
      </c>
      <c r="AE27" s="12">
        <f t="shared" si="13"/>
        <v>1</v>
      </c>
      <c r="AI27" t="s">
        <v>203</v>
      </c>
      <c r="AJ27" t="s">
        <v>207</v>
      </c>
      <c r="AK27" t="s">
        <v>176</v>
      </c>
      <c r="AL27" s="11">
        <v>222228</v>
      </c>
      <c r="AM27" s="11">
        <v>205788</v>
      </c>
      <c r="AN27" s="11">
        <v>242495</v>
      </c>
      <c r="AO27" s="11">
        <v>240490</v>
      </c>
      <c r="AP27" s="11">
        <v>269836</v>
      </c>
      <c r="AQ27" s="11">
        <v>288095</v>
      </c>
      <c r="AR27" s="11">
        <v>275354</v>
      </c>
      <c r="AS27" s="11">
        <v>294504</v>
      </c>
      <c r="AT27" s="11">
        <v>263497</v>
      </c>
      <c r="AU27" s="11">
        <v>231182</v>
      </c>
      <c r="AV27" s="11">
        <v>325352</v>
      </c>
      <c r="AW27" s="11">
        <v>224613</v>
      </c>
      <c r="AX27" s="11">
        <v>3083434</v>
      </c>
    </row>
    <row r="28" spans="2:50">
      <c r="B28" t="s">
        <v>203</v>
      </c>
      <c r="C28" t="s">
        <v>208</v>
      </c>
      <c r="D28" t="s">
        <v>94</v>
      </c>
      <c r="E28" s="9">
        <v>159</v>
      </c>
      <c r="F28" s="9">
        <v>178</v>
      </c>
      <c r="G28" s="9">
        <v>152</v>
      </c>
      <c r="H28" s="9">
        <v>162</v>
      </c>
      <c r="I28" s="9">
        <v>118</v>
      </c>
      <c r="J28" s="9">
        <v>144</v>
      </c>
      <c r="K28" s="9">
        <v>129</v>
      </c>
      <c r="L28" s="9">
        <v>126</v>
      </c>
      <c r="M28" s="9">
        <v>122</v>
      </c>
      <c r="N28" s="9">
        <v>149</v>
      </c>
      <c r="O28" s="9">
        <v>149</v>
      </c>
      <c r="P28" s="9">
        <v>172</v>
      </c>
      <c r="Q28" s="9">
        <v>1760</v>
      </c>
      <c r="S28" s="10">
        <f t="shared" si="12"/>
        <v>9.0340909090909097E-2</v>
      </c>
      <c r="T28" s="10">
        <f t="shared" si="1"/>
        <v>0.10113636363636364</v>
      </c>
      <c r="U28" s="10">
        <f t="shared" si="2"/>
        <v>8.6363636363636365E-2</v>
      </c>
      <c r="V28" s="10">
        <f t="shared" si="3"/>
        <v>9.2045454545454541E-2</v>
      </c>
      <c r="W28" s="10">
        <f t="shared" si="4"/>
        <v>6.7045454545454547E-2</v>
      </c>
      <c r="X28" s="10">
        <f t="shared" si="5"/>
        <v>8.1818181818181818E-2</v>
      </c>
      <c r="Y28" s="10">
        <f t="shared" si="6"/>
        <v>7.3295454545454539E-2</v>
      </c>
      <c r="Z28" s="10">
        <f t="shared" si="7"/>
        <v>7.1590909090909094E-2</v>
      </c>
      <c r="AA28" s="10">
        <f t="shared" si="8"/>
        <v>6.931818181818182E-2</v>
      </c>
      <c r="AB28" s="10">
        <f t="shared" si="9"/>
        <v>8.4659090909090906E-2</v>
      </c>
      <c r="AC28" s="10">
        <f t="shared" si="10"/>
        <v>8.4659090909090906E-2</v>
      </c>
      <c r="AD28" s="10">
        <f t="shared" si="11"/>
        <v>9.7727272727272732E-2</v>
      </c>
      <c r="AE28" s="12">
        <f t="shared" si="13"/>
        <v>1</v>
      </c>
      <c r="AI28" t="s">
        <v>203</v>
      </c>
      <c r="AJ28" t="s">
        <v>208</v>
      </c>
      <c r="AK28" t="s">
        <v>94</v>
      </c>
      <c r="AL28" s="9">
        <v>104</v>
      </c>
      <c r="AM28" s="9">
        <v>109</v>
      </c>
      <c r="AN28" s="9">
        <v>108</v>
      </c>
      <c r="AO28" s="9">
        <v>102</v>
      </c>
      <c r="AP28" s="9">
        <v>130</v>
      </c>
      <c r="AQ28" s="9">
        <v>85</v>
      </c>
      <c r="AR28" s="9">
        <v>77</v>
      </c>
      <c r="AS28" s="9">
        <v>131</v>
      </c>
      <c r="AT28" s="9">
        <v>89</v>
      </c>
      <c r="AU28" s="9">
        <v>94</v>
      </c>
      <c r="AV28" s="9">
        <v>89</v>
      </c>
      <c r="AW28" s="9">
        <v>96</v>
      </c>
      <c r="AX28" s="9">
        <v>1214</v>
      </c>
    </row>
    <row r="29" spans="2:50">
      <c r="B29" t="s">
        <v>203</v>
      </c>
      <c r="C29" t="s">
        <v>208</v>
      </c>
      <c r="D29" t="s">
        <v>176</v>
      </c>
      <c r="E29" s="11">
        <v>33764</v>
      </c>
      <c r="F29" s="11">
        <v>42157</v>
      </c>
      <c r="G29" s="11">
        <v>30571</v>
      </c>
      <c r="H29" s="11">
        <v>33316</v>
      </c>
      <c r="I29" s="11">
        <v>25636</v>
      </c>
      <c r="J29" s="11">
        <v>31173</v>
      </c>
      <c r="K29" s="11">
        <v>26037</v>
      </c>
      <c r="L29" s="11">
        <v>21586</v>
      </c>
      <c r="M29" s="11">
        <v>19613</v>
      </c>
      <c r="N29" s="11">
        <v>22726</v>
      </c>
      <c r="O29" s="11">
        <v>23322</v>
      </c>
      <c r="P29" s="11">
        <v>23856</v>
      </c>
      <c r="Q29" s="11">
        <v>333757</v>
      </c>
      <c r="S29" s="10">
        <f t="shared" si="12"/>
        <v>0.10116342129153845</v>
      </c>
      <c r="T29" s="10">
        <f t="shared" si="1"/>
        <v>0.12631045940609487</v>
      </c>
      <c r="U29" s="10">
        <f t="shared" si="2"/>
        <v>9.1596580745872E-2</v>
      </c>
      <c r="V29" s="10">
        <f t="shared" si="3"/>
        <v>9.9821127347141783E-2</v>
      </c>
      <c r="W29" s="10">
        <f t="shared" si="4"/>
        <v>7.6810374014627411E-2</v>
      </c>
      <c r="X29" s="10">
        <f t="shared" si="5"/>
        <v>9.3400288233655024E-2</v>
      </c>
      <c r="Y29" s="10">
        <f t="shared" si="6"/>
        <v>7.8011846942536031E-2</v>
      </c>
      <c r="Z29" s="10">
        <f t="shared" si="7"/>
        <v>6.4675797061934284E-2</v>
      </c>
      <c r="AA29" s="10">
        <f t="shared" si="8"/>
        <v>5.8764310561276616E-2</v>
      </c>
      <c r="AB29" s="10">
        <f t="shared" si="9"/>
        <v>6.8091455759729386E-2</v>
      </c>
      <c r="AC29" s="10">
        <f t="shared" si="10"/>
        <v>6.987718609647138E-2</v>
      </c>
      <c r="AD29" s="10">
        <f t="shared" si="11"/>
        <v>7.1477152539122776E-2</v>
      </c>
      <c r="AE29" s="12">
        <f t="shared" si="13"/>
        <v>1</v>
      </c>
      <c r="AI29" t="s">
        <v>203</v>
      </c>
      <c r="AJ29" t="s">
        <v>208</v>
      </c>
      <c r="AK29" t="s">
        <v>176</v>
      </c>
      <c r="AL29" s="11">
        <v>18426</v>
      </c>
      <c r="AM29" s="11">
        <v>22273</v>
      </c>
      <c r="AN29" s="11">
        <v>18097</v>
      </c>
      <c r="AO29" s="11">
        <v>15479</v>
      </c>
      <c r="AP29" s="11">
        <v>19506</v>
      </c>
      <c r="AQ29" s="11">
        <v>10494</v>
      </c>
      <c r="AR29" s="11">
        <v>11940</v>
      </c>
      <c r="AS29" s="11">
        <v>15722</v>
      </c>
      <c r="AT29" s="11">
        <v>11223</v>
      </c>
      <c r="AU29" s="11">
        <v>11763</v>
      </c>
      <c r="AV29" s="11">
        <v>12363</v>
      </c>
      <c r="AW29" s="11">
        <v>13535</v>
      </c>
      <c r="AX29" s="11">
        <v>180821</v>
      </c>
    </row>
    <row r="30" spans="2:50">
      <c r="B30" t="s">
        <v>203</v>
      </c>
      <c r="C30" t="s">
        <v>209</v>
      </c>
      <c r="D30" t="s">
        <v>94</v>
      </c>
      <c r="E30" s="9">
        <v>16</v>
      </c>
      <c r="F30" s="9">
        <v>4</v>
      </c>
      <c r="G30" s="9">
        <v>3</v>
      </c>
      <c r="H30" s="9">
        <v>10</v>
      </c>
      <c r="I30" s="9">
        <v>1</v>
      </c>
      <c r="J30" s="9">
        <v>6</v>
      </c>
      <c r="K30" s="9">
        <v>6</v>
      </c>
      <c r="L30" s="9">
        <v>6</v>
      </c>
      <c r="M30" s="9">
        <v>7</v>
      </c>
      <c r="N30" s="9">
        <v>5</v>
      </c>
      <c r="O30" s="9">
        <v>8</v>
      </c>
      <c r="P30" s="9">
        <v>6</v>
      </c>
      <c r="Q30" s="9">
        <v>78</v>
      </c>
      <c r="S30" s="10">
        <f t="shared" si="12"/>
        <v>0.20512820512820512</v>
      </c>
      <c r="T30" s="10">
        <f t="shared" si="1"/>
        <v>5.128205128205128E-2</v>
      </c>
      <c r="U30" s="10">
        <f t="shared" si="2"/>
        <v>3.8461538461538464E-2</v>
      </c>
      <c r="V30" s="10">
        <f t="shared" si="3"/>
        <v>0.12820512820512819</v>
      </c>
      <c r="W30" s="10">
        <f t="shared" si="4"/>
        <v>1.282051282051282E-2</v>
      </c>
      <c r="X30" s="10">
        <f t="shared" si="5"/>
        <v>7.6923076923076927E-2</v>
      </c>
      <c r="Y30" s="10">
        <f t="shared" si="6"/>
        <v>7.6923076923076927E-2</v>
      </c>
      <c r="Z30" s="10">
        <f t="shared" si="7"/>
        <v>7.6923076923076927E-2</v>
      </c>
      <c r="AA30" s="10">
        <f t="shared" si="8"/>
        <v>8.9743589743589744E-2</v>
      </c>
      <c r="AB30" s="10">
        <f t="shared" si="9"/>
        <v>6.4102564102564097E-2</v>
      </c>
      <c r="AC30" s="10">
        <f t="shared" si="10"/>
        <v>0.10256410256410256</v>
      </c>
      <c r="AD30" s="10">
        <f t="shared" si="11"/>
        <v>7.6923076923076927E-2</v>
      </c>
      <c r="AE30" s="12">
        <f t="shared" si="13"/>
        <v>0.99999999999999978</v>
      </c>
      <c r="AI30" t="s">
        <v>203</v>
      </c>
      <c r="AJ30" t="s">
        <v>209</v>
      </c>
      <c r="AK30" t="s">
        <v>94</v>
      </c>
      <c r="AL30" s="9">
        <v>4</v>
      </c>
      <c r="AM30" s="9">
        <v>6</v>
      </c>
      <c r="AN30" s="9">
        <v>2</v>
      </c>
      <c r="AO30" s="9">
        <v>6</v>
      </c>
      <c r="AP30" s="9">
        <v>4</v>
      </c>
      <c r="AQ30" s="9">
        <v>4</v>
      </c>
      <c r="AR30" s="9">
        <v>4</v>
      </c>
      <c r="AS30" s="9">
        <v>2</v>
      </c>
      <c r="AT30" s="9">
        <v>4</v>
      </c>
      <c r="AU30" s="9"/>
      <c r="AV30" s="9">
        <v>2</v>
      </c>
      <c r="AW30" s="9"/>
      <c r="AX30" s="9">
        <v>38</v>
      </c>
    </row>
    <row r="31" spans="2:50">
      <c r="B31" t="s">
        <v>203</v>
      </c>
      <c r="C31" t="s">
        <v>209</v>
      </c>
      <c r="D31" t="s">
        <v>176</v>
      </c>
      <c r="E31" s="11">
        <v>7328</v>
      </c>
      <c r="F31" s="11">
        <v>1869</v>
      </c>
      <c r="G31" s="11">
        <v>1365</v>
      </c>
      <c r="H31" s="11">
        <v>4478</v>
      </c>
      <c r="I31" s="11">
        <v>432</v>
      </c>
      <c r="J31" s="11">
        <v>2686</v>
      </c>
      <c r="K31" s="11">
        <v>2640</v>
      </c>
      <c r="L31" s="11">
        <v>2648</v>
      </c>
      <c r="M31" s="11">
        <v>3072</v>
      </c>
      <c r="N31" s="11">
        <v>2160</v>
      </c>
      <c r="O31" s="11">
        <v>3588</v>
      </c>
      <c r="P31" s="11">
        <v>2640</v>
      </c>
      <c r="Q31" s="11">
        <v>34906</v>
      </c>
      <c r="S31" s="10">
        <f t="shared" si="12"/>
        <v>0.20993525468400848</v>
      </c>
      <c r="T31" s="10">
        <f t="shared" si="1"/>
        <v>5.3543803357588952E-2</v>
      </c>
      <c r="U31" s="10">
        <f t="shared" si="2"/>
        <v>3.910502492408182E-2</v>
      </c>
      <c r="V31" s="10">
        <f t="shared" si="3"/>
        <v>0.12828740044691456</v>
      </c>
      <c r="W31" s="10">
        <f t="shared" si="4"/>
        <v>1.2376095800148972E-2</v>
      </c>
      <c r="X31" s="10">
        <f t="shared" si="5"/>
        <v>7.694952157222254E-2</v>
      </c>
      <c r="Y31" s="10">
        <f t="shared" si="6"/>
        <v>7.5631696556465941E-2</v>
      </c>
      <c r="Z31" s="10">
        <f t="shared" si="7"/>
        <v>7.586088351572795E-2</v>
      </c>
      <c r="AA31" s="10">
        <f t="shared" si="8"/>
        <v>8.8007792356614906E-2</v>
      </c>
      <c r="AB31" s="10">
        <f t="shared" si="9"/>
        <v>6.1880479000744858E-2</v>
      </c>
      <c r="AC31" s="10">
        <f t="shared" si="10"/>
        <v>0.10279035122901507</v>
      </c>
      <c r="AD31" s="10">
        <f t="shared" si="11"/>
        <v>7.5631696556465941E-2</v>
      </c>
      <c r="AE31" s="12">
        <f t="shared" si="13"/>
        <v>1</v>
      </c>
      <c r="AI31" t="s">
        <v>203</v>
      </c>
      <c r="AJ31" t="s">
        <v>209</v>
      </c>
      <c r="AK31" t="s">
        <v>176</v>
      </c>
      <c r="AL31" s="11">
        <v>1822</v>
      </c>
      <c r="AM31" s="11">
        <v>2594</v>
      </c>
      <c r="AN31" s="11">
        <v>911</v>
      </c>
      <c r="AO31" s="11">
        <v>2594</v>
      </c>
      <c r="AP31" s="11">
        <v>1776</v>
      </c>
      <c r="AQ31" s="11">
        <v>1729</v>
      </c>
      <c r="AR31" s="11">
        <v>1776</v>
      </c>
      <c r="AS31" s="11">
        <v>865</v>
      </c>
      <c r="AT31" s="11">
        <v>1776</v>
      </c>
      <c r="AU31" s="11"/>
      <c r="AV31" s="11">
        <v>856</v>
      </c>
      <c r="AW31" s="11"/>
      <c r="AX31" s="11">
        <v>16699</v>
      </c>
    </row>
    <row r="32" spans="2:50">
      <c r="B32" t="s">
        <v>203</v>
      </c>
      <c r="C32" t="s">
        <v>210</v>
      </c>
      <c r="D32" t="s">
        <v>94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281</v>
      </c>
      <c r="P32" s="9">
        <v>1798</v>
      </c>
      <c r="Q32" s="9">
        <v>2079</v>
      </c>
      <c r="S32" s="10">
        <f t="shared" si="12"/>
        <v>0</v>
      </c>
      <c r="T32" s="10">
        <f t="shared" si="1"/>
        <v>0</v>
      </c>
      <c r="U32" s="10">
        <f t="shared" si="2"/>
        <v>0</v>
      </c>
      <c r="V32" s="10">
        <f t="shared" si="3"/>
        <v>0</v>
      </c>
      <c r="W32" s="10">
        <f t="shared" si="4"/>
        <v>0</v>
      </c>
      <c r="X32" s="10">
        <f t="shared" si="5"/>
        <v>0</v>
      </c>
      <c r="Y32" s="10">
        <f t="shared" si="6"/>
        <v>0</v>
      </c>
      <c r="Z32" s="10">
        <f t="shared" si="7"/>
        <v>0</v>
      </c>
      <c r="AA32" s="10">
        <f t="shared" si="8"/>
        <v>0</v>
      </c>
      <c r="AB32" s="10">
        <f t="shared" si="9"/>
        <v>0</v>
      </c>
      <c r="AC32" s="10">
        <f t="shared" si="10"/>
        <v>0.13516113516113515</v>
      </c>
      <c r="AD32" s="10">
        <f t="shared" si="11"/>
        <v>0.86483886483886485</v>
      </c>
      <c r="AE32" s="12">
        <f t="shared" si="13"/>
        <v>1</v>
      </c>
      <c r="AI32" t="s">
        <v>203</v>
      </c>
      <c r="AJ32" t="s">
        <v>210</v>
      </c>
      <c r="AK32" t="s">
        <v>94</v>
      </c>
      <c r="AL32" s="9">
        <v>1280</v>
      </c>
      <c r="AM32" s="9">
        <v>1879</v>
      </c>
      <c r="AN32" s="9">
        <v>2532</v>
      </c>
      <c r="AO32" s="9">
        <v>2058</v>
      </c>
      <c r="AP32" s="9">
        <v>3159</v>
      </c>
      <c r="AQ32" s="9">
        <v>2853</v>
      </c>
      <c r="AR32" s="9">
        <v>3087</v>
      </c>
      <c r="AS32" s="9">
        <v>3185</v>
      </c>
      <c r="AT32" s="9">
        <v>3332</v>
      </c>
      <c r="AU32" s="9">
        <v>3573</v>
      </c>
      <c r="AV32" s="9">
        <v>3912</v>
      </c>
      <c r="AW32" s="9">
        <v>3568</v>
      </c>
      <c r="AX32" s="9">
        <v>34418</v>
      </c>
    </row>
    <row r="33" spans="2:50">
      <c r="B33" t="s">
        <v>203</v>
      </c>
      <c r="C33" t="s">
        <v>210</v>
      </c>
      <c r="D33" t="s">
        <v>176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209780</v>
      </c>
      <c r="P33" s="11">
        <v>1315166</v>
      </c>
      <c r="Q33" s="11">
        <v>1524946</v>
      </c>
      <c r="S33" s="10">
        <f t="shared" si="12"/>
        <v>0</v>
      </c>
      <c r="T33" s="10">
        <f t="shared" si="1"/>
        <v>0</v>
      </c>
      <c r="U33" s="10">
        <f t="shared" si="2"/>
        <v>0</v>
      </c>
      <c r="V33" s="10">
        <f t="shared" si="3"/>
        <v>0</v>
      </c>
      <c r="W33" s="10">
        <f t="shared" si="4"/>
        <v>0</v>
      </c>
      <c r="X33" s="10">
        <f t="shared" si="5"/>
        <v>0</v>
      </c>
      <c r="Y33" s="10">
        <f t="shared" si="6"/>
        <v>0</v>
      </c>
      <c r="Z33" s="10">
        <f t="shared" si="7"/>
        <v>0</v>
      </c>
      <c r="AA33" s="10">
        <f t="shared" si="8"/>
        <v>0</v>
      </c>
      <c r="AB33" s="10">
        <f t="shared" si="9"/>
        <v>0</v>
      </c>
      <c r="AC33" s="10">
        <f t="shared" si="10"/>
        <v>0.13756552691046109</v>
      </c>
      <c r="AD33" s="10">
        <f t="shared" si="11"/>
        <v>0.86243447308953891</v>
      </c>
      <c r="AE33" s="12">
        <f t="shared" si="13"/>
        <v>1</v>
      </c>
      <c r="AI33" t="s">
        <v>203</v>
      </c>
      <c r="AJ33" t="s">
        <v>210</v>
      </c>
      <c r="AK33" t="s">
        <v>176</v>
      </c>
      <c r="AL33" s="11">
        <v>945155</v>
      </c>
      <c r="AM33" s="11">
        <v>1391460</v>
      </c>
      <c r="AN33" s="11">
        <v>1872761</v>
      </c>
      <c r="AO33" s="11">
        <v>1531960</v>
      </c>
      <c r="AP33" s="11">
        <v>2340308</v>
      </c>
      <c r="AQ33" s="11">
        <v>2097689</v>
      </c>
      <c r="AR33" s="11">
        <v>2272296</v>
      </c>
      <c r="AS33" s="11">
        <v>2339786</v>
      </c>
      <c r="AT33" s="11">
        <v>2452740</v>
      </c>
      <c r="AU33" s="11">
        <v>2627665</v>
      </c>
      <c r="AV33" s="11">
        <v>2877878</v>
      </c>
      <c r="AW33" s="11">
        <v>2626654</v>
      </c>
      <c r="AX33" s="11">
        <v>25376352</v>
      </c>
    </row>
    <row r="34" spans="2:50">
      <c r="B34" t="s">
        <v>203</v>
      </c>
      <c r="C34" t="s">
        <v>211</v>
      </c>
      <c r="D34" t="s">
        <v>94</v>
      </c>
      <c r="E34" s="9">
        <v>147</v>
      </c>
      <c r="F34" s="9">
        <v>198</v>
      </c>
      <c r="G34" s="9">
        <v>273</v>
      </c>
      <c r="H34" s="9">
        <v>203</v>
      </c>
      <c r="I34" s="9">
        <v>280</v>
      </c>
      <c r="J34" s="9">
        <v>206</v>
      </c>
      <c r="K34" s="9">
        <v>200</v>
      </c>
      <c r="L34" s="9">
        <v>250</v>
      </c>
      <c r="M34" s="9">
        <v>237</v>
      </c>
      <c r="N34" s="9">
        <v>195</v>
      </c>
      <c r="O34" s="9">
        <v>243</v>
      </c>
      <c r="P34" s="9">
        <v>216</v>
      </c>
      <c r="Q34" s="9">
        <v>2648</v>
      </c>
      <c r="S34" s="10">
        <f t="shared" si="12"/>
        <v>5.5513595166163145E-2</v>
      </c>
      <c r="T34" s="10">
        <f t="shared" si="1"/>
        <v>7.4773413897280969E-2</v>
      </c>
      <c r="U34" s="10">
        <f t="shared" si="2"/>
        <v>0.10309667673716012</v>
      </c>
      <c r="V34" s="10">
        <f t="shared" si="3"/>
        <v>7.6661631419939577E-2</v>
      </c>
      <c r="W34" s="10">
        <f t="shared" si="4"/>
        <v>0.10574018126888217</v>
      </c>
      <c r="X34" s="10">
        <f t="shared" si="5"/>
        <v>7.7794561933534748E-2</v>
      </c>
      <c r="Y34" s="10">
        <f t="shared" si="6"/>
        <v>7.5528700906344406E-2</v>
      </c>
      <c r="Z34" s="10">
        <f t="shared" si="7"/>
        <v>9.4410876132930519E-2</v>
      </c>
      <c r="AA34" s="10">
        <f t="shared" si="8"/>
        <v>8.9501510574018131E-2</v>
      </c>
      <c r="AB34" s="10">
        <f t="shared" si="9"/>
        <v>7.3640483383685798E-2</v>
      </c>
      <c r="AC34" s="10">
        <f t="shared" si="10"/>
        <v>9.1767371601208458E-2</v>
      </c>
      <c r="AD34" s="10">
        <f t="shared" si="11"/>
        <v>8.1570996978851965E-2</v>
      </c>
      <c r="AE34" s="12">
        <f t="shared" si="13"/>
        <v>1.0000000000000002</v>
      </c>
      <c r="AI34" t="s">
        <v>203</v>
      </c>
      <c r="AJ34" t="s">
        <v>211</v>
      </c>
      <c r="AK34" t="s">
        <v>94</v>
      </c>
      <c r="AL34" s="9">
        <v>268</v>
      </c>
      <c r="AM34" s="9">
        <v>219</v>
      </c>
      <c r="AN34" s="9">
        <v>300</v>
      </c>
      <c r="AO34" s="9">
        <v>271</v>
      </c>
      <c r="AP34" s="9">
        <v>294</v>
      </c>
      <c r="AQ34" s="9">
        <v>244</v>
      </c>
      <c r="AR34" s="9">
        <v>268</v>
      </c>
      <c r="AS34" s="9">
        <v>229</v>
      </c>
      <c r="AT34" s="9">
        <v>281</v>
      </c>
      <c r="AU34" s="9">
        <v>210</v>
      </c>
      <c r="AV34" s="9">
        <v>277</v>
      </c>
      <c r="AW34" s="9">
        <v>273</v>
      </c>
      <c r="AX34" s="9">
        <v>3134</v>
      </c>
    </row>
    <row r="35" spans="2:50">
      <c r="B35" t="s">
        <v>203</v>
      </c>
      <c r="C35" t="s">
        <v>211</v>
      </c>
      <c r="D35" t="s">
        <v>176</v>
      </c>
      <c r="E35" s="11">
        <v>42620</v>
      </c>
      <c r="F35" s="11">
        <v>72086</v>
      </c>
      <c r="G35" s="11">
        <v>90027</v>
      </c>
      <c r="H35" s="11">
        <v>66910</v>
      </c>
      <c r="I35" s="11">
        <v>100020</v>
      </c>
      <c r="J35" s="11">
        <v>64648</v>
      </c>
      <c r="K35" s="11">
        <v>71122</v>
      </c>
      <c r="L35" s="11">
        <v>86210</v>
      </c>
      <c r="M35" s="11">
        <v>76965</v>
      </c>
      <c r="N35" s="11">
        <v>62566</v>
      </c>
      <c r="O35" s="11">
        <v>76844</v>
      </c>
      <c r="P35" s="11">
        <v>71549</v>
      </c>
      <c r="Q35" s="11">
        <v>881567</v>
      </c>
      <c r="S35" s="10">
        <f t="shared" si="12"/>
        <v>4.8345729819741438E-2</v>
      </c>
      <c r="T35" s="10">
        <f t="shared" si="1"/>
        <v>8.1770302200513401E-2</v>
      </c>
      <c r="U35" s="10">
        <f t="shared" si="2"/>
        <v>0.10212156308028772</v>
      </c>
      <c r="V35" s="10">
        <f t="shared" si="3"/>
        <v>7.58989390483083E-2</v>
      </c>
      <c r="W35" s="10">
        <f t="shared" si="4"/>
        <v>0.11345705998523084</v>
      </c>
      <c r="X35" s="10">
        <f t="shared" si="5"/>
        <v>7.3333053528546327E-2</v>
      </c>
      <c r="Y35" s="10">
        <f t="shared" si="6"/>
        <v>8.067679484372714E-2</v>
      </c>
      <c r="Z35" s="10">
        <f t="shared" si="7"/>
        <v>9.7791773058655773E-2</v>
      </c>
      <c r="AA35" s="10">
        <f t="shared" si="8"/>
        <v>8.7304765264580003E-2</v>
      </c>
      <c r="AB35" s="10">
        <f t="shared" si="9"/>
        <v>7.097134988038345E-2</v>
      </c>
      <c r="AC35" s="10">
        <f t="shared" si="10"/>
        <v>8.7167509673116164E-2</v>
      </c>
      <c r="AD35" s="10">
        <f t="shared" si="11"/>
        <v>8.1161159616909437E-2</v>
      </c>
      <c r="AE35" s="12">
        <f t="shared" si="13"/>
        <v>0.99999999999999989</v>
      </c>
      <c r="AI35" t="s">
        <v>203</v>
      </c>
      <c r="AJ35" t="s">
        <v>211</v>
      </c>
      <c r="AK35" t="s">
        <v>176</v>
      </c>
      <c r="AL35" s="11">
        <v>72911</v>
      </c>
      <c r="AM35" s="11">
        <v>59603</v>
      </c>
      <c r="AN35" s="11">
        <v>81570</v>
      </c>
      <c r="AO35" s="11">
        <v>73424</v>
      </c>
      <c r="AP35" s="11">
        <v>77062</v>
      </c>
      <c r="AQ35" s="11">
        <v>63169</v>
      </c>
      <c r="AR35" s="11">
        <v>69304</v>
      </c>
      <c r="AS35" s="11">
        <v>59246</v>
      </c>
      <c r="AT35" s="11">
        <v>72645</v>
      </c>
      <c r="AU35" s="11">
        <v>54385</v>
      </c>
      <c r="AV35" s="11">
        <v>71608</v>
      </c>
      <c r="AW35" s="11">
        <v>70624</v>
      </c>
      <c r="AX35" s="11">
        <v>825551</v>
      </c>
    </row>
    <row r="36" spans="2:50">
      <c r="B36" t="s">
        <v>203</v>
      </c>
      <c r="C36" t="s">
        <v>212</v>
      </c>
      <c r="D36" t="s">
        <v>94</v>
      </c>
      <c r="E36" s="9">
        <v>63</v>
      </c>
      <c r="F36" s="9">
        <v>129</v>
      </c>
      <c r="G36" s="9">
        <v>117</v>
      </c>
      <c r="H36" s="9">
        <v>82</v>
      </c>
      <c r="I36" s="9">
        <v>97</v>
      </c>
      <c r="J36" s="9">
        <v>65</v>
      </c>
      <c r="K36" s="9">
        <v>100</v>
      </c>
      <c r="L36" s="9">
        <v>99</v>
      </c>
      <c r="M36" s="9">
        <v>82</v>
      </c>
      <c r="N36" s="9">
        <v>70</v>
      </c>
      <c r="O36" s="9">
        <v>108</v>
      </c>
      <c r="P36" s="9">
        <v>81</v>
      </c>
      <c r="Q36" s="9">
        <v>1093</v>
      </c>
      <c r="S36" s="10">
        <f t="shared" si="12"/>
        <v>5.7639524245196708E-2</v>
      </c>
      <c r="T36" s="10">
        <f t="shared" si="1"/>
        <v>0.11802378774016468</v>
      </c>
      <c r="U36" s="10">
        <f t="shared" si="2"/>
        <v>0.10704483074107959</v>
      </c>
      <c r="V36" s="10">
        <f t="shared" si="3"/>
        <v>7.5022872827081422E-2</v>
      </c>
      <c r="W36" s="10">
        <f t="shared" si="4"/>
        <v>8.8746569075937781E-2</v>
      </c>
      <c r="X36" s="10">
        <f t="shared" si="5"/>
        <v>5.9469350411710885E-2</v>
      </c>
      <c r="Y36" s="10">
        <f t="shared" si="6"/>
        <v>9.1491308325709064E-2</v>
      </c>
      <c r="Z36" s="10">
        <f t="shared" si="7"/>
        <v>9.0576395242451965E-2</v>
      </c>
      <c r="AA36" s="10">
        <f t="shared" si="8"/>
        <v>7.5022872827081422E-2</v>
      </c>
      <c r="AB36" s="10">
        <f t="shared" si="9"/>
        <v>6.4043915827996345E-2</v>
      </c>
      <c r="AC36" s="10">
        <f t="shared" si="10"/>
        <v>9.8810612991765787E-2</v>
      </c>
      <c r="AD36" s="10">
        <f t="shared" si="11"/>
        <v>7.4107959743824336E-2</v>
      </c>
      <c r="AE36" s="12">
        <f t="shared" si="13"/>
        <v>0.99999999999999989</v>
      </c>
      <c r="AI36" t="s">
        <v>203</v>
      </c>
      <c r="AJ36" t="s">
        <v>213</v>
      </c>
      <c r="AK36" t="s">
        <v>94</v>
      </c>
      <c r="AL36" s="9"/>
      <c r="AM36" s="9"/>
      <c r="AN36" s="9"/>
      <c r="AO36" s="9"/>
      <c r="AP36" s="9"/>
      <c r="AQ36" s="9"/>
      <c r="AR36" s="9"/>
      <c r="AS36" s="9">
        <v>28</v>
      </c>
      <c r="AT36" s="9">
        <v>29</v>
      </c>
      <c r="AU36" s="9">
        <v>91</v>
      </c>
      <c r="AV36" s="9">
        <v>237</v>
      </c>
      <c r="AW36" s="9">
        <v>215</v>
      </c>
      <c r="AX36" s="9">
        <v>600</v>
      </c>
    </row>
    <row r="37" spans="2:50">
      <c r="B37" t="s">
        <v>203</v>
      </c>
      <c r="C37" t="s">
        <v>212</v>
      </c>
      <c r="D37" t="s">
        <v>176</v>
      </c>
      <c r="E37" s="11">
        <v>17766</v>
      </c>
      <c r="F37" s="11">
        <v>36378</v>
      </c>
      <c r="G37" s="11">
        <v>32783</v>
      </c>
      <c r="H37" s="11">
        <v>22166</v>
      </c>
      <c r="I37" s="11">
        <v>26202</v>
      </c>
      <c r="J37" s="11">
        <v>17733</v>
      </c>
      <c r="K37" s="11">
        <v>27154</v>
      </c>
      <c r="L37" s="11">
        <v>26986</v>
      </c>
      <c r="M37" s="11">
        <v>22110</v>
      </c>
      <c r="N37" s="11">
        <v>18933</v>
      </c>
      <c r="O37" s="11">
        <v>29286</v>
      </c>
      <c r="P37" s="11">
        <v>21906</v>
      </c>
      <c r="Q37" s="11">
        <v>299403</v>
      </c>
      <c r="S37" s="10">
        <f t="shared" si="12"/>
        <v>5.9338082784741633E-2</v>
      </c>
      <c r="T37" s="10">
        <f t="shared" si="1"/>
        <v>0.12150178855923287</v>
      </c>
      <c r="U37" s="10">
        <f t="shared" si="2"/>
        <v>0.10949456084274373</v>
      </c>
      <c r="V37" s="10">
        <f t="shared" si="3"/>
        <v>7.4033994315354221E-2</v>
      </c>
      <c r="W37" s="10">
        <f t="shared" si="4"/>
        <v>8.751415316479795E-2</v>
      </c>
      <c r="X37" s="10">
        <f t="shared" si="5"/>
        <v>5.9227863448262044E-2</v>
      </c>
      <c r="Y37" s="10">
        <f t="shared" si="6"/>
        <v>9.0693814023239575E-2</v>
      </c>
      <c r="Z37" s="10">
        <f t="shared" si="7"/>
        <v>9.0132697401161643E-2</v>
      </c>
      <c r="AA37" s="10">
        <f t="shared" si="8"/>
        <v>7.3846955441328244E-2</v>
      </c>
      <c r="AB37" s="10">
        <f t="shared" si="9"/>
        <v>6.3235839320247289E-2</v>
      </c>
      <c r="AC37" s="10">
        <f t="shared" si="10"/>
        <v>9.7814651155800042E-2</v>
      </c>
      <c r="AD37" s="10">
        <f t="shared" si="11"/>
        <v>7.3165599543090751E-2</v>
      </c>
      <c r="AE37" s="12">
        <f t="shared" si="13"/>
        <v>1</v>
      </c>
      <c r="AI37" t="s">
        <v>203</v>
      </c>
      <c r="AJ37" t="s">
        <v>213</v>
      </c>
      <c r="AK37" t="s">
        <v>176</v>
      </c>
      <c r="AL37" s="11"/>
      <c r="AM37" s="11"/>
      <c r="AN37" s="11"/>
      <c r="AO37" s="11"/>
      <c r="AP37" s="11"/>
      <c r="AQ37" s="11"/>
      <c r="AR37" s="11"/>
      <c r="AS37" s="11">
        <v>13127</v>
      </c>
      <c r="AT37" s="11">
        <v>17096</v>
      </c>
      <c r="AU37" s="11">
        <v>31416</v>
      </c>
      <c r="AV37" s="11">
        <v>45900</v>
      </c>
      <c r="AW37" s="11">
        <v>43955</v>
      </c>
      <c r="AX37" s="11">
        <v>151494</v>
      </c>
    </row>
    <row r="38" spans="2:50">
      <c r="B38" t="s">
        <v>203</v>
      </c>
      <c r="C38" t="s">
        <v>214</v>
      </c>
      <c r="D38" t="s">
        <v>94</v>
      </c>
      <c r="E38" s="9">
        <v>1868</v>
      </c>
      <c r="F38" s="9">
        <v>2129</v>
      </c>
      <c r="G38" s="9">
        <v>2180</v>
      </c>
      <c r="H38" s="9">
        <v>2039</v>
      </c>
      <c r="I38" s="9">
        <v>2223</v>
      </c>
      <c r="J38" s="9">
        <v>2099</v>
      </c>
      <c r="K38" s="9">
        <v>2142</v>
      </c>
      <c r="L38" s="9">
        <v>2283</v>
      </c>
      <c r="M38" s="9">
        <v>2183</v>
      </c>
      <c r="N38" s="9">
        <v>2015</v>
      </c>
      <c r="O38" s="9">
        <v>2055</v>
      </c>
      <c r="P38" s="9">
        <v>2094</v>
      </c>
      <c r="Q38" s="9">
        <v>25310</v>
      </c>
      <c r="S38" s="10">
        <f t="shared" si="12"/>
        <v>7.3804820229158435E-2</v>
      </c>
      <c r="T38" s="10">
        <f t="shared" si="1"/>
        <v>8.4116949822204662E-2</v>
      </c>
      <c r="U38" s="10">
        <f t="shared" si="2"/>
        <v>8.6131963650730933E-2</v>
      </c>
      <c r="V38" s="10">
        <f t="shared" si="3"/>
        <v>8.056104306598183E-2</v>
      </c>
      <c r="W38" s="10">
        <f t="shared" si="4"/>
        <v>8.7830896878704073E-2</v>
      </c>
      <c r="X38" s="10">
        <f t="shared" si="5"/>
        <v>8.2931647570130385E-2</v>
      </c>
      <c r="Y38" s="10">
        <f t="shared" si="6"/>
        <v>8.4630580798103511E-2</v>
      </c>
      <c r="Z38" s="10">
        <f t="shared" si="7"/>
        <v>9.0201501382852628E-2</v>
      </c>
      <c r="AA38" s="10">
        <f t="shared" si="8"/>
        <v>8.6250493875938361E-2</v>
      </c>
      <c r="AB38" s="10">
        <f t="shared" si="9"/>
        <v>7.9612801264322408E-2</v>
      </c>
      <c r="AC38" s="10">
        <f t="shared" si="10"/>
        <v>8.1193204267088107E-2</v>
      </c>
      <c r="AD38" s="10">
        <f t="shared" si="11"/>
        <v>8.2734097194784667E-2</v>
      </c>
      <c r="AE38" s="12">
        <f t="shared" si="13"/>
        <v>1</v>
      </c>
      <c r="AI38" t="s">
        <v>203</v>
      </c>
      <c r="AJ38" t="s">
        <v>212</v>
      </c>
      <c r="AK38" t="s">
        <v>94</v>
      </c>
      <c r="AL38" s="9">
        <v>102</v>
      </c>
      <c r="AM38" s="9">
        <v>56</v>
      </c>
      <c r="AN38" s="9">
        <v>108</v>
      </c>
      <c r="AO38" s="9">
        <v>57</v>
      </c>
      <c r="AP38" s="9">
        <v>81</v>
      </c>
      <c r="AQ38" s="9">
        <v>72</v>
      </c>
      <c r="AR38" s="9">
        <v>73</v>
      </c>
      <c r="AS38" s="9">
        <v>79</v>
      </c>
      <c r="AT38" s="9">
        <v>68</v>
      </c>
      <c r="AU38" s="9">
        <v>75</v>
      </c>
      <c r="AV38" s="9">
        <v>73</v>
      </c>
      <c r="AW38" s="9">
        <v>49</v>
      </c>
      <c r="AX38" s="9">
        <v>893</v>
      </c>
    </row>
    <row r="39" spans="2:50">
      <c r="B39" t="s">
        <v>203</v>
      </c>
      <c r="C39" t="s">
        <v>214</v>
      </c>
      <c r="D39" t="s">
        <v>176</v>
      </c>
      <c r="E39" s="11">
        <v>1936518</v>
      </c>
      <c r="F39" s="11">
        <v>2198803</v>
      </c>
      <c r="G39" s="11">
        <v>2216674</v>
      </c>
      <c r="H39" s="11">
        <v>2054289</v>
      </c>
      <c r="I39" s="11">
        <v>2226244</v>
      </c>
      <c r="J39" s="11">
        <v>2109520</v>
      </c>
      <c r="K39" s="11">
        <v>2142577</v>
      </c>
      <c r="L39" s="11">
        <v>2288762</v>
      </c>
      <c r="M39" s="11">
        <v>2196134</v>
      </c>
      <c r="N39" s="11">
        <v>2018176</v>
      </c>
      <c r="O39" s="11">
        <v>2064326</v>
      </c>
      <c r="P39" s="11">
        <v>2093411</v>
      </c>
      <c r="Q39" s="11">
        <v>25545434</v>
      </c>
      <c r="S39" s="10">
        <f t="shared" si="12"/>
        <v>7.580681541758108E-2</v>
      </c>
      <c r="T39" s="10">
        <f t="shared" si="1"/>
        <v>8.6074208016978696E-2</v>
      </c>
      <c r="U39" s="10">
        <f t="shared" si="2"/>
        <v>8.6773785092083389E-2</v>
      </c>
      <c r="V39" s="10">
        <f t="shared" si="3"/>
        <v>8.0417071794513253E-2</v>
      </c>
      <c r="W39" s="10">
        <f t="shared" si="4"/>
        <v>8.7148411727904093E-2</v>
      </c>
      <c r="X39" s="10">
        <f t="shared" si="5"/>
        <v>8.2579141149060148E-2</v>
      </c>
      <c r="Y39" s="10">
        <f t="shared" si="6"/>
        <v>8.3873188453169364E-2</v>
      </c>
      <c r="Z39" s="10">
        <f t="shared" si="7"/>
        <v>8.9595737539632334E-2</v>
      </c>
      <c r="AA39" s="10">
        <f t="shared" si="8"/>
        <v>8.5969727505901844E-2</v>
      </c>
      <c r="AB39" s="10">
        <f t="shared" si="9"/>
        <v>7.9003394500950744E-2</v>
      </c>
      <c r="AC39" s="10">
        <f t="shared" si="10"/>
        <v>8.0809979583826991E-2</v>
      </c>
      <c r="AD39" s="10">
        <f t="shared" si="11"/>
        <v>8.1948539218398092E-2</v>
      </c>
      <c r="AE39" s="12">
        <f t="shared" si="13"/>
        <v>1</v>
      </c>
      <c r="AI39" t="s">
        <v>203</v>
      </c>
      <c r="AJ39" t="s">
        <v>212</v>
      </c>
      <c r="AK39" t="s">
        <v>176</v>
      </c>
      <c r="AL39" s="11">
        <v>27690</v>
      </c>
      <c r="AM39" s="11">
        <v>15210</v>
      </c>
      <c r="AN39" s="11">
        <v>29438</v>
      </c>
      <c r="AO39" s="11">
        <v>15533</v>
      </c>
      <c r="AP39" s="11">
        <v>22083</v>
      </c>
      <c r="AQ39" s="11">
        <v>19513</v>
      </c>
      <c r="AR39" s="11">
        <v>20000</v>
      </c>
      <c r="AS39" s="11">
        <v>21505</v>
      </c>
      <c r="AT39" s="11">
        <v>18459</v>
      </c>
      <c r="AU39" s="11">
        <v>20496</v>
      </c>
      <c r="AV39" s="11">
        <v>19940</v>
      </c>
      <c r="AW39" s="11">
        <v>13409</v>
      </c>
      <c r="AX39" s="11">
        <v>243276</v>
      </c>
    </row>
    <row r="40" spans="2:50">
      <c r="B40" t="s">
        <v>203</v>
      </c>
      <c r="C40" t="s">
        <v>215</v>
      </c>
      <c r="D40" t="s">
        <v>94</v>
      </c>
      <c r="E40" s="9"/>
      <c r="F40" s="9"/>
      <c r="G40" s="9"/>
      <c r="H40" s="9">
        <v>55</v>
      </c>
      <c r="I40" s="9">
        <v>93</v>
      </c>
      <c r="J40" s="9">
        <v>47</v>
      </c>
      <c r="K40" s="9">
        <v>68</v>
      </c>
      <c r="L40" s="9">
        <v>97</v>
      </c>
      <c r="M40" s="9">
        <v>64</v>
      </c>
      <c r="N40" s="9">
        <v>100</v>
      </c>
      <c r="O40" s="9">
        <v>74</v>
      </c>
      <c r="P40" s="9">
        <v>107</v>
      </c>
      <c r="Q40" s="9">
        <v>705</v>
      </c>
      <c r="S40" s="10">
        <f t="shared" si="12"/>
        <v>0</v>
      </c>
      <c r="T40" s="10">
        <f t="shared" si="1"/>
        <v>0</v>
      </c>
      <c r="U40" s="10">
        <f t="shared" si="2"/>
        <v>0</v>
      </c>
      <c r="V40" s="10">
        <f t="shared" si="3"/>
        <v>7.8014184397163122E-2</v>
      </c>
      <c r="W40" s="10">
        <f t="shared" si="4"/>
        <v>0.13191489361702127</v>
      </c>
      <c r="X40" s="10">
        <f t="shared" si="5"/>
        <v>6.6666666666666666E-2</v>
      </c>
      <c r="Y40" s="10">
        <f t="shared" si="6"/>
        <v>9.6453900709219859E-2</v>
      </c>
      <c r="Z40" s="10">
        <f t="shared" si="7"/>
        <v>0.13758865248226951</v>
      </c>
      <c r="AA40" s="10">
        <f t="shared" si="8"/>
        <v>9.0780141843971637E-2</v>
      </c>
      <c r="AB40" s="10">
        <f t="shared" si="9"/>
        <v>0.14184397163120568</v>
      </c>
      <c r="AC40" s="10">
        <f t="shared" si="10"/>
        <v>0.1049645390070922</v>
      </c>
      <c r="AD40" s="10">
        <f t="shared" si="11"/>
        <v>0.15177304964539007</v>
      </c>
      <c r="AE40" s="12">
        <f t="shared" si="13"/>
        <v>1</v>
      </c>
      <c r="AI40" t="s">
        <v>203</v>
      </c>
      <c r="AJ40" t="s">
        <v>214</v>
      </c>
      <c r="AK40" t="s">
        <v>94</v>
      </c>
      <c r="AL40" s="9">
        <v>1507</v>
      </c>
      <c r="AM40" s="9">
        <v>1875</v>
      </c>
      <c r="AN40" s="9">
        <v>1760</v>
      </c>
      <c r="AO40" s="9">
        <v>1795</v>
      </c>
      <c r="AP40" s="9">
        <v>1618</v>
      </c>
      <c r="AQ40" s="9">
        <v>1163</v>
      </c>
      <c r="AR40" s="9">
        <v>763</v>
      </c>
      <c r="AS40" s="9">
        <v>964</v>
      </c>
      <c r="AT40" s="9">
        <v>626</v>
      </c>
      <c r="AU40" s="9">
        <v>825</v>
      </c>
      <c r="AV40" s="9">
        <v>629</v>
      </c>
      <c r="AW40" s="9">
        <v>633</v>
      </c>
      <c r="AX40" s="9">
        <v>14158</v>
      </c>
    </row>
    <row r="41" spans="2:50">
      <c r="B41" t="s">
        <v>203</v>
      </c>
      <c r="C41" t="s">
        <v>215</v>
      </c>
      <c r="D41" t="s">
        <v>176</v>
      </c>
      <c r="E41" s="11"/>
      <c r="F41" s="11"/>
      <c r="G41" s="11"/>
      <c r="H41" s="11">
        <v>28916</v>
      </c>
      <c r="I41" s="11">
        <v>50554</v>
      </c>
      <c r="J41" s="11">
        <v>24894</v>
      </c>
      <c r="K41" s="11">
        <v>36071</v>
      </c>
      <c r="L41" s="11">
        <v>51455</v>
      </c>
      <c r="M41" s="11">
        <v>34003</v>
      </c>
      <c r="N41" s="11">
        <v>53143</v>
      </c>
      <c r="O41" s="11">
        <v>39261</v>
      </c>
      <c r="P41" s="11">
        <v>56828</v>
      </c>
      <c r="Q41" s="11">
        <v>375125</v>
      </c>
      <c r="S41" s="10">
        <f t="shared" si="12"/>
        <v>0</v>
      </c>
      <c r="T41" s="10">
        <f t="shared" si="1"/>
        <v>0</v>
      </c>
      <c r="U41" s="10">
        <f t="shared" si="2"/>
        <v>0</v>
      </c>
      <c r="V41" s="10">
        <f t="shared" si="3"/>
        <v>7.7083638787070974E-2</v>
      </c>
      <c r="W41" s="10">
        <f t="shared" si="4"/>
        <v>0.13476574475174941</v>
      </c>
      <c r="X41" s="10">
        <f t="shared" si="5"/>
        <v>6.6361879373542154E-2</v>
      </c>
      <c r="Y41" s="10">
        <f t="shared" si="6"/>
        <v>9.6157280906364551E-2</v>
      </c>
      <c r="Z41" s="10">
        <f t="shared" si="7"/>
        <v>0.13716761079640119</v>
      </c>
      <c r="AA41" s="10">
        <f t="shared" si="8"/>
        <v>9.0644451849383537E-2</v>
      </c>
      <c r="AB41" s="10">
        <f t="shared" si="9"/>
        <v>0.14166744418527158</v>
      </c>
      <c r="AC41" s="10">
        <f t="shared" si="10"/>
        <v>0.10466111296234588</v>
      </c>
      <c r="AD41" s="10">
        <f t="shared" si="11"/>
        <v>0.1514908363878707</v>
      </c>
      <c r="AE41" s="12">
        <f t="shared" si="13"/>
        <v>1</v>
      </c>
      <c r="AI41" t="s">
        <v>203</v>
      </c>
      <c r="AJ41" t="s">
        <v>214</v>
      </c>
      <c r="AK41" t="s">
        <v>176</v>
      </c>
      <c r="AL41" s="11">
        <v>1527110</v>
      </c>
      <c r="AM41" s="11">
        <v>1900219</v>
      </c>
      <c r="AN41" s="11">
        <v>1788049</v>
      </c>
      <c r="AO41" s="11">
        <v>1804721</v>
      </c>
      <c r="AP41" s="11">
        <v>1618469</v>
      </c>
      <c r="AQ41" s="11">
        <v>1166791</v>
      </c>
      <c r="AR41" s="11">
        <v>768415</v>
      </c>
      <c r="AS41" s="11">
        <v>860103</v>
      </c>
      <c r="AT41" s="11">
        <v>552766</v>
      </c>
      <c r="AU41" s="11">
        <v>731395</v>
      </c>
      <c r="AV41" s="11">
        <v>553896</v>
      </c>
      <c r="AW41" s="11">
        <v>559726</v>
      </c>
      <c r="AX41" s="11">
        <v>13831660</v>
      </c>
    </row>
    <row r="42" spans="2:50">
      <c r="B42" t="s">
        <v>203</v>
      </c>
      <c r="C42" t="s">
        <v>216</v>
      </c>
      <c r="D42" t="s">
        <v>94</v>
      </c>
      <c r="E42" s="9">
        <v>3</v>
      </c>
      <c r="F42" s="9">
        <v>3</v>
      </c>
      <c r="G42" s="9">
        <v>4</v>
      </c>
      <c r="H42" s="9">
        <v>3</v>
      </c>
      <c r="I42" s="9"/>
      <c r="J42" s="9">
        <v>1</v>
      </c>
      <c r="K42" s="9">
        <v>4</v>
      </c>
      <c r="L42" s="9">
        <v>4</v>
      </c>
      <c r="M42" s="9">
        <v>3</v>
      </c>
      <c r="N42" s="9">
        <v>2</v>
      </c>
      <c r="O42" s="9">
        <v>1</v>
      </c>
      <c r="P42" s="9">
        <v>8</v>
      </c>
      <c r="Q42" s="9">
        <v>36</v>
      </c>
      <c r="S42" s="10">
        <f t="shared" si="12"/>
        <v>8.3333333333333329E-2</v>
      </c>
      <c r="T42" s="10">
        <f t="shared" si="1"/>
        <v>8.3333333333333329E-2</v>
      </c>
      <c r="U42" s="10">
        <f t="shared" si="2"/>
        <v>0.1111111111111111</v>
      </c>
      <c r="V42" s="10">
        <f t="shared" si="3"/>
        <v>8.3333333333333329E-2</v>
      </c>
      <c r="W42" s="10">
        <f t="shared" si="4"/>
        <v>0</v>
      </c>
      <c r="X42" s="10">
        <f t="shared" si="5"/>
        <v>2.7777777777777776E-2</v>
      </c>
      <c r="Y42" s="10">
        <f t="shared" si="6"/>
        <v>0.1111111111111111</v>
      </c>
      <c r="Z42" s="10">
        <f t="shared" si="7"/>
        <v>0.1111111111111111</v>
      </c>
      <c r="AA42" s="10">
        <f t="shared" si="8"/>
        <v>8.3333333333333329E-2</v>
      </c>
      <c r="AB42" s="10">
        <f t="shared" si="9"/>
        <v>5.5555555555555552E-2</v>
      </c>
      <c r="AC42" s="10">
        <f t="shared" si="10"/>
        <v>2.7777777777777776E-2</v>
      </c>
      <c r="AD42" s="10">
        <f t="shared" si="11"/>
        <v>0.22222222222222221</v>
      </c>
      <c r="AE42" s="12">
        <f t="shared" si="13"/>
        <v>1</v>
      </c>
      <c r="AI42" t="s">
        <v>203</v>
      </c>
      <c r="AJ42" t="s">
        <v>215</v>
      </c>
      <c r="AK42" t="s">
        <v>94</v>
      </c>
      <c r="AL42" s="9">
        <v>173</v>
      </c>
      <c r="AM42" s="9">
        <v>146</v>
      </c>
      <c r="AN42" s="9">
        <v>154</v>
      </c>
      <c r="AO42" s="9">
        <v>118</v>
      </c>
      <c r="AP42" s="9">
        <v>165</v>
      </c>
      <c r="AQ42" s="9">
        <v>204</v>
      </c>
      <c r="AR42" s="9">
        <v>111</v>
      </c>
      <c r="AS42" s="9">
        <v>197</v>
      </c>
      <c r="AT42" s="9">
        <v>183</v>
      </c>
      <c r="AU42" s="9">
        <v>194</v>
      </c>
      <c r="AV42" s="9">
        <v>156</v>
      </c>
      <c r="AW42" s="9">
        <v>206</v>
      </c>
      <c r="AX42" s="9">
        <v>2007</v>
      </c>
    </row>
    <row r="43" spans="2:50">
      <c r="B43" t="s">
        <v>203</v>
      </c>
      <c r="C43" t="s">
        <v>216</v>
      </c>
      <c r="D43" t="s">
        <v>176</v>
      </c>
      <c r="E43" s="11">
        <v>6639</v>
      </c>
      <c r="F43" s="11">
        <v>6639</v>
      </c>
      <c r="G43" s="11">
        <v>8896</v>
      </c>
      <c r="H43" s="11">
        <v>6307</v>
      </c>
      <c r="I43" s="11"/>
      <c r="J43" s="11">
        <v>2102</v>
      </c>
      <c r="K43" s="11">
        <v>8409</v>
      </c>
      <c r="L43" s="11">
        <v>8409</v>
      </c>
      <c r="M43" s="11">
        <v>6307</v>
      </c>
      <c r="N43" s="11">
        <v>4205</v>
      </c>
      <c r="O43" s="11">
        <v>2102</v>
      </c>
      <c r="P43" s="11">
        <v>16819</v>
      </c>
      <c r="Q43" s="11">
        <v>76834</v>
      </c>
      <c r="S43" s="10">
        <f t="shared" si="12"/>
        <v>8.6407059374755971E-2</v>
      </c>
      <c r="T43" s="10">
        <f t="shared" si="1"/>
        <v>8.6407059374755971E-2</v>
      </c>
      <c r="U43" s="10">
        <f t="shared" si="2"/>
        <v>0.11578207564359529</v>
      </c>
      <c r="V43" s="10">
        <f t="shared" si="3"/>
        <v>8.2086055652445533E-2</v>
      </c>
      <c r="W43" s="10">
        <f t="shared" si="4"/>
        <v>0</v>
      </c>
      <c r="X43" s="10">
        <f t="shared" si="5"/>
        <v>2.7357680193664264E-2</v>
      </c>
      <c r="Y43" s="10">
        <f t="shared" si="6"/>
        <v>0.10944373584610979</v>
      </c>
      <c r="Z43" s="10">
        <f t="shared" si="7"/>
        <v>0.10944373584610979</v>
      </c>
      <c r="AA43" s="10">
        <f t="shared" si="8"/>
        <v>8.2086055652445533E-2</v>
      </c>
      <c r="AB43" s="10">
        <f t="shared" si="9"/>
        <v>5.4728375458781266E-2</v>
      </c>
      <c r="AC43" s="10">
        <f t="shared" si="10"/>
        <v>2.7357680193664264E-2</v>
      </c>
      <c r="AD43" s="10">
        <f t="shared" si="11"/>
        <v>0.21890048676367233</v>
      </c>
      <c r="AE43" s="12">
        <f t="shared" si="13"/>
        <v>1</v>
      </c>
      <c r="AI43" t="s">
        <v>203</v>
      </c>
      <c r="AJ43" t="s">
        <v>215</v>
      </c>
      <c r="AK43" t="s">
        <v>176</v>
      </c>
      <c r="AL43" s="11">
        <v>91733</v>
      </c>
      <c r="AM43" s="11">
        <v>77428</v>
      </c>
      <c r="AN43" s="11">
        <v>81663</v>
      </c>
      <c r="AO43" s="11">
        <v>62544</v>
      </c>
      <c r="AP43" s="11">
        <v>87550</v>
      </c>
      <c r="AQ43" s="11">
        <v>108112</v>
      </c>
      <c r="AR43" s="11">
        <v>58858</v>
      </c>
      <c r="AS43" s="11">
        <v>104426</v>
      </c>
      <c r="AT43" s="11">
        <v>97255</v>
      </c>
      <c r="AU43" s="11">
        <v>102443</v>
      </c>
      <c r="AV43" s="11">
        <v>82447</v>
      </c>
      <c r="AW43" s="11">
        <v>109082</v>
      </c>
      <c r="AX43" s="11">
        <v>1063541</v>
      </c>
    </row>
    <row r="44" spans="2:50">
      <c r="B44" t="s">
        <v>203</v>
      </c>
      <c r="C44" t="s">
        <v>217</v>
      </c>
      <c r="D44" t="s">
        <v>94</v>
      </c>
      <c r="E44" s="9"/>
      <c r="F44" s="9">
        <v>6</v>
      </c>
      <c r="G44" s="9">
        <v>130</v>
      </c>
      <c r="H44" s="9">
        <v>1045</v>
      </c>
      <c r="I44" s="9">
        <v>1491</v>
      </c>
      <c r="J44" s="9">
        <v>1654</v>
      </c>
      <c r="K44" s="9">
        <v>1877</v>
      </c>
      <c r="L44" s="9">
        <v>2802</v>
      </c>
      <c r="M44" s="9">
        <v>2642</v>
      </c>
      <c r="N44" s="9">
        <v>2603</v>
      </c>
      <c r="O44" s="9">
        <v>3190</v>
      </c>
      <c r="P44" s="9">
        <v>3124</v>
      </c>
      <c r="Q44" s="9">
        <v>20564</v>
      </c>
      <c r="S44" s="10">
        <f t="shared" si="12"/>
        <v>0</v>
      </c>
      <c r="T44" s="10">
        <f t="shared" si="1"/>
        <v>2.9177202878817349E-4</v>
      </c>
      <c r="U44" s="10">
        <f t="shared" si="2"/>
        <v>6.3217272904104258E-3</v>
      </c>
      <c r="V44" s="10">
        <f t="shared" si="3"/>
        <v>5.0816961680606884E-2</v>
      </c>
      <c r="W44" s="10">
        <f t="shared" si="4"/>
        <v>7.2505349153861115E-2</v>
      </c>
      <c r="X44" s="10">
        <f t="shared" si="5"/>
        <v>8.0431822602606493E-2</v>
      </c>
      <c r="Y44" s="10">
        <f t="shared" si="6"/>
        <v>9.1276016339233615E-2</v>
      </c>
      <c r="Z44" s="10">
        <f t="shared" si="7"/>
        <v>0.13625753744407704</v>
      </c>
      <c r="AA44" s="10">
        <f t="shared" si="8"/>
        <v>0.12847695000972573</v>
      </c>
      <c r="AB44" s="10">
        <f t="shared" si="9"/>
        <v>0.12658043182260262</v>
      </c>
      <c r="AC44" s="10">
        <f t="shared" si="10"/>
        <v>0.15512546197237892</v>
      </c>
      <c r="AD44" s="10">
        <f t="shared" si="11"/>
        <v>0.151915969655709</v>
      </c>
      <c r="AE44" s="12">
        <f t="shared" si="13"/>
        <v>0.99999999999999989</v>
      </c>
      <c r="AI44" t="s">
        <v>203</v>
      </c>
      <c r="AJ44" t="s">
        <v>216</v>
      </c>
      <c r="AK44" t="s">
        <v>94</v>
      </c>
      <c r="AL44" s="9">
        <v>1</v>
      </c>
      <c r="AM44" s="9">
        <v>1</v>
      </c>
      <c r="AN44" s="9"/>
      <c r="AO44" s="9">
        <v>1</v>
      </c>
      <c r="AP44" s="9"/>
      <c r="AQ44" s="9">
        <v>1</v>
      </c>
      <c r="AR44" s="9"/>
      <c r="AS44" s="9">
        <v>3</v>
      </c>
      <c r="AT44" s="9"/>
      <c r="AU44" s="9"/>
      <c r="AV44" s="9"/>
      <c r="AW44" s="9">
        <v>4</v>
      </c>
      <c r="AX44" s="9">
        <v>11</v>
      </c>
    </row>
    <row r="45" spans="2:50">
      <c r="B45" t="s">
        <v>203</v>
      </c>
      <c r="C45" t="s">
        <v>217</v>
      </c>
      <c r="D45" t="s">
        <v>176</v>
      </c>
      <c r="E45" s="11"/>
      <c r="F45" s="11">
        <v>0</v>
      </c>
      <c r="G45" s="11">
        <v>128975</v>
      </c>
      <c r="H45" s="11">
        <v>1049512</v>
      </c>
      <c r="I45" s="11">
        <v>1437579</v>
      </c>
      <c r="J45" s="11">
        <v>1640005</v>
      </c>
      <c r="K45" s="11">
        <v>1831164</v>
      </c>
      <c r="L45" s="11">
        <v>2724440</v>
      </c>
      <c r="M45" s="11">
        <v>2588545</v>
      </c>
      <c r="N45" s="11">
        <v>2530755</v>
      </c>
      <c r="O45" s="11">
        <v>3128624</v>
      </c>
      <c r="P45" s="11">
        <v>3011783</v>
      </c>
      <c r="Q45" s="11">
        <v>20071382</v>
      </c>
      <c r="S45" s="10">
        <f t="shared" si="12"/>
        <v>0</v>
      </c>
      <c r="T45" s="10">
        <f t="shared" si="1"/>
        <v>0</v>
      </c>
      <c r="U45" s="10">
        <f t="shared" si="2"/>
        <v>6.4258156214654274E-3</v>
      </c>
      <c r="V45" s="10">
        <f t="shared" si="3"/>
        <v>5.2288975417836198E-2</v>
      </c>
      <c r="W45" s="10">
        <f t="shared" si="4"/>
        <v>7.1623319211402581E-2</v>
      </c>
      <c r="X45" s="10">
        <f t="shared" si="5"/>
        <v>8.1708623750970405E-2</v>
      </c>
      <c r="Y45" s="10">
        <f t="shared" si="6"/>
        <v>9.1232581792325018E-2</v>
      </c>
      <c r="Z45" s="10">
        <f t="shared" si="7"/>
        <v>0.13573753914902323</v>
      </c>
      <c r="AA45" s="10">
        <f t="shared" si="8"/>
        <v>0.1289669540443204</v>
      </c>
      <c r="AB45" s="10">
        <f t="shared" si="9"/>
        <v>0.12608773028185105</v>
      </c>
      <c r="AC45" s="10">
        <f t="shared" si="10"/>
        <v>0.15587486701214695</v>
      </c>
      <c r="AD45" s="10">
        <f t="shared" si="11"/>
        <v>0.15005359371865873</v>
      </c>
      <c r="AE45" s="12">
        <f t="shared" si="13"/>
        <v>1</v>
      </c>
      <c r="AI45" t="s">
        <v>203</v>
      </c>
      <c r="AJ45" t="s">
        <v>216</v>
      </c>
      <c r="AK45" t="s">
        <v>176</v>
      </c>
      <c r="AL45" s="11">
        <v>2102</v>
      </c>
      <c r="AM45" s="11">
        <v>2102</v>
      </c>
      <c r="AN45" s="11"/>
      <c r="AO45" s="11">
        <v>2102</v>
      </c>
      <c r="AP45" s="11"/>
      <c r="AQ45" s="11">
        <v>2102</v>
      </c>
      <c r="AR45" s="11"/>
      <c r="AS45" s="11">
        <v>6307</v>
      </c>
      <c r="AT45" s="11"/>
      <c r="AU45" s="11"/>
      <c r="AV45" s="11"/>
      <c r="AW45" s="11">
        <v>8409</v>
      </c>
      <c r="AX45" s="11">
        <v>23124</v>
      </c>
    </row>
    <row r="46" spans="2:50">
      <c r="B46" t="s">
        <v>203</v>
      </c>
      <c r="C46" t="s">
        <v>218</v>
      </c>
      <c r="D46" t="s">
        <v>94</v>
      </c>
      <c r="E46" s="9">
        <v>412</v>
      </c>
      <c r="F46" s="9">
        <v>471</v>
      </c>
      <c r="G46" s="9">
        <v>496</v>
      </c>
      <c r="H46" s="9">
        <v>463</v>
      </c>
      <c r="I46" s="9">
        <v>526</v>
      </c>
      <c r="J46" s="9">
        <v>476</v>
      </c>
      <c r="K46" s="9">
        <v>429</v>
      </c>
      <c r="L46" s="9">
        <v>537</v>
      </c>
      <c r="M46" s="9">
        <v>495</v>
      </c>
      <c r="N46" s="9">
        <v>492</v>
      </c>
      <c r="O46" s="9">
        <v>411</v>
      </c>
      <c r="P46" s="9">
        <v>577</v>
      </c>
      <c r="Q46" s="9">
        <v>5785</v>
      </c>
      <c r="S46" s="10">
        <f t="shared" si="12"/>
        <v>7.1218668971477966E-2</v>
      </c>
      <c r="T46" s="10">
        <f t="shared" si="1"/>
        <v>8.1417458945548832E-2</v>
      </c>
      <c r="U46" s="10">
        <f t="shared" si="2"/>
        <v>8.5738980121002589E-2</v>
      </c>
      <c r="V46" s="10">
        <f t="shared" si="3"/>
        <v>8.0034572169403628E-2</v>
      </c>
      <c r="W46" s="10">
        <f t="shared" si="4"/>
        <v>9.0924805531547109E-2</v>
      </c>
      <c r="X46" s="10">
        <f t="shared" si="5"/>
        <v>8.2281763180639581E-2</v>
      </c>
      <c r="Y46" s="10">
        <f t="shared" si="6"/>
        <v>7.415730337078652E-2</v>
      </c>
      <c r="Z46" s="10">
        <f t="shared" si="7"/>
        <v>9.2826274848746754E-2</v>
      </c>
      <c r="AA46" s="10">
        <f t="shared" si="8"/>
        <v>8.5566119273984442E-2</v>
      </c>
      <c r="AB46" s="10">
        <f t="shared" si="9"/>
        <v>8.5047536732929988E-2</v>
      </c>
      <c r="AC46" s="10">
        <f t="shared" si="10"/>
        <v>7.1045808124459806E-2</v>
      </c>
      <c r="AD46" s="10">
        <f t="shared" si="11"/>
        <v>9.9740708729472771E-2</v>
      </c>
      <c r="AE46" s="12">
        <f t="shared" si="13"/>
        <v>1</v>
      </c>
      <c r="AI46" t="s">
        <v>203</v>
      </c>
      <c r="AJ46" t="s">
        <v>217</v>
      </c>
      <c r="AK46" t="s">
        <v>94</v>
      </c>
      <c r="AL46" s="9">
        <v>3227</v>
      </c>
      <c r="AM46" s="9">
        <v>3210</v>
      </c>
      <c r="AN46" s="9">
        <v>3931</v>
      </c>
      <c r="AO46" s="9">
        <v>3293</v>
      </c>
      <c r="AP46" s="9">
        <v>3904</v>
      </c>
      <c r="AQ46" s="9">
        <v>3988</v>
      </c>
      <c r="AR46" s="9">
        <v>3656</v>
      </c>
      <c r="AS46" s="9">
        <v>4657</v>
      </c>
      <c r="AT46" s="9">
        <v>3963</v>
      </c>
      <c r="AU46" s="9">
        <v>4203</v>
      </c>
      <c r="AV46" s="9">
        <v>4633</v>
      </c>
      <c r="AW46" s="9">
        <v>4054</v>
      </c>
      <c r="AX46" s="9">
        <v>46719</v>
      </c>
    </row>
    <row r="47" spans="2:50">
      <c r="B47" t="s">
        <v>203</v>
      </c>
      <c r="C47" t="s">
        <v>218</v>
      </c>
      <c r="D47" t="s">
        <v>176</v>
      </c>
      <c r="E47" s="11">
        <v>282357</v>
      </c>
      <c r="F47" s="11">
        <v>315032</v>
      </c>
      <c r="G47" s="11">
        <v>338459</v>
      </c>
      <c r="H47" s="11">
        <v>350705</v>
      </c>
      <c r="I47" s="11">
        <v>397140</v>
      </c>
      <c r="J47" s="11">
        <v>338491</v>
      </c>
      <c r="K47" s="11">
        <v>314097</v>
      </c>
      <c r="L47" s="11">
        <v>378630</v>
      </c>
      <c r="M47" s="11">
        <v>342398</v>
      </c>
      <c r="N47" s="11">
        <v>332127</v>
      </c>
      <c r="O47" s="11">
        <v>283247</v>
      </c>
      <c r="P47" s="11">
        <v>409906</v>
      </c>
      <c r="Q47" s="11">
        <v>4082589</v>
      </c>
      <c r="S47" s="10">
        <f t="shared" si="12"/>
        <v>6.9161260170935643E-2</v>
      </c>
      <c r="T47" s="10">
        <f t="shared" si="1"/>
        <v>7.7164759910929068E-2</v>
      </c>
      <c r="U47" s="10">
        <f t="shared" si="2"/>
        <v>8.2903030405460848E-2</v>
      </c>
      <c r="V47" s="10">
        <f t="shared" si="3"/>
        <v>8.590259759187123E-2</v>
      </c>
      <c r="W47" s="10">
        <f t="shared" si="4"/>
        <v>9.7276507627880246E-2</v>
      </c>
      <c r="X47" s="10">
        <f t="shared" si="5"/>
        <v>8.2910868568939949E-2</v>
      </c>
      <c r="Y47" s="10">
        <f t="shared" si="6"/>
        <v>7.6935738571773937E-2</v>
      </c>
      <c r="Z47" s="10">
        <f t="shared" si="7"/>
        <v>9.2742619940434853E-2</v>
      </c>
      <c r="AA47" s="10">
        <f t="shared" si="8"/>
        <v>8.3867859341217058E-2</v>
      </c>
      <c r="AB47" s="10">
        <f t="shared" si="9"/>
        <v>8.135205380703274E-2</v>
      </c>
      <c r="AC47" s="10">
        <f t="shared" si="10"/>
        <v>6.9379259092698292E-2</v>
      </c>
      <c r="AD47" s="10">
        <f t="shared" si="11"/>
        <v>0.10040344497082611</v>
      </c>
      <c r="AE47" s="12">
        <f t="shared" si="13"/>
        <v>1</v>
      </c>
      <c r="AI47" t="s">
        <v>203</v>
      </c>
      <c r="AJ47" t="s">
        <v>217</v>
      </c>
      <c r="AK47" t="s">
        <v>176</v>
      </c>
      <c r="AL47" s="11">
        <v>3227671</v>
      </c>
      <c r="AM47" s="11">
        <v>3219610</v>
      </c>
      <c r="AN47" s="11">
        <v>3932574</v>
      </c>
      <c r="AO47" s="11">
        <v>3302425</v>
      </c>
      <c r="AP47" s="11">
        <v>3911961</v>
      </c>
      <c r="AQ47" s="11">
        <v>3992381</v>
      </c>
      <c r="AR47" s="11">
        <v>3659459</v>
      </c>
      <c r="AS47" s="11">
        <v>4651278</v>
      </c>
      <c r="AT47" s="11">
        <v>3957997</v>
      </c>
      <c r="AU47" s="11">
        <v>4205052</v>
      </c>
      <c r="AV47" s="11">
        <v>4620984</v>
      </c>
      <c r="AW47" s="11">
        <v>4056129</v>
      </c>
      <c r="AX47" s="11">
        <v>46737521</v>
      </c>
    </row>
    <row r="48" spans="2:50">
      <c r="B48" t="s">
        <v>203</v>
      </c>
      <c r="C48" t="s">
        <v>219</v>
      </c>
      <c r="D48" t="s">
        <v>94</v>
      </c>
      <c r="E48" s="9">
        <v>14</v>
      </c>
      <c r="F48" s="9">
        <v>14</v>
      </c>
      <c r="G48" s="9">
        <v>19</v>
      </c>
      <c r="H48" s="9">
        <v>21</v>
      </c>
      <c r="I48" s="9">
        <v>38</v>
      </c>
      <c r="J48" s="9">
        <v>13</v>
      </c>
      <c r="K48" s="9">
        <v>16</v>
      </c>
      <c r="L48" s="9">
        <v>15</v>
      </c>
      <c r="M48" s="9">
        <v>9</v>
      </c>
      <c r="N48" s="9">
        <v>33</v>
      </c>
      <c r="O48" s="9">
        <v>22</v>
      </c>
      <c r="P48" s="9">
        <v>5</v>
      </c>
      <c r="Q48" s="9">
        <v>219</v>
      </c>
      <c r="S48" s="10">
        <f t="shared" si="12"/>
        <v>6.3926940639269403E-2</v>
      </c>
      <c r="T48" s="10">
        <f t="shared" si="1"/>
        <v>6.3926940639269403E-2</v>
      </c>
      <c r="U48" s="10">
        <f t="shared" si="2"/>
        <v>8.6757990867579904E-2</v>
      </c>
      <c r="V48" s="10">
        <f t="shared" si="3"/>
        <v>9.5890410958904104E-2</v>
      </c>
      <c r="W48" s="10">
        <f t="shared" si="4"/>
        <v>0.17351598173515981</v>
      </c>
      <c r="X48" s="10">
        <f t="shared" si="5"/>
        <v>5.9360730593607303E-2</v>
      </c>
      <c r="Y48" s="10">
        <f t="shared" si="6"/>
        <v>7.3059360730593603E-2</v>
      </c>
      <c r="Z48" s="10">
        <f t="shared" si="7"/>
        <v>6.8493150684931503E-2</v>
      </c>
      <c r="AA48" s="10">
        <f t="shared" si="8"/>
        <v>4.1095890410958902E-2</v>
      </c>
      <c r="AB48" s="10">
        <f t="shared" si="9"/>
        <v>0.15068493150684931</v>
      </c>
      <c r="AC48" s="10">
        <f t="shared" si="10"/>
        <v>0.1004566210045662</v>
      </c>
      <c r="AD48" s="10">
        <f t="shared" si="11"/>
        <v>2.2831050228310501E-2</v>
      </c>
      <c r="AE48" s="12">
        <f t="shared" si="13"/>
        <v>1</v>
      </c>
      <c r="AI48" t="s">
        <v>203</v>
      </c>
      <c r="AJ48" t="s">
        <v>218</v>
      </c>
      <c r="AK48" t="s">
        <v>94</v>
      </c>
      <c r="AL48" s="9">
        <v>447</v>
      </c>
      <c r="AM48" s="9">
        <v>392</v>
      </c>
      <c r="AN48" s="9">
        <v>465</v>
      </c>
      <c r="AO48" s="9">
        <v>518</v>
      </c>
      <c r="AP48" s="9">
        <v>420</v>
      </c>
      <c r="AQ48" s="9">
        <v>345</v>
      </c>
      <c r="AR48" s="9">
        <v>469</v>
      </c>
      <c r="AS48" s="9">
        <v>459</v>
      </c>
      <c r="AT48" s="9">
        <v>445</v>
      </c>
      <c r="AU48" s="9">
        <v>385</v>
      </c>
      <c r="AV48" s="9">
        <v>433</v>
      </c>
      <c r="AW48" s="9">
        <v>565</v>
      </c>
      <c r="AX48" s="9">
        <v>5343</v>
      </c>
    </row>
    <row r="49" spans="2:50">
      <c r="B49" t="s">
        <v>203</v>
      </c>
      <c r="C49" t="s">
        <v>219</v>
      </c>
      <c r="D49" t="s">
        <v>176</v>
      </c>
      <c r="E49" s="11">
        <v>7078</v>
      </c>
      <c r="F49" s="11">
        <v>7078</v>
      </c>
      <c r="G49" s="11">
        <v>9498</v>
      </c>
      <c r="H49" s="11">
        <v>10237</v>
      </c>
      <c r="I49" s="11">
        <v>18269</v>
      </c>
      <c r="J49" s="11">
        <v>6244</v>
      </c>
      <c r="K49" s="11">
        <v>7761</v>
      </c>
      <c r="L49" s="11">
        <v>7204</v>
      </c>
      <c r="M49" s="11">
        <v>4323</v>
      </c>
      <c r="N49" s="11">
        <v>15849</v>
      </c>
      <c r="O49" s="11">
        <v>10566</v>
      </c>
      <c r="P49" s="11">
        <v>2411</v>
      </c>
      <c r="Q49" s="11">
        <v>106518</v>
      </c>
      <c r="S49" s="10">
        <f t="shared" si="12"/>
        <v>6.6448863102949743E-2</v>
      </c>
      <c r="T49" s="10">
        <f t="shared" si="1"/>
        <v>6.6448863102949743E-2</v>
      </c>
      <c r="U49" s="10">
        <f t="shared" si="2"/>
        <v>8.9168027938939895E-2</v>
      </c>
      <c r="V49" s="10">
        <f t="shared" si="3"/>
        <v>9.6105822490095569E-2</v>
      </c>
      <c r="W49" s="10">
        <f t="shared" si="4"/>
        <v>0.17151091834243978</v>
      </c>
      <c r="X49" s="10">
        <f t="shared" si="5"/>
        <v>5.8619200510711802E-2</v>
      </c>
      <c r="Y49" s="10">
        <f t="shared" si="6"/>
        <v>7.2860924914099026E-2</v>
      </c>
      <c r="Z49" s="10">
        <f t="shared" si="7"/>
        <v>6.7631761767964094E-2</v>
      </c>
      <c r="AA49" s="10">
        <f t="shared" si="8"/>
        <v>4.0584689911564241E-2</v>
      </c>
      <c r="AB49" s="10">
        <f t="shared" si="9"/>
        <v>0.1487917535064496</v>
      </c>
      <c r="AC49" s="10">
        <f t="shared" si="10"/>
        <v>9.9194502337633078E-2</v>
      </c>
      <c r="AD49" s="10">
        <f t="shared" si="11"/>
        <v>2.2634672074203423E-2</v>
      </c>
      <c r="AE49" s="12">
        <f t="shared" si="13"/>
        <v>1</v>
      </c>
      <c r="AI49" t="s">
        <v>203</v>
      </c>
      <c r="AJ49" t="s">
        <v>218</v>
      </c>
      <c r="AK49" t="s">
        <v>176</v>
      </c>
      <c r="AL49" s="11">
        <v>262556</v>
      </c>
      <c r="AM49" s="11">
        <v>230366</v>
      </c>
      <c r="AN49" s="11">
        <v>273096</v>
      </c>
      <c r="AO49" s="11">
        <v>304135</v>
      </c>
      <c r="AP49" s="11">
        <v>246635</v>
      </c>
      <c r="AQ49" s="11">
        <v>202779</v>
      </c>
      <c r="AR49" s="11">
        <v>275548</v>
      </c>
      <c r="AS49" s="11">
        <v>269942</v>
      </c>
      <c r="AT49" s="11">
        <v>261370</v>
      </c>
      <c r="AU49" s="11">
        <v>226425</v>
      </c>
      <c r="AV49" s="11">
        <v>254420</v>
      </c>
      <c r="AW49" s="11">
        <v>331738</v>
      </c>
      <c r="AX49" s="11">
        <v>3139010</v>
      </c>
    </row>
    <row r="50" spans="2:50">
      <c r="B50" t="s">
        <v>203</v>
      </c>
      <c r="C50" t="s">
        <v>220</v>
      </c>
      <c r="D50" t="s">
        <v>94</v>
      </c>
      <c r="E50" s="9">
        <v>2022</v>
      </c>
      <c r="F50" s="9">
        <v>2189</v>
      </c>
      <c r="G50" s="9">
        <v>2308</v>
      </c>
      <c r="H50" s="9">
        <v>2139</v>
      </c>
      <c r="I50" s="9">
        <v>2485</v>
      </c>
      <c r="J50" s="9">
        <v>2139</v>
      </c>
      <c r="K50" s="9">
        <v>2026</v>
      </c>
      <c r="L50" s="9">
        <v>2174</v>
      </c>
      <c r="M50" s="9">
        <v>2009</v>
      </c>
      <c r="N50" s="9">
        <v>2021</v>
      </c>
      <c r="O50" s="9">
        <v>1890</v>
      </c>
      <c r="P50" s="9">
        <v>2068</v>
      </c>
      <c r="Q50" s="9">
        <v>25470</v>
      </c>
      <c r="S50" s="10">
        <f t="shared" si="12"/>
        <v>7.9387514723203767E-2</v>
      </c>
      <c r="T50" s="10">
        <f t="shared" si="1"/>
        <v>8.5944248135060852E-2</v>
      </c>
      <c r="U50" s="10">
        <f t="shared" si="2"/>
        <v>9.0616411464468E-2</v>
      </c>
      <c r="V50" s="10">
        <f t="shared" si="3"/>
        <v>8.3981154299175506E-2</v>
      </c>
      <c r="W50" s="10">
        <f t="shared" si="4"/>
        <v>9.7565763643502154E-2</v>
      </c>
      <c r="X50" s="10">
        <f t="shared" si="5"/>
        <v>8.3981154299175506E-2</v>
      </c>
      <c r="Y50" s="10">
        <f t="shared" si="6"/>
        <v>7.9544562230074597E-2</v>
      </c>
      <c r="Z50" s="10">
        <f t="shared" si="7"/>
        <v>8.5355319984295255E-2</v>
      </c>
      <c r="AA50" s="10">
        <f t="shared" si="8"/>
        <v>7.8877110325873578E-2</v>
      </c>
      <c r="AB50" s="10">
        <f t="shared" si="9"/>
        <v>7.9348252846486056E-2</v>
      </c>
      <c r="AC50" s="10">
        <f t="shared" si="10"/>
        <v>7.4204946996466431E-2</v>
      </c>
      <c r="AD50" s="10">
        <f t="shared" si="11"/>
        <v>8.1193561052218297E-2</v>
      </c>
      <c r="AE50" s="12">
        <f t="shared" si="13"/>
        <v>1</v>
      </c>
      <c r="AI50" t="s">
        <v>203</v>
      </c>
      <c r="AJ50" t="s">
        <v>219</v>
      </c>
      <c r="AK50" t="s">
        <v>94</v>
      </c>
      <c r="AL50" s="9">
        <v>10</v>
      </c>
      <c r="AM50" s="9">
        <v>17</v>
      </c>
      <c r="AN50" s="9">
        <v>9</v>
      </c>
      <c r="AO50" s="9">
        <v>20</v>
      </c>
      <c r="AP50" s="9">
        <v>3</v>
      </c>
      <c r="AQ50" s="9">
        <v>17</v>
      </c>
      <c r="AR50" s="9">
        <v>11</v>
      </c>
      <c r="AS50" s="9">
        <v>8</v>
      </c>
      <c r="AT50" s="9">
        <v>5</v>
      </c>
      <c r="AU50" s="9">
        <v>25</v>
      </c>
      <c r="AV50" s="9">
        <v>9</v>
      </c>
      <c r="AW50" s="9">
        <v>24</v>
      </c>
      <c r="AX50" s="9">
        <v>158</v>
      </c>
    </row>
    <row r="51" spans="2:50">
      <c r="B51" t="s">
        <v>203</v>
      </c>
      <c r="C51" t="s">
        <v>220</v>
      </c>
      <c r="D51" t="s">
        <v>176</v>
      </c>
      <c r="E51" s="11">
        <v>1348473</v>
      </c>
      <c r="F51" s="11">
        <v>1459617</v>
      </c>
      <c r="G51" s="11">
        <v>1526759</v>
      </c>
      <c r="H51" s="11">
        <v>1385691</v>
      </c>
      <c r="I51" s="11">
        <v>1573643</v>
      </c>
      <c r="J51" s="11">
        <v>1356341</v>
      </c>
      <c r="K51" s="11">
        <v>1288324</v>
      </c>
      <c r="L51" s="11">
        <v>1378293</v>
      </c>
      <c r="M51" s="11">
        <v>1273345</v>
      </c>
      <c r="N51" s="11">
        <v>1281325</v>
      </c>
      <c r="O51" s="11">
        <v>1197666</v>
      </c>
      <c r="P51" s="11">
        <v>1314283</v>
      </c>
      <c r="Q51" s="11">
        <v>16383760</v>
      </c>
      <c r="S51" s="10">
        <f t="shared" si="12"/>
        <v>8.2305465900379404E-2</v>
      </c>
      <c r="T51" s="10">
        <f t="shared" si="1"/>
        <v>8.9089256678564627E-2</v>
      </c>
      <c r="U51" s="10">
        <f t="shared" si="2"/>
        <v>9.3187339170007377E-2</v>
      </c>
      <c r="V51" s="10">
        <f t="shared" si="3"/>
        <v>8.4577105621664386E-2</v>
      </c>
      <c r="W51" s="10">
        <f t="shared" si="4"/>
        <v>9.6048953353808891E-2</v>
      </c>
      <c r="X51" s="10">
        <f t="shared" si="5"/>
        <v>8.278569754439763E-2</v>
      </c>
      <c r="Y51" s="10">
        <f t="shared" si="6"/>
        <v>7.86342085089137E-2</v>
      </c>
      <c r="Z51" s="10">
        <f t="shared" si="7"/>
        <v>8.4125560921302564E-2</v>
      </c>
      <c r="AA51" s="10">
        <f t="shared" si="8"/>
        <v>7.7719949510979158E-2</v>
      </c>
      <c r="AB51" s="10">
        <f t="shared" si="9"/>
        <v>7.8207017192634662E-2</v>
      </c>
      <c r="AC51" s="10">
        <f t="shared" si="10"/>
        <v>7.3100802257845571E-2</v>
      </c>
      <c r="AD51" s="10">
        <f t="shared" si="11"/>
        <v>8.0218643339502044E-2</v>
      </c>
      <c r="AE51" s="12">
        <f t="shared" si="13"/>
        <v>0.99999999999999978</v>
      </c>
      <c r="AI51" t="s">
        <v>203</v>
      </c>
      <c r="AJ51" t="s">
        <v>219</v>
      </c>
      <c r="AK51" t="s">
        <v>176</v>
      </c>
      <c r="AL51" s="11">
        <v>4803</v>
      </c>
      <c r="AM51" s="11">
        <v>8165</v>
      </c>
      <c r="AN51" s="11">
        <v>4332</v>
      </c>
      <c r="AO51" s="11">
        <v>9606</v>
      </c>
      <c r="AP51" s="11">
        <v>1441</v>
      </c>
      <c r="AQ51" s="11">
        <v>8165</v>
      </c>
      <c r="AR51" s="11">
        <v>5283</v>
      </c>
      <c r="AS51" s="11">
        <v>3843</v>
      </c>
      <c r="AT51" s="11">
        <v>2401</v>
      </c>
      <c r="AU51" s="11">
        <v>12007</v>
      </c>
      <c r="AV51" s="11">
        <v>4322</v>
      </c>
      <c r="AW51" s="11">
        <v>11527</v>
      </c>
      <c r="AX51" s="11">
        <v>75895</v>
      </c>
    </row>
    <row r="52" spans="2:50">
      <c r="B52" t="s">
        <v>203</v>
      </c>
      <c r="C52" t="s">
        <v>221</v>
      </c>
      <c r="D52" t="s">
        <v>94</v>
      </c>
      <c r="E52" s="9">
        <v>4</v>
      </c>
      <c r="F52" s="9">
        <v>12</v>
      </c>
      <c r="G52" s="9">
        <v>11</v>
      </c>
      <c r="H52" s="9">
        <v>12</v>
      </c>
      <c r="I52" s="9">
        <v>10</v>
      </c>
      <c r="J52" s="9">
        <v>19</v>
      </c>
      <c r="K52" s="9">
        <v>5</v>
      </c>
      <c r="L52" s="9"/>
      <c r="M52" s="9">
        <v>9</v>
      </c>
      <c r="N52" s="9">
        <v>9</v>
      </c>
      <c r="O52" s="9">
        <v>11</v>
      </c>
      <c r="P52" s="9">
        <v>3</v>
      </c>
      <c r="Q52" s="9">
        <v>105</v>
      </c>
      <c r="S52" s="10">
        <f t="shared" si="12"/>
        <v>3.8095238095238099E-2</v>
      </c>
      <c r="T52" s="10">
        <f t="shared" si="1"/>
        <v>0.11428571428571428</v>
      </c>
      <c r="U52" s="10">
        <f t="shared" si="2"/>
        <v>0.10476190476190476</v>
      </c>
      <c r="V52" s="10">
        <f t="shared" si="3"/>
        <v>0.11428571428571428</v>
      </c>
      <c r="W52" s="10">
        <f t="shared" si="4"/>
        <v>9.5238095238095233E-2</v>
      </c>
      <c r="X52" s="10">
        <f t="shared" si="5"/>
        <v>0.18095238095238095</v>
      </c>
      <c r="Y52" s="10">
        <f t="shared" si="6"/>
        <v>4.7619047619047616E-2</v>
      </c>
      <c r="Z52" s="10">
        <f t="shared" si="7"/>
        <v>0</v>
      </c>
      <c r="AA52" s="10">
        <f t="shared" si="8"/>
        <v>8.5714285714285715E-2</v>
      </c>
      <c r="AB52" s="10">
        <f t="shared" si="9"/>
        <v>8.5714285714285715E-2</v>
      </c>
      <c r="AC52" s="10">
        <f t="shared" si="10"/>
        <v>0.10476190476190476</v>
      </c>
      <c r="AD52" s="10">
        <f t="shared" si="11"/>
        <v>2.8571428571428571E-2</v>
      </c>
      <c r="AE52" s="12">
        <f t="shared" si="13"/>
        <v>1</v>
      </c>
      <c r="AI52" t="s">
        <v>203</v>
      </c>
      <c r="AJ52" t="s">
        <v>220</v>
      </c>
      <c r="AK52" t="s">
        <v>94</v>
      </c>
      <c r="AL52" s="9">
        <v>1650</v>
      </c>
      <c r="AM52" s="9">
        <v>1795</v>
      </c>
      <c r="AN52" s="9">
        <v>1932</v>
      </c>
      <c r="AO52" s="9">
        <v>1640</v>
      </c>
      <c r="AP52" s="9">
        <v>1786</v>
      </c>
      <c r="AQ52" s="9">
        <v>1672</v>
      </c>
      <c r="AR52" s="9">
        <v>1580</v>
      </c>
      <c r="AS52" s="9">
        <v>1822</v>
      </c>
      <c r="AT52" s="9">
        <v>1409</v>
      </c>
      <c r="AU52" s="9">
        <v>1638</v>
      </c>
      <c r="AV52" s="9">
        <v>1714</v>
      </c>
      <c r="AW52" s="9">
        <v>1636</v>
      </c>
      <c r="AX52" s="9">
        <v>20274</v>
      </c>
    </row>
    <row r="53" spans="2:50">
      <c r="B53" t="s">
        <v>203</v>
      </c>
      <c r="C53" t="s">
        <v>221</v>
      </c>
      <c r="D53" t="s">
        <v>176</v>
      </c>
      <c r="E53" s="11">
        <v>1350</v>
      </c>
      <c r="F53" s="11">
        <v>4050</v>
      </c>
      <c r="G53" s="11">
        <v>3713</v>
      </c>
      <c r="H53" s="11">
        <v>3929</v>
      </c>
      <c r="I53" s="11">
        <v>3419</v>
      </c>
      <c r="J53" s="11">
        <v>6060</v>
      </c>
      <c r="K53" s="11">
        <v>1603</v>
      </c>
      <c r="L53" s="11"/>
      <c r="M53" s="11">
        <v>2886</v>
      </c>
      <c r="N53" s="11">
        <v>2890</v>
      </c>
      <c r="O53" s="11">
        <v>3532</v>
      </c>
      <c r="P53" s="11">
        <v>962</v>
      </c>
      <c r="Q53" s="11">
        <v>34394</v>
      </c>
      <c r="S53" s="10">
        <f t="shared" si="12"/>
        <v>3.9251032156771531E-2</v>
      </c>
      <c r="T53" s="10">
        <f t="shared" si="1"/>
        <v>0.11775309647031459</v>
      </c>
      <c r="U53" s="10">
        <f t="shared" si="2"/>
        <v>0.10795487585043903</v>
      </c>
      <c r="V53" s="10">
        <f t="shared" si="3"/>
        <v>0.11423504099552248</v>
      </c>
      <c r="W53" s="10">
        <f t="shared" si="4"/>
        <v>9.9406873291853229E-2</v>
      </c>
      <c r="X53" s="10">
        <f t="shared" si="5"/>
        <v>0.17619352212595221</v>
      </c>
      <c r="Y53" s="10">
        <f t="shared" si="6"/>
        <v>4.660696633133686E-2</v>
      </c>
      <c r="Z53" s="10">
        <f t="shared" si="7"/>
        <v>0</v>
      </c>
      <c r="AA53" s="10">
        <f t="shared" si="8"/>
        <v>8.390998429958714E-2</v>
      </c>
      <c r="AB53" s="10">
        <f t="shared" si="9"/>
        <v>8.4026283654125719E-2</v>
      </c>
      <c r="AC53" s="10">
        <f t="shared" si="10"/>
        <v>0.10269233005756818</v>
      </c>
      <c r="AD53" s="10">
        <f t="shared" si="11"/>
        <v>2.7969994766529047E-2</v>
      </c>
      <c r="AE53" s="12">
        <f t="shared" si="13"/>
        <v>1</v>
      </c>
      <c r="AI53" t="s">
        <v>203</v>
      </c>
      <c r="AJ53" t="s">
        <v>220</v>
      </c>
      <c r="AK53" t="s">
        <v>176</v>
      </c>
      <c r="AL53" s="11">
        <v>1052257</v>
      </c>
      <c r="AM53" s="11">
        <v>1143128</v>
      </c>
      <c r="AN53" s="11">
        <v>1229385</v>
      </c>
      <c r="AO53" s="11">
        <v>1043540</v>
      </c>
      <c r="AP53" s="11">
        <v>1136089</v>
      </c>
      <c r="AQ53" s="11">
        <v>1065091</v>
      </c>
      <c r="AR53" s="11">
        <v>1007859</v>
      </c>
      <c r="AS53" s="11">
        <v>1159913</v>
      </c>
      <c r="AT53" s="11">
        <v>898441</v>
      </c>
      <c r="AU53" s="11">
        <v>1046870</v>
      </c>
      <c r="AV53" s="11">
        <v>1088813</v>
      </c>
      <c r="AW53" s="11">
        <v>1040519</v>
      </c>
      <c r="AX53" s="11">
        <v>12911905</v>
      </c>
    </row>
    <row r="54" spans="2:50">
      <c r="B54" t="s">
        <v>203</v>
      </c>
      <c r="C54" t="s">
        <v>222</v>
      </c>
      <c r="D54" t="s">
        <v>94</v>
      </c>
      <c r="E54" s="9">
        <v>288</v>
      </c>
      <c r="F54" s="9">
        <v>467</v>
      </c>
      <c r="G54" s="9">
        <v>444</v>
      </c>
      <c r="H54" s="9">
        <v>364</v>
      </c>
      <c r="I54" s="9">
        <v>404</v>
      </c>
      <c r="J54" s="9">
        <v>354</v>
      </c>
      <c r="K54" s="9">
        <v>294</v>
      </c>
      <c r="L54" s="9">
        <v>314</v>
      </c>
      <c r="M54" s="9">
        <v>302</v>
      </c>
      <c r="N54" s="9">
        <v>307</v>
      </c>
      <c r="O54" s="9">
        <v>330</v>
      </c>
      <c r="P54" s="9">
        <v>344</v>
      </c>
      <c r="Q54" s="9">
        <v>4212</v>
      </c>
      <c r="S54" s="10">
        <f t="shared" ref="S54:S117" si="14">+E54/$Q54</f>
        <v>6.8376068376068383E-2</v>
      </c>
      <c r="T54" s="10">
        <f t="shared" ref="T54:T117" si="15">+F54/$Q54</f>
        <v>0.11087369420702754</v>
      </c>
      <c r="U54" s="10">
        <f t="shared" ref="U54:U117" si="16">+G54/$Q54</f>
        <v>0.10541310541310542</v>
      </c>
      <c r="V54" s="10">
        <f t="shared" ref="V54:V117" si="17">+H54/$Q54</f>
        <v>8.6419753086419748E-2</v>
      </c>
      <c r="W54" s="10">
        <f t="shared" ref="W54:W117" si="18">+I54/$Q54</f>
        <v>9.5916429249762583E-2</v>
      </c>
      <c r="X54" s="10">
        <f t="shared" ref="X54:X117" si="19">+J54/$Q54</f>
        <v>8.4045584045584043E-2</v>
      </c>
      <c r="Y54" s="10">
        <f t="shared" ref="Y54:Y117" si="20">+K54/$Q54</f>
        <v>6.9800569800569798E-2</v>
      </c>
      <c r="Z54" s="10">
        <f t="shared" ref="Z54:Z117" si="21">+L54/$Q54</f>
        <v>7.4548907882241222E-2</v>
      </c>
      <c r="AA54" s="10">
        <f t="shared" ref="AA54:AA117" si="22">+M54/$Q54</f>
        <v>7.1699905033238365E-2</v>
      </c>
      <c r="AB54" s="10">
        <f t="shared" ref="AB54:AB117" si="23">+N54/$Q54</f>
        <v>7.2886989553656217E-2</v>
      </c>
      <c r="AC54" s="10">
        <f t="shared" ref="AC54:AC117" si="24">+O54/$Q54</f>
        <v>7.8347578347578342E-2</v>
      </c>
      <c r="AD54" s="10">
        <f t="shared" ref="AD54:AD117" si="25">+P54/$Q54</f>
        <v>8.1671415004748338E-2</v>
      </c>
      <c r="AE54" s="12">
        <f t="shared" ref="AE54:AE117" si="26">+SUM(S54:AD54)</f>
        <v>1</v>
      </c>
      <c r="AI54" t="s">
        <v>203</v>
      </c>
      <c r="AJ54" t="s">
        <v>221</v>
      </c>
      <c r="AK54" t="s">
        <v>94</v>
      </c>
      <c r="AL54" s="9">
        <v>10</v>
      </c>
      <c r="AM54" s="9"/>
      <c r="AN54" s="9">
        <v>7</v>
      </c>
      <c r="AO54" s="9"/>
      <c r="AP54" s="9">
        <v>22</v>
      </c>
      <c r="AQ54" s="9">
        <v>21</v>
      </c>
      <c r="AR54" s="9">
        <v>39</v>
      </c>
      <c r="AS54" s="9"/>
      <c r="AT54" s="9">
        <v>13</v>
      </c>
      <c r="AU54" s="9">
        <v>40</v>
      </c>
      <c r="AV54" s="9">
        <v>12</v>
      </c>
      <c r="AW54" s="9">
        <v>5</v>
      </c>
      <c r="AX54" s="9">
        <v>169</v>
      </c>
    </row>
    <row r="55" spans="2:50">
      <c r="B55" t="s">
        <v>203</v>
      </c>
      <c r="C55" t="s">
        <v>222</v>
      </c>
      <c r="D55" t="s">
        <v>176</v>
      </c>
      <c r="E55" s="11">
        <v>198108</v>
      </c>
      <c r="F55" s="11">
        <v>316551</v>
      </c>
      <c r="G55" s="11">
        <v>306608</v>
      </c>
      <c r="H55" s="11">
        <v>243975</v>
      </c>
      <c r="I55" s="11">
        <v>273548</v>
      </c>
      <c r="J55" s="11">
        <v>239224</v>
      </c>
      <c r="K55" s="11">
        <v>200223</v>
      </c>
      <c r="L55" s="11">
        <v>214198</v>
      </c>
      <c r="M55" s="11">
        <v>202982</v>
      </c>
      <c r="N55" s="11">
        <v>214353</v>
      </c>
      <c r="O55" s="11">
        <v>215406</v>
      </c>
      <c r="P55" s="11">
        <v>239623</v>
      </c>
      <c r="Q55" s="11">
        <v>2864799</v>
      </c>
      <c r="S55" s="10">
        <f t="shared" si="14"/>
        <v>6.9152495515392182E-2</v>
      </c>
      <c r="T55" s="10">
        <f t="shared" si="15"/>
        <v>0.11049675736412921</v>
      </c>
      <c r="U55" s="10">
        <f t="shared" si="16"/>
        <v>0.10702600775831045</v>
      </c>
      <c r="V55" s="10">
        <f t="shared" si="17"/>
        <v>8.5163042852221052E-2</v>
      </c>
      <c r="W55" s="10">
        <f t="shared" si="18"/>
        <v>9.5485931124661805E-2</v>
      </c>
      <c r="X55" s="10">
        <f t="shared" si="19"/>
        <v>8.350463679999888E-2</v>
      </c>
      <c r="Y55" s="10">
        <f t="shared" si="20"/>
        <v>6.9890767205657359E-2</v>
      </c>
      <c r="Z55" s="10">
        <f t="shared" si="21"/>
        <v>7.476894539547102E-2</v>
      </c>
      <c r="AA55" s="10">
        <f t="shared" si="22"/>
        <v>7.0853836516977284E-2</v>
      </c>
      <c r="AB55" s="10">
        <f t="shared" si="23"/>
        <v>7.4823050412960904E-2</v>
      </c>
      <c r="AC55" s="10">
        <f t="shared" si="24"/>
        <v>7.5190615467263147E-2</v>
      </c>
      <c r="AD55" s="10">
        <f t="shared" si="25"/>
        <v>8.3643913586956706E-2</v>
      </c>
      <c r="AE55" s="12">
        <f t="shared" si="26"/>
        <v>1</v>
      </c>
      <c r="AI55" t="s">
        <v>203</v>
      </c>
      <c r="AJ55" t="s">
        <v>221</v>
      </c>
      <c r="AK55" t="s">
        <v>176</v>
      </c>
      <c r="AL55" s="11">
        <v>3206</v>
      </c>
      <c r="AM55" s="11"/>
      <c r="AN55" s="11">
        <v>2244</v>
      </c>
      <c r="AO55" s="11"/>
      <c r="AP55" s="11">
        <v>6579</v>
      </c>
      <c r="AQ55" s="11">
        <v>4357</v>
      </c>
      <c r="AR55" s="11">
        <v>6800</v>
      </c>
      <c r="AS55" s="11"/>
      <c r="AT55" s="11">
        <v>4168</v>
      </c>
      <c r="AU55" s="11">
        <v>6460</v>
      </c>
      <c r="AV55" s="11">
        <v>3842</v>
      </c>
      <c r="AW55" s="11">
        <v>1633</v>
      </c>
      <c r="AX55" s="11">
        <v>39289</v>
      </c>
    </row>
    <row r="56" spans="2:50">
      <c r="B56" t="s">
        <v>203</v>
      </c>
      <c r="C56" t="s">
        <v>223</v>
      </c>
      <c r="D56" t="s">
        <v>94</v>
      </c>
      <c r="E56" s="9">
        <v>1397</v>
      </c>
      <c r="F56" s="9">
        <v>1587</v>
      </c>
      <c r="G56" s="9">
        <v>1648</v>
      </c>
      <c r="H56" s="9">
        <v>1539</v>
      </c>
      <c r="I56" s="9">
        <v>1709</v>
      </c>
      <c r="J56" s="9">
        <v>1500</v>
      </c>
      <c r="K56" s="9">
        <v>1448</v>
      </c>
      <c r="L56" s="9">
        <v>1429</v>
      </c>
      <c r="M56" s="9">
        <v>1444</v>
      </c>
      <c r="N56" s="9">
        <v>1353</v>
      </c>
      <c r="O56" s="9">
        <v>1531</v>
      </c>
      <c r="P56" s="9">
        <v>1469</v>
      </c>
      <c r="Q56" s="9">
        <v>18054</v>
      </c>
      <c r="S56" s="10">
        <f t="shared" si="14"/>
        <v>7.7378974188545474E-2</v>
      </c>
      <c r="T56" s="10">
        <f t="shared" si="15"/>
        <v>8.7902957793286801E-2</v>
      </c>
      <c r="U56" s="10">
        <f t="shared" si="16"/>
        <v>9.1281710424282708E-2</v>
      </c>
      <c r="V56" s="10">
        <f t="shared" si="17"/>
        <v>8.5244267198404791E-2</v>
      </c>
      <c r="W56" s="10">
        <f t="shared" si="18"/>
        <v>9.4660463055278615E-2</v>
      </c>
      <c r="X56" s="10">
        <f t="shared" si="19"/>
        <v>8.3084081090063142E-2</v>
      </c>
      <c r="Y56" s="10">
        <f t="shared" si="20"/>
        <v>8.0203832945607623E-2</v>
      </c>
      <c r="Z56" s="10">
        <f t="shared" si="21"/>
        <v>7.915143458513349E-2</v>
      </c>
      <c r="AA56" s="10">
        <f t="shared" si="22"/>
        <v>7.9982275396034114E-2</v>
      </c>
      <c r="AB56" s="10">
        <f t="shared" si="23"/>
        <v>7.4941841143236959E-2</v>
      </c>
      <c r="AC56" s="10">
        <f t="shared" si="24"/>
        <v>8.4801152099257787E-2</v>
      </c>
      <c r="AD56" s="10">
        <f t="shared" si="25"/>
        <v>8.136701008086851E-2</v>
      </c>
      <c r="AE56" s="12">
        <f t="shared" si="26"/>
        <v>1</v>
      </c>
      <c r="AI56" t="s">
        <v>203</v>
      </c>
      <c r="AJ56" t="s">
        <v>222</v>
      </c>
      <c r="AK56" t="s">
        <v>94</v>
      </c>
      <c r="AL56" s="9">
        <v>227</v>
      </c>
      <c r="AM56" s="9">
        <v>216</v>
      </c>
      <c r="AN56" s="9">
        <v>240</v>
      </c>
      <c r="AO56" s="9">
        <v>301</v>
      </c>
      <c r="AP56" s="9">
        <v>196</v>
      </c>
      <c r="AQ56" s="9">
        <v>237</v>
      </c>
      <c r="AR56" s="9">
        <v>230</v>
      </c>
      <c r="AS56" s="9">
        <v>175</v>
      </c>
      <c r="AT56" s="9">
        <v>142</v>
      </c>
      <c r="AU56" s="9">
        <v>203</v>
      </c>
      <c r="AV56" s="9">
        <v>163</v>
      </c>
      <c r="AW56" s="9">
        <v>194</v>
      </c>
      <c r="AX56" s="9">
        <v>2524</v>
      </c>
    </row>
    <row r="57" spans="2:50">
      <c r="B57" t="s">
        <v>203</v>
      </c>
      <c r="C57" t="s">
        <v>223</v>
      </c>
      <c r="D57" t="s">
        <v>176</v>
      </c>
      <c r="E57" s="11">
        <v>612767</v>
      </c>
      <c r="F57" s="11">
        <v>694567</v>
      </c>
      <c r="G57" s="11">
        <v>718856</v>
      </c>
      <c r="H57" s="11">
        <v>602649</v>
      </c>
      <c r="I57" s="11">
        <v>665998</v>
      </c>
      <c r="J57" s="11">
        <v>585181</v>
      </c>
      <c r="K57" s="11">
        <v>566964</v>
      </c>
      <c r="L57" s="11">
        <v>559534</v>
      </c>
      <c r="M57" s="11">
        <v>564399</v>
      </c>
      <c r="N57" s="11">
        <v>509841</v>
      </c>
      <c r="O57" s="11">
        <v>577540</v>
      </c>
      <c r="P57" s="11">
        <v>553455</v>
      </c>
      <c r="Q57" s="11">
        <v>7211751</v>
      </c>
      <c r="S57" s="10">
        <f t="shared" si="14"/>
        <v>8.4967853160764981E-2</v>
      </c>
      <c r="T57" s="10">
        <f t="shared" si="15"/>
        <v>9.6310452205019284E-2</v>
      </c>
      <c r="U57" s="10">
        <f t="shared" si="16"/>
        <v>9.9678427610714784E-2</v>
      </c>
      <c r="V57" s="10">
        <f t="shared" si="17"/>
        <v>8.3564865176293524E-2</v>
      </c>
      <c r="W57" s="10">
        <f t="shared" si="18"/>
        <v>9.2349000956910468E-2</v>
      </c>
      <c r="X57" s="10">
        <f t="shared" si="19"/>
        <v>8.1142707228799224E-2</v>
      </c>
      <c r="Y57" s="10">
        <f t="shared" si="20"/>
        <v>7.8616691008882592E-2</v>
      </c>
      <c r="Z57" s="10">
        <f t="shared" si="21"/>
        <v>7.758642803945949E-2</v>
      </c>
      <c r="AA57" s="10">
        <f t="shared" si="22"/>
        <v>7.8261021491174615E-2</v>
      </c>
      <c r="AB57" s="10">
        <f t="shared" si="23"/>
        <v>7.0695868451364996E-2</v>
      </c>
      <c r="AC57" s="10">
        <f t="shared" si="24"/>
        <v>8.0083186454995459E-2</v>
      </c>
      <c r="AD57" s="10">
        <f t="shared" si="25"/>
        <v>7.6743498215620584E-2</v>
      </c>
      <c r="AE57" s="12">
        <f t="shared" si="26"/>
        <v>0.99999999999999989</v>
      </c>
      <c r="AI57" t="s">
        <v>203</v>
      </c>
      <c r="AJ57" t="s">
        <v>222</v>
      </c>
      <c r="AK57" t="s">
        <v>176</v>
      </c>
      <c r="AL57" s="11">
        <v>154552</v>
      </c>
      <c r="AM57" s="11">
        <v>147989</v>
      </c>
      <c r="AN57" s="11">
        <v>163660</v>
      </c>
      <c r="AO57" s="11">
        <v>198787</v>
      </c>
      <c r="AP57" s="11">
        <v>135488</v>
      </c>
      <c r="AQ57" s="11">
        <v>158246</v>
      </c>
      <c r="AR57" s="11">
        <v>153547</v>
      </c>
      <c r="AS57" s="11">
        <v>119928</v>
      </c>
      <c r="AT57" s="11">
        <v>94157</v>
      </c>
      <c r="AU57" s="11">
        <v>140509</v>
      </c>
      <c r="AV57" s="11">
        <v>104230</v>
      </c>
      <c r="AW57" s="11">
        <v>134737</v>
      </c>
      <c r="AX57" s="11">
        <v>1705830</v>
      </c>
    </row>
    <row r="58" spans="2:50">
      <c r="B58" t="s">
        <v>203</v>
      </c>
      <c r="C58" t="s">
        <v>224</v>
      </c>
      <c r="D58" t="s">
        <v>94</v>
      </c>
      <c r="E58" s="9">
        <v>544</v>
      </c>
      <c r="F58" s="9">
        <v>579</v>
      </c>
      <c r="G58" s="9">
        <v>564</v>
      </c>
      <c r="H58" s="9">
        <v>575</v>
      </c>
      <c r="I58" s="9">
        <v>567</v>
      </c>
      <c r="J58" s="9">
        <v>581</v>
      </c>
      <c r="K58" s="9">
        <v>516</v>
      </c>
      <c r="L58" s="9">
        <v>545</v>
      </c>
      <c r="M58" s="9">
        <v>335</v>
      </c>
      <c r="N58" s="9">
        <v>480</v>
      </c>
      <c r="O58" s="9">
        <v>454</v>
      </c>
      <c r="P58" s="9">
        <v>393</v>
      </c>
      <c r="Q58" s="9">
        <v>6133</v>
      </c>
      <c r="S58" s="10">
        <f t="shared" si="14"/>
        <v>8.8700472851785422E-2</v>
      </c>
      <c r="T58" s="10">
        <f t="shared" si="15"/>
        <v>9.440730474482309E-2</v>
      </c>
      <c r="U58" s="10">
        <f t="shared" si="16"/>
        <v>9.1961519647806952E-2</v>
      </c>
      <c r="V58" s="10">
        <f t="shared" si="17"/>
        <v>9.3755095385618784E-2</v>
      </c>
      <c r="W58" s="10">
        <f t="shared" si="18"/>
        <v>9.2450676667210172E-2</v>
      </c>
      <c r="X58" s="10">
        <f t="shared" si="19"/>
        <v>9.4733409424425236E-2</v>
      </c>
      <c r="Y58" s="10">
        <f t="shared" si="20"/>
        <v>8.4135007337355294E-2</v>
      </c>
      <c r="Z58" s="10">
        <f t="shared" si="21"/>
        <v>8.8863525191586495E-2</v>
      </c>
      <c r="AA58" s="10">
        <f t="shared" si="22"/>
        <v>5.4622533833360506E-2</v>
      </c>
      <c r="AB58" s="10">
        <f t="shared" si="23"/>
        <v>7.8265123104516554E-2</v>
      </c>
      <c r="AC58" s="10">
        <f t="shared" si="24"/>
        <v>7.4025762269688572E-2</v>
      </c>
      <c r="AD58" s="10">
        <f t="shared" si="25"/>
        <v>6.4079569541822923E-2</v>
      </c>
      <c r="AE58" s="12">
        <f t="shared" si="26"/>
        <v>1</v>
      </c>
      <c r="AI58" t="s">
        <v>203</v>
      </c>
      <c r="AJ58" t="s">
        <v>223</v>
      </c>
      <c r="AK58" t="s">
        <v>94</v>
      </c>
      <c r="AL58" s="9">
        <v>1312</v>
      </c>
      <c r="AM58" s="9">
        <v>1186</v>
      </c>
      <c r="AN58" s="9">
        <v>1412</v>
      </c>
      <c r="AO58" s="9">
        <v>1086</v>
      </c>
      <c r="AP58" s="9">
        <v>1341</v>
      </c>
      <c r="AQ58" s="9">
        <v>1140</v>
      </c>
      <c r="AR58" s="9">
        <v>1096</v>
      </c>
      <c r="AS58" s="9">
        <v>1255</v>
      </c>
      <c r="AT58" s="9">
        <v>976</v>
      </c>
      <c r="AU58" s="9">
        <v>965</v>
      </c>
      <c r="AV58" s="9">
        <v>1096</v>
      </c>
      <c r="AW58" s="9">
        <v>1150</v>
      </c>
      <c r="AX58" s="9">
        <v>14015</v>
      </c>
    </row>
    <row r="59" spans="2:50">
      <c r="B59" t="s">
        <v>203</v>
      </c>
      <c r="C59" t="s">
        <v>224</v>
      </c>
      <c r="D59" t="s">
        <v>176</v>
      </c>
      <c r="E59" s="11">
        <v>35218</v>
      </c>
      <c r="F59" s="11">
        <v>39431</v>
      </c>
      <c r="G59" s="11">
        <v>36598</v>
      </c>
      <c r="H59" s="11">
        <v>35431</v>
      </c>
      <c r="I59" s="11">
        <v>31290</v>
      </c>
      <c r="J59" s="11">
        <v>33572</v>
      </c>
      <c r="K59" s="11">
        <v>30993</v>
      </c>
      <c r="L59" s="11">
        <v>36189</v>
      </c>
      <c r="M59" s="11">
        <v>23135</v>
      </c>
      <c r="N59" s="11">
        <v>35418</v>
      </c>
      <c r="O59" s="11">
        <v>31191</v>
      </c>
      <c r="P59" s="11">
        <v>29150</v>
      </c>
      <c r="Q59" s="11">
        <v>397616</v>
      </c>
      <c r="S59" s="10">
        <f t="shared" si="14"/>
        <v>8.8572894450927531E-2</v>
      </c>
      <c r="T59" s="10">
        <f t="shared" si="15"/>
        <v>9.9168544525371216E-2</v>
      </c>
      <c r="U59" s="10">
        <f t="shared" si="16"/>
        <v>9.2043579735221925E-2</v>
      </c>
      <c r="V59" s="10">
        <f t="shared" si="17"/>
        <v>8.9108587179590359E-2</v>
      </c>
      <c r="W59" s="10">
        <f t="shared" si="18"/>
        <v>7.8694016337370734E-2</v>
      </c>
      <c r="X59" s="10">
        <f t="shared" si="19"/>
        <v>8.44332220031387E-2</v>
      </c>
      <c r="Y59" s="10">
        <f t="shared" si="20"/>
        <v>7.7947064504446495E-2</v>
      </c>
      <c r="Z59" s="10">
        <f t="shared" si="21"/>
        <v>9.1014949096615824E-2</v>
      </c>
      <c r="AA59" s="10">
        <f t="shared" si="22"/>
        <v>5.8184278298660012E-2</v>
      </c>
      <c r="AB59" s="10">
        <f t="shared" si="23"/>
        <v>8.9075892318216568E-2</v>
      </c>
      <c r="AC59" s="10">
        <f t="shared" si="24"/>
        <v>7.844503239306265E-2</v>
      </c>
      <c r="AD59" s="10">
        <f t="shared" si="25"/>
        <v>7.3311939157377978E-2</v>
      </c>
      <c r="AE59" s="12">
        <f t="shared" si="26"/>
        <v>1</v>
      </c>
      <c r="AI59" t="s">
        <v>203</v>
      </c>
      <c r="AJ59" t="s">
        <v>223</v>
      </c>
      <c r="AK59" t="s">
        <v>176</v>
      </c>
      <c r="AL59" s="11">
        <v>495835</v>
      </c>
      <c r="AM59" s="11">
        <v>448872</v>
      </c>
      <c r="AN59" s="11">
        <v>531583</v>
      </c>
      <c r="AO59" s="11">
        <v>411823</v>
      </c>
      <c r="AP59" s="11">
        <v>507238</v>
      </c>
      <c r="AQ59" s="11">
        <v>434088</v>
      </c>
      <c r="AR59" s="11">
        <v>415844</v>
      </c>
      <c r="AS59" s="11">
        <v>475999</v>
      </c>
      <c r="AT59" s="11">
        <v>370517</v>
      </c>
      <c r="AU59" s="11">
        <v>341724</v>
      </c>
      <c r="AV59" s="11">
        <v>363868</v>
      </c>
      <c r="AW59" s="11">
        <v>392541</v>
      </c>
      <c r="AX59" s="11">
        <v>5189932</v>
      </c>
    </row>
    <row r="60" spans="2:50">
      <c r="B60" t="s">
        <v>203</v>
      </c>
      <c r="C60" t="s">
        <v>225</v>
      </c>
      <c r="D60" t="s">
        <v>94</v>
      </c>
      <c r="E60" s="9">
        <v>150</v>
      </c>
      <c r="F60" s="9">
        <v>124</v>
      </c>
      <c r="G60" s="9">
        <v>145</v>
      </c>
      <c r="H60" s="9">
        <v>127</v>
      </c>
      <c r="I60" s="9">
        <v>98</v>
      </c>
      <c r="J60" s="9">
        <v>126</v>
      </c>
      <c r="K60" s="9">
        <v>159</v>
      </c>
      <c r="L60" s="9">
        <v>90</v>
      </c>
      <c r="M60" s="9">
        <v>112</v>
      </c>
      <c r="N60" s="9">
        <v>89</v>
      </c>
      <c r="O60" s="9">
        <v>174</v>
      </c>
      <c r="P60" s="9">
        <v>104</v>
      </c>
      <c r="Q60" s="9">
        <v>1498</v>
      </c>
      <c r="S60" s="10">
        <f t="shared" si="14"/>
        <v>0.10013351134846461</v>
      </c>
      <c r="T60" s="10">
        <f t="shared" si="15"/>
        <v>8.2777036048064079E-2</v>
      </c>
      <c r="U60" s="10">
        <f t="shared" si="16"/>
        <v>9.6795727636849127E-2</v>
      </c>
      <c r="V60" s="10">
        <f t="shared" si="17"/>
        <v>8.4779706275033381E-2</v>
      </c>
      <c r="W60" s="10">
        <f t="shared" si="18"/>
        <v>6.5420560747663545E-2</v>
      </c>
      <c r="X60" s="10">
        <f t="shared" si="19"/>
        <v>8.4112149532710276E-2</v>
      </c>
      <c r="Y60" s="10">
        <f t="shared" si="20"/>
        <v>0.10614152202937249</v>
      </c>
      <c r="Z60" s="10">
        <f t="shared" si="21"/>
        <v>6.008010680907877E-2</v>
      </c>
      <c r="AA60" s="10">
        <f t="shared" si="22"/>
        <v>7.476635514018691E-2</v>
      </c>
      <c r="AB60" s="10">
        <f t="shared" si="23"/>
        <v>5.9412550066755672E-2</v>
      </c>
      <c r="AC60" s="10">
        <f t="shared" si="24"/>
        <v>0.11615487316421896</v>
      </c>
      <c r="AD60" s="10">
        <f t="shared" si="25"/>
        <v>6.9425901201602136E-2</v>
      </c>
      <c r="AE60" s="12">
        <f t="shared" si="26"/>
        <v>1</v>
      </c>
      <c r="AI60" t="s">
        <v>203</v>
      </c>
      <c r="AJ60" t="s">
        <v>224</v>
      </c>
      <c r="AK60" t="s">
        <v>94</v>
      </c>
      <c r="AL60" s="9">
        <v>364</v>
      </c>
      <c r="AM60" s="9">
        <v>378</v>
      </c>
      <c r="AN60" s="9">
        <v>365</v>
      </c>
      <c r="AO60" s="9">
        <v>336</v>
      </c>
      <c r="AP60" s="9">
        <v>439</v>
      </c>
      <c r="AQ60" s="9">
        <v>327</v>
      </c>
      <c r="AR60" s="9">
        <v>377</v>
      </c>
      <c r="AS60" s="9">
        <v>338</v>
      </c>
      <c r="AT60" s="9">
        <v>327</v>
      </c>
      <c r="AU60" s="9">
        <v>375</v>
      </c>
      <c r="AV60" s="9">
        <v>353</v>
      </c>
      <c r="AW60" s="9">
        <v>352</v>
      </c>
      <c r="AX60" s="9">
        <v>4331</v>
      </c>
    </row>
    <row r="61" spans="2:50">
      <c r="B61" t="s">
        <v>203</v>
      </c>
      <c r="C61" t="s">
        <v>225</v>
      </c>
      <c r="D61" t="s">
        <v>176</v>
      </c>
      <c r="E61" s="11">
        <v>11372</v>
      </c>
      <c r="F61" s="11">
        <v>8944</v>
      </c>
      <c r="G61" s="11">
        <v>12029</v>
      </c>
      <c r="H61" s="11">
        <v>7905</v>
      </c>
      <c r="I61" s="11">
        <v>6285</v>
      </c>
      <c r="J61" s="11">
        <v>8051</v>
      </c>
      <c r="K61" s="11">
        <v>11129</v>
      </c>
      <c r="L61" s="11">
        <v>6781</v>
      </c>
      <c r="M61" s="11">
        <v>5766</v>
      </c>
      <c r="N61" s="11">
        <v>5462</v>
      </c>
      <c r="O61" s="11">
        <v>10188</v>
      </c>
      <c r="P61" s="11">
        <v>6770</v>
      </c>
      <c r="Q61" s="11">
        <v>100682</v>
      </c>
      <c r="S61" s="10">
        <f t="shared" si="14"/>
        <v>0.11294968316084306</v>
      </c>
      <c r="T61" s="10">
        <f t="shared" si="15"/>
        <v>8.8834151089569144E-2</v>
      </c>
      <c r="U61" s="10">
        <f t="shared" si="16"/>
        <v>0.11947517927732862</v>
      </c>
      <c r="V61" s="10">
        <f t="shared" si="17"/>
        <v>7.8514530899266993E-2</v>
      </c>
      <c r="W61" s="10">
        <f t="shared" si="18"/>
        <v>6.2424266502453266E-2</v>
      </c>
      <c r="X61" s="10">
        <f t="shared" si="19"/>
        <v>7.9964641147374907E-2</v>
      </c>
      <c r="Y61" s="10">
        <f t="shared" si="20"/>
        <v>0.11053614350132099</v>
      </c>
      <c r="Z61" s="10">
        <f t="shared" si="21"/>
        <v>6.7350668441230804E-2</v>
      </c>
      <c r="AA61" s="10">
        <f t="shared" si="22"/>
        <v>5.7269422538288872E-2</v>
      </c>
      <c r="AB61" s="10">
        <f t="shared" si="23"/>
        <v>5.4250014898392963E-2</v>
      </c>
      <c r="AC61" s="10">
        <f t="shared" si="24"/>
        <v>0.10118988498440634</v>
      </c>
      <c r="AD61" s="10">
        <f t="shared" si="25"/>
        <v>6.7241413559524052E-2</v>
      </c>
      <c r="AE61" s="12">
        <f t="shared" si="26"/>
        <v>1</v>
      </c>
      <c r="AI61" t="s">
        <v>203</v>
      </c>
      <c r="AJ61" t="s">
        <v>224</v>
      </c>
      <c r="AK61" t="s">
        <v>176</v>
      </c>
      <c r="AL61" s="11">
        <v>27348</v>
      </c>
      <c r="AM61" s="11">
        <v>25202</v>
      </c>
      <c r="AN61" s="11">
        <v>29861</v>
      </c>
      <c r="AO61" s="11">
        <v>24402</v>
      </c>
      <c r="AP61" s="11">
        <v>28726</v>
      </c>
      <c r="AQ61" s="11">
        <v>23853</v>
      </c>
      <c r="AR61" s="11">
        <v>27429</v>
      </c>
      <c r="AS61" s="11">
        <v>24626</v>
      </c>
      <c r="AT61" s="11">
        <v>22607</v>
      </c>
      <c r="AU61" s="11">
        <v>23507</v>
      </c>
      <c r="AV61" s="11">
        <v>20748</v>
      </c>
      <c r="AW61" s="11">
        <v>21340</v>
      </c>
      <c r="AX61" s="11">
        <v>299649</v>
      </c>
    </row>
    <row r="62" spans="2:50">
      <c r="B62" t="s">
        <v>203</v>
      </c>
      <c r="C62" t="s">
        <v>226</v>
      </c>
      <c r="D62" t="s">
        <v>94</v>
      </c>
      <c r="E62" s="9">
        <v>2603</v>
      </c>
      <c r="F62" s="9">
        <v>3273</v>
      </c>
      <c r="G62" s="9">
        <v>3646</v>
      </c>
      <c r="H62" s="9">
        <v>3170</v>
      </c>
      <c r="I62" s="9">
        <v>4217</v>
      </c>
      <c r="J62" s="9">
        <v>3033</v>
      </c>
      <c r="K62" s="9">
        <v>2939</v>
      </c>
      <c r="L62" s="9">
        <v>3357</v>
      </c>
      <c r="M62" s="9">
        <v>3016</v>
      </c>
      <c r="N62" s="9">
        <v>2404</v>
      </c>
      <c r="O62" s="9">
        <v>3163</v>
      </c>
      <c r="P62" s="9">
        <v>2708</v>
      </c>
      <c r="Q62" s="9">
        <v>37529</v>
      </c>
      <c r="S62" s="10">
        <f t="shared" si="14"/>
        <v>6.9359695169069258E-2</v>
      </c>
      <c r="T62" s="10">
        <f t="shared" si="15"/>
        <v>8.7212555623651045E-2</v>
      </c>
      <c r="U62" s="10">
        <f t="shared" si="16"/>
        <v>9.7151536145380912E-2</v>
      </c>
      <c r="V62" s="10">
        <f t="shared" si="17"/>
        <v>8.4468011404513849E-2</v>
      </c>
      <c r="W62" s="10">
        <f t="shared" si="18"/>
        <v>0.11236643662234538</v>
      </c>
      <c r="X62" s="10">
        <f t="shared" si="19"/>
        <v>8.0817501132457573E-2</v>
      </c>
      <c r="Y62" s="10">
        <f t="shared" si="20"/>
        <v>7.8312771456740121E-2</v>
      </c>
      <c r="Z62" s="10">
        <f t="shared" si="21"/>
        <v>8.9450824695568754E-2</v>
      </c>
      <c r="AA62" s="10">
        <f t="shared" si="22"/>
        <v>8.0364518105998026E-2</v>
      </c>
      <c r="AB62" s="10">
        <f t="shared" si="23"/>
        <v>6.4057129153454656E-2</v>
      </c>
      <c r="AC62" s="10">
        <f t="shared" si="24"/>
        <v>8.428148898185403E-2</v>
      </c>
      <c r="AD62" s="10">
        <f t="shared" si="25"/>
        <v>7.2157531508966394E-2</v>
      </c>
      <c r="AE62" s="12">
        <f t="shared" si="26"/>
        <v>0.99999999999999989</v>
      </c>
      <c r="AI62" t="s">
        <v>203</v>
      </c>
      <c r="AJ62" t="s">
        <v>225</v>
      </c>
      <c r="AK62" t="s">
        <v>94</v>
      </c>
      <c r="AL62" s="9">
        <v>66</v>
      </c>
      <c r="AM62" s="9">
        <v>105</v>
      </c>
      <c r="AN62" s="9">
        <v>96</v>
      </c>
      <c r="AO62" s="9">
        <v>92</v>
      </c>
      <c r="AP62" s="9">
        <v>87</v>
      </c>
      <c r="AQ62" s="9">
        <v>132</v>
      </c>
      <c r="AR62" s="9">
        <v>120</v>
      </c>
      <c r="AS62" s="9">
        <v>79</v>
      </c>
      <c r="AT62" s="9">
        <v>125</v>
      </c>
      <c r="AU62" s="9">
        <v>94</v>
      </c>
      <c r="AV62" s="9">
        <v>130</v>
      </c>
      <c r="AW62" s="9">
        <v>208</v>
      </c>
      <c r="AX62" s="9">
        <v>1334</v>
      </c>
    </row>
    <row r="63" spans="2:50">
      <c r="B63" t="s">
        <v>203</v>
      </c>
      <c r="C63" t="s">
        <v>226</v>
      </c>
      <c r="D63" t="s">
        <v>176</v>
      </c>
      <c r="E63" s="11">
        <v>105058</v>
      </c>
      <c r="F63" s="11">
        <v>132529</v>
      </c>
      <c r="G63" s="11">
        <v>147438</v>
      </c>
      <c r="H63" s="11">
        <v>124716</v>
      </c>
      <c r="I63" s="11">
        <v>165866</v>
      </c>
      <c r="J63" s="11">
        <v>119869</v>
      </c>
      <c r="K63" s="11">
        <v>116146</v>
      </c>
      <c r="L63" s="11">
        <v>132870</v>
      </c>
      <c r="M63" s="11">
        <v>119488</v>
      </c>
      <c r="N63" s="11">
        <v>95065</v>
      </c>
      <c r="O63" s="11">
        <v>124509</v>
      </c>
      <c r="P63" s="11">
        <v>107586</v>
      </c>
      <c r="Q63" s="11">
        <v>1491140</v>
      </c>
      <c r="S63" s="10">
        <f t="shared" si="14"/>
        <v>7.045481980229891E-2</v>
      </c>
      <c r="T63" s="10">
        <f t="shared" si="15"/>
        <v>8.8877637243987825E-2</v>
      </c>
      <c r="U63" s="10">
        <f t="shared" si="16"/>
        <v>9.8876027737167541E-2</v>
      </c>
      <c r="V63" s="10">
        <f t="shared" si="17"/>
        <v>8.3638021916117869E-2</v>
      </c>
      <c r="W63" s="10">
        <f t="shared" si="18"/>
        <v>0.11123435760559035</v>
      </c>
      <c r="X63" s="10">
        <f t="shared" si="19"/>
        <v>8.038748876698365E-2</v>
      </c>
      <c r="Y63" s="10">
        <f t="shared" si="20"/>
        <v>7.7890741312016315E-2</v>
      </c>
      <c r="Z63" s="10">
        <f t="shared" si="21"/>
        <v>8.910632133803667E-2</v>
      </c>
      <c r="AA63" s="10">
        <f t="shared" si="22"/>
        <v>8.0131979559263378E-2</v>
      </c>
      <c r="AB63" s="10">
        <f t="shared" si="23"/>
        <v>6.3753235779336614E-2</v>
      </c>
      <c r="AC63" s="10">
        <f t="shared" si="24"/>
        <v>8.3499201952868279E-2</v>
      </c>
      <c r="AD63" s="10">
        <f t="shared" si="25"/>
        <v>7.2150166986332601E-2</v>
      </c>
      <c r="AE63" s="12">
        <f t="shared" si="26"/>
        <v>1</v>
      </c>
      <c r="AI63" t="s">
        <v>203</v>
      </c>
      <c r="AJ63" t="s">
        <v>225</v>
      </c>
      <c r="AK63" t="s">
        <v>176</v>
      </c>
      <c r="AL63" s="11">
        <v>3346</v>
      </c>
      <c r="AM63" s="11">
        <v>6544</v>
      </c>
      <c r="AN63" s="11">
        <v>5695</v>
      </c>
      <c r="AO63" s="11">
        <v>4647</v>
      </c>
      <c r="AP63" s="11">
        <v>6171</v>
      </c>
      <c r="AQ63" s="11">
        <v>6834</v>
      </c>
      <c r="AR63" s="11">
        <v>7188</v>
      </c>
      <c r="AS63" s="11">
        <v>4192</v>
      </c>
      <c r="AT63" s="11">
        <v>13163</v>
      </c>
      <c r="AU63" s="11">
        <v>9460</v>
      </c>
      <c r="AV63" s="11">
        <v>12847</v>
      </c>
      <c r="AW63" s="11">
        <v>19969</v>
      </c>
      <c r="AX63" s="11">
        <v>100056</v>
      </c>
    </row>
    <row r="64" spans="2:50">
      <c r="B64" t="s">
        <v>203</v>
      </c>
      <c r="C64" t="s">
        <v>227</v>
      </c>
      <c r="D64" t="s">
        <v>94</v>
      </c>
      <c r="E64" s="9"/>
      <c r="F64" s="9"/>
      <c r="G64" s="9"/>
      <c r="H64" s="9"/>
      <c r="I64" s="9"/>
      <c r="J64" s="9"/>
      <c r="K64" s="9">
        <v>40</v>
      </c>
      <c r="L64" s="9"/>
      <c r="M64" s="9">
        <v>62</v>
      </c>
      <c r="N64" s="9">
        <v>120</v>
      </c>
      <c r="O64" s="9">
        <v>199</v>
      </c>
      <c r="P64" s="9">
        <v>342</v>
      </c>
      <c r="Q64" s="9">
        <v>763</v>
      </c>
      <c r="S64" s="10">
        <f t="shared" si="14"/>
        <v>0</v>
      </c>
      <c r="T64" s="10">
        <f t="shared" si="15"/>
        <v>0</v>
      </c>
      <c r="U64" s="10">
        <f t="shared" si="16"/>
        <v>0</v>
      </c>
      <c r="V64" s="10">
        <f t="shared" si="17"/>
        <v>0</v>
      </c>
      <c r="W64" s="10">
        <f t="shared" si="18"/>
        <v>0</v>
      </c>
      <c r="X64" s="10">
        <f t="shared" si="19"/>
        <v>0</v>
      </c>
      <c r="Y64" s="10">
        <f t="shared" si="20"/>
        <v>5.242463958060288E-2</v>
      </c>
      <c r="Z64" s="10">
        <f t="shared" si="21"/>
        <v>0</v>
      </c>
      <c r="AA64" s="10">
        <f t="shared" si="22"/>
        <v>8.1258191349934464E-2</v>
      </c>
      <c r="AB64" s="10">
        <f t="shared" si="23"/>
        <v>0.15727391874180865</v>
      </c>
      <c r="AC64" s="10">
        <f t="shared" si="24"/>
        <v>0.26081258191349932</v>
      </c>
      <c r="AD64" s="10">
        <f t="shared" si="25"/>
        <v>0.44823066841415465</v>
      </c>
      <c r="AE64" s="12">
        <f t="shared" si="26"/>
        <v>1</v>
      </c>
      <c r="AI64" t="s">
        <v>203</v>
      </c>
      <c r="AJ64" t="s">
        <v>226</v>
      </c>
      <c r="AK64" t="s">
        <v>94</v>
      </c>
      <c r="AL64" s="9">
        <v>2137</v>
      </c>
      <c r="AM64" s="9">
        <v>2116</v>
      </c>
      <c r="AN64" s="9">
        <v>2180</v>
      </c>
      <c r="AO64" s="9">
        <v>1744</v>
      </c>
      <c r="AP64" s="9">
        <v>2357</v>
      </c>
      <c r="AQ64" s="9">
        <v>1758</v>
      </c>
      <c r="AR64" s="9">
        <v>1786</v>
      </c>
      <c r="AS64" s="9">
        <v>1893</v>
      </c>
      <c r="AT64" s="9">
        <v>1496</v>
      </c>
      <c r="AU64" s="9">
        <v>1721</v>
      </c>
      <c r="AV64" s="9">
        <v>1923</v>
      </c>
      <c r="AW64" s="9">
        <v>1790</v>
      </c>
      <c r="AX64" s="9">
        <v>22901</v>
      </c>
    </row>
    <row r="65" spans="2:50">
      <c r="B65" t="s">
        <v>203</v>
      </c>
      <c r="C65" t="s">
        <v>227</v>
      </c>
      <c r="D65" t="s">
        <v>176</v>
      </c>
      <c r="E65" s="11"/>
      <c r="F65" s="11"/>
      <c r="G65" s="11"/>
      <c r="H65" s="11"/>
      <c r="I65" s="11"/>
      <c r="J65" s="11"/>
      <c r="K65" s="11">
        <v>25885</v>
      </c>
      <c r="L65" s="11"/>
      <c r="M65" s="11">
        <v>40121</v>
      </c>
      <c r="N65" s="11">
        <v>78381</v>
      </c>
      <c r="O65" s="11">
        <v>131295</v>
      </c>
      <c r="P65" s="11">
        <v>224346</v>
      </c>
      <c r="Q65" s="11">
        <v>500028</v>
      </c>
      <c r="S65" s="10">
        <f t="shared" si="14"/>
        <v>0</v>
      </c>
      <c r="T65" s="10">
        <f t="shared" si="15"/>
        <v>0</v>
      </c>
      <c r="U65" s="10">
        <f t="shared" si="16"/>
        <v>0</v>
      </c>
      <c r="V65" s="10">
        <f t="shared" si="17"/>
        <v>0</v>
      </c>
      <c r="W65" s="10">
        <f t="shared" si="18"/>
        <v>0</v>
      </c>
      <c r="X65" s="10">
        <f t="shared" si="19"/>
        <v>0</v>
      </c>
      <c r="Y65" s="10">
        <f t="shared" si="20"/>
        <v>5.1767101042341626E-2</v>
      </c>
      <c r="Z65" s="10">
        <f t="shared" si="21"/>
        <v>0</v>
      </c>
      <c r="AA65" s="10">
        <f t="shared" si="22"/>
        <v>8.0237506699624817E-2</v>
      </c>
      <c r="AB65" s="10">
        <f t="shared" si="23"/>
        <v>0.1567532218195781</v>
      </c>
      <c r="AC65" s="10">
        <f t="shared" si="24"/>
        <v>0.26257529578343614</v>
      </c>
      <c r="AD65" s="10">
        <f t="shared" si="25"/>
        <v>0.44866687465501931</v>
      </c>
      <c r="AE65" s="12">
        <f t="shared" si="26"/>
        <v>1</v>
      </c>
      <c r="AI65" t="s">
        <v>203</v>
      </c>
      <c r="AJ65" t="s">
        <v>226</v>
      </c>
      <c r="AK65" t="s">
        <v>176</v>
      </c>
      <c r="AL65" s="11">
        <v>84755</v>
      </c>
      <c r="AM65" s="11">
        <v>84222</v>
      </c>
      <c r="AN65" s="11">
        <v>86875</v>
      </c>
      <c r="AO65" s="11">
        <v>69258</v>
      </c>
      <c r="AP65" s="11">
        <v>93277</v>
      </c>
      <c r="AQ65" s="11">
        <v>69438</v>
      </c>
      <c r="AR65" s="11">
        <v>70560</v>
      </c>
      <c r="AS65" s="11">
        <v>74664</v>
      </c>
      <c r="AT65" s="11">
        <v>59169</v>
      </c>
      <c r="AU65" s="11">
        <v>68233</v>
      </c>
      <c r="AV65" s="11">
        <v>76005</v>
      </c>
      <c r="AW65" s="11">
        <v>70769</v>
      </c>
      <c r="AX65" s="11">
        <v>907225</v>
      </c>
    </row>
    <row r="66" spans="2:50">
      <c r="B66" t="s">
        <v>203</v>
      </c>
      <c r="C66" t="s">
        <v>228</v>
      </c>
      <c r="D66" t="s">
        <v>94</v>
      </c>
      <c r="E66" s="9">
        <v>1237</v>
      </c>
      <c r="F66" s="9">
        <v>1412</v>
      </c>
      <c r="G66" s="9">
        <v>1735</v>
      </c>
      <c r="H66" s="9">
        <v>1479</v>
      </c>
      <c r="I66" s="9">
        <v>1670</v>
      </c>
      <c r="J66" s="9">
        <v>1500</v>
      </c>
      <c r="K66" s="9">
        <v>1560</v>
      </c>
      <c r="L66" s="9">
        <v>1668</v>
      </c>
      <c r="M66" s="9">
        <v>1630</v>
      </c>
      <c r="N66" s="9">
        <v>1409</v>
      </c>
      <c r="O66" s="9">
        <v>1407</v>
      </c>
      <c r="P66" s="9">
        <v>1653</v>
      </c>
      <c r="Q66" s="9">
        <v>18360</v>
      </c>
      <c r="S66" s="10">
        <f t="shared" si="14"/>
        <v>6.7374727668845322E-2</v>
      </c>
      <c r="T66" s="10">
        <f t="shared" si="15"/>
        <v>7.6906318082788666E-2</v>
      </c>
      <c r="U66" s="10">
        <f t="shared" si="16"/>
        <v>9.449891067538127E-2</v>
      </c>
      <c r="V66" s="10">
        <f t="shared" si="17"/>
        <v>8.0555555555555561E-2</v>
      </c>
      <c r="W66" s="10">
        <f t="shared" si="18"/>
        <v>9.0958605664488018E-2</v>
      </c>
      <c r="X66" s="10">
        <f t="shared" si="19"/>
        <v>8.1699346405228759E-2</v>
      </c>
      <c r="Y66" s="10">
        <f t="shared" si="20"/>
        <v>8.4967320261437912E-2</v>
      </c>
      <c r="Z66" s="10">
        <f t="shared" si="21"/>
        <v>9.0849673202614376E-2</v>
      </c>
      <c r="AA66" s="10">
        <f t="shared" si="22"/>
        <v>8.877995642701525E-2</v>
      </c>
      <c r="AB66" s="10">
        <f t="shared" si="23"/>
        <v>7.6742919389978209E-2</v>
      </c>
      <c r="AC66" s="10">
        <f t="shared" si="24"/>
        <v>7.663398692810458E-2</v>
      </c>
      <c r="AD66" s="10">
        <f t="shared" si="25"/>
        <v>9.0032679738562091E-2</v>
      </c>
      <c r="AE66" s="12">
        <f t="shared" si="26"/>
        <v>0.99999999999999989</v>
      </c>
      <c r="AI66" t="s">
        <v>203</v>
      </c>
      <c r="AJ66" t="s">
        <v>229</v>
      </c>
      <c r="AK66" t="s">
        <v>94</v>
      </c>
      <c r="AL66" s="9"/>
      <c r="AM66" s="9">
        <v>4</v>
      </c>
      <c r="AN66" s="9">
        <v>6</v>
      </c>
      <c r="AO66" s="9">
        <v>6</v>
      </c>
      <c r="AP66" s="9">
        <v>942</v>
      </c>
      <c r="AQ66" s="9">
        <v>996</v>
      </c>
      <c r="AR66" s="9">
        <v>952</v>
      </c>
      <c r="AS66" s="9">
        <v>1126</v>
      </c>
      <c r="AT66" s="9">
        <v>1305</v>
      </c>
      <c r="AU66" s="9">
        <v>1501</v>
      </c>
      <c r="AV66" s="9">
        <v>1383</v>
      </c>
      <c r="AW66" s="9">
        <v>1538</v>
      </c>
      <c r="AX66" s="9">
        <v>9759</v>
      </c>
    </row>
    <row r="67" spans="2:50">
      <c r="B67" t="s">
        <v>203</v>
      </c>
      <c r="C67" t="s">
        <v>228</v>
      </c>
      <c r="D67" t="s">
        <v>176</v>
      </c>
      <c r="E67" s="11">
        <v>1036268</v>
      </c>
      <c r="F67" s="11">
        <v>1167634</v>
      </c>
      <c r="G67" s="11">
        <v>1460599</v>
      </c>
      <c r="H67" s="11">
        <v>1194709</v>
      </c>
      <c r="I67" s="11">
        <v>1338722</v>
      </c>
      <c r="J67" s="11">
        <v>1209670</v>
      </c>
      <c r="K67" s="11">
        <v>1267736</v>
      </c>
      <c r="L67" s="11">
        <v>1326995</v>
      </c>
      <c r="M67" s="11">
        <v>1260230</v>
      </c>
      <c r="N67" s="11">
        <v>1127898</v>
      </c>
      <c r="O67" s="11">
        <v>1139241</v>
      </c>
      <c r="P67" s="11">
        <v>1354039</v>
      </c>
      <c r="Q67" s="11">
        <v>14883741</v>
      </c>
      <c r="S67" s="10">
        <f t="shared" si="14"/>
        <v>6.9624162366168557E-2</v>
      </c>
      <c r="T67" s="10">
        <f t="shared" si="15"/>
        <v>7.8450303589668757E-2</v>
      </c>
      <c r="U67" s="10">
        <f t="shared" si="16"/>
        <v>9.8133862985119127E-2</v>
      </c>
      <c r="V67" s="10">
        <f t="shared" si="17"/>
        <v>8.0269402699227305E-2</v>
      </c>
      <c r="W67" s="10">
        <f t="shared" si="18"/>
        <v>8.9945263089434305E-2</v>
      </c>
      <c r="X67" s="10">
        <f t="shared" si="19"/>
        <v>8.1274593531290282E-2</v>
      </c>
      <c r="Y67" s="10">
        <f t="shared" si="20"/>
        <v>8.5175897645625512E-2</v>
      </c>
      <c r="Z67" s="10">
        <f t="shared" si="21"/>
        <v>8.9157356339377311E-2</v>
      </c>
      <c r="AA67" s="10">
        <f t="shared" si="22"/>
        <v>8.467158895065427E-2</v>
      </c>
      <c r="AB67" s="10">
        <f t="shared" si="23"/>
        <v>7.5780544689671769E-2</v>
      </c>
      <c r="AC67" s="10">
        <f t="shared" si="24"/>
        <v>7.65426514745184E-2</v>
      </c>
      <c r="AD67" s="10">
        <f t="shared" si="25"/>
        <v>9.0974372639244391E-2</v>
      </c>
      <c r="AE67" s="12">
        <f t="shared" si="26"/>
        <v>1</v>
      </c>
      <c r="AI67" t="s">
        <v>203</v>
      </c>
      <c r="AJ67" t="s">
        <v>229</v>
      </c>
      <c r="AK67" t="s">
        <v>176</v>
      </c>
      <c r="AL67" s="11"/>
      <c r="AM67" s="11">
        <v>3939</v>
      </c>
      <c r="AN67" s="11">
        <v>0</v>
      </c>
      <c r="AO67" s="11">
        <v>6046</v>
      </c>
      <c r="AP67" s="11">
        <v>970922</v>
      </c>
      <c r="AQ67" s="11">
        <v>962141</v>
      </c>
      <c r="AR67" s="11">
        <v>948923</v>
      </c>
      <c r="AS67" s="11">
        <v>1122443</v>
      </c>
      <c r="AT67" s="11">
        <v>1275440</v>
      </c>
      <c r="AU67" s="11">
        <v>1488451</v>
      </c>
      <c r="AV67" s="11">
        <v>1381069</v>
      </c>
      <c r="AW67" s="11">
        <v>1528630</v>
      </c>
      <c r="AX67" s="11">
        <v>9688004</v>
      </c>
    </row>
    <row r="68" spans="2:50">
      <c r="B68" t="s">
        <v>203</v>
      </c>
      <c r="C68" t="s">
        <v>230</v>
      </c>
      <c r="D68" t="s">
        <v>94</v>
      </c>
      <c r="E68" s="9">
        <v>64</v>
      </c>
      <c r="F68" s="9">
        <v>93</v>
      </c>
      <c r="G68" s="9">
        <v>52</v>
      </c>
      <c r="H68" s="9">
        <v>52</v>
      </c>
      <c r="I68" s="9">
        <v>82</v>
      </c>
      <c r="J68" s="9">
        <v>84</v>
      </c>
      <c r="K68" s="9">
        <v>64</v>
      </c>
      <c r="L68" s="9">
        <v>58</v>
      </c>
      <c r="M68" s="9">
        <v>63</v>
      </c>
      <c r="N68" s="9">
        <v>68</v>
      </c>
      <c r="O68" s="9">
        <v>87</v>
      </c>
      <c r="P68" s="9">
        <v>94</v>
      </c>
      <c r="Q68" s="9">
        <v>861</v>
      </c>
      <c r="S68" s="10">
        <f t="shared" si="14"/>
        <v>7.4332171893147503E-2</v>
      </c>
      <c r="T68" s="10">
        <f t="shared" si="15"/>
        <v>0.10801393728222997</v>
      </c>
      <c r="U68" s="10">
        <f t="shared" si="16"/>
        <v>6.039488966318235E-2</v>
      </c>
      <c r="V68" s="10">
        <f t="shared" si="17"/>
        <v>6.039488966318235E-2</v>
      </c>
      <c r="W68" s="10">
        <f t="shared" si="18"/>
        <v>9.5238095238095233E-2</v>
      </c>
      <c r="X68" s="10">
        <f t="shared" si="19"/>
        <v>9.7560975609756101E-2</v>
      </c>
      <c r="Y68" s="10">
        <f t="shared" si="20"/>
        <v>7.4332171893147503E-2</v>
      </c>
      <c r="Z68" s="10">
        <f t="shared" si="21"/>
        <v>6.7363530778164926E-2</v>
      </c>
      <c r="AA68" s="10">
        <f t="shared" si="22"/>
        <v>7.3170731707317069E-2</v>
      </c>
      <c r="AB68" s="10">
        <f t="shared" si="23"/>
        <v>7.8977932636469225E-2</v>
      </c>
      <c r="AC68" s="10">
        <f t="shared" si="24"/>
        <v>0.10104529616724739</v>
      </c>
      <c r="AD68" s="10">
        <f t="shared" si="25"/>
        <v>0.1091753774680604</v>
      </c>
      <c r="AE68" s="12">
        <f t="shared" si="26"/>
        <v>1</v>
      </c>
      <c r="AI68" t="s">
        <v>203</v>
      </c>
      <c r="AJ68" t="s">
        <v>227</v>
      </c>
      <c r="AK68" t="s">
        <v>94</v>
      </c>
      <c r="AL68" s="9">
        <v>288</v>
      </c>
      <c r="AM68" s="9">
        <v>370</v>
      </c>
      <c r="AN68" s="9">
        <v>472</v>
      </c>
      <c r="AO68" s="9">
        <v>448</v>
      </c>
      <c r="AP68" s="9">
        <v>553</v>
      </c>
      <c r="AQ68" s="9">
        <v>471</v>
      </c>
      <c r="AR68" s="9">
        <v>545</v>
      </c>
      <c r="AS68" s="9">
        <v>597</v>
      </c>
      <c r="AT68" s="9">
        <v>669</v>
      </c>
      <c r="AU68" s="9">
        <v>607</v>
      </c>
      <c r="AV68" s="9">
        <v>638</v>
      </c>
      <c r="AW68" s="9">
        <v>710</v>
      </c>
      <c r="AX68" s="9">
        <v>6368</v>
      </c>
    </row>
    <row r="69" spans="2:50">
      <c r="B69" t="s">
        <v>203</v>
      </c>
      <c r="C69" t="s">
        <v>230</v>
      </c>
      <c r="D69" t="s">
        <v>176</v>
      </c>
      <c r="E69" s="11">
        <v>12767</v>
      </c>
      <c r="F69" s="11">
        <v>16247</v>
      </c>
      <c r="G69" s="11">
        <v>10178</v>
      </c>
      <c r="H69" s="11">
        <v>8835</v>
      </c>
      <c r="I69" s="11">
        <v>13275</v>
      </c>
      <c r="J69" s="11">
        <v>14053</v>
      </c>
      <c r="K69" s="11">
        <v>9879</v>
      </c>
      <c r="L69" s="11">
        <v>8184</v>
      </c>
      <c r="M69" s="11">
        <v>8835</v>
      </c>
      <c r="N69" s="11">
        <v>7670</v>
      </c>
      <c r="O69" s="11">
        <v>15139</v>
      </c>
      <c r="P69" s="11">
        <v>14837</v>
      </c>
      <c r="Q69" s="11">
        <v>139899</v>
      </c>
      <c r="S69" s="10">
        <f t="shared" si="14"/>
        <v>9.1258693771935462E-2</v>
      </c>
      <c r="T69" s="10">
        <f t="shared" si="15"/>
        <v>0.11613378222860778</v>
      </c>
      <c r="U69" s="10">
        <f t="shared" si="16"/>
        <v>7.2752485721842189E-2</v>
      </c>
      <c r="V69" s="10">
        <f t="shared" si="17"/>
        <v>6.3152703021465487E-2</v>
      </c>
      <c r="W69" s="10">
        <f t="shared" si="18"/>
        <v>9.4889884845495681E-2</v>
      </c>
      <c r="X69" s="10">
        <f t="shared" si="19"/>
        <v>0.1004510396786253</v>
      </c>
      <c r="Y69" s="10">
        <f t="shared" si="20"/>
        <v>7.0615229558467177E-2</v>
      </c>
      <c r="Z69" s="10">
        <f t="shared" si="21"/>
        <v>5.8499345956725922E-2</v>
      </c>
      <c r="AA69" s="10">
        <f t="shared" si="22"/>
        <v>6.3152703021465487E-2</v>
      </c>
      <c r="AB69" s="10">
        <f t="shared" si="23"/>
        <v>5.4825266799619729E-2</v>
      </c>
      <c r="AC69" s="10">
        <f t="shared" si="24"/>
        <v>0.1082137828004489</v>
      </c>
      <c r="AD69" s="10">
        <f t="shared" si="25"/>
        <v>0.1060550825953009</v>
      </c>
      <c r="AE69" s="12">
        <f t="shared" si="26"/>
        <v>1</v>
      </c>
      <c r="AI69" t="s">
        <v>203</v>
      </c>
      <c r="AJ69" t="s">
        <v>227</v>
      </c>
      <c r="AK69" t="s">
        <v>176</v>
      </c>
      <c r="AL69" s="11">
        <v>187277</v>
      </c>
      <c r="AM69" s="11">
        <v>240379</v>
      </c>
      <c r="AN69" s="11">
        <v>310891</v>
      </c>
      <c r="AO69" s="11">
        <v>291392</v>
      </c>
      <c r="AP69" s="11">
        <v>366587</v>
      </c>
      <c r="AQ69" s="11">
        <v>306662</v>
      </c>
      <c r="AR69" s="11">
        <v>355097</v>
      </c>
      <c r="AS69" s="11">
        <v>388505</v>
      </c>
      <c r="AT69" s="11">
        <v>435052</v>
      </c>
      <c r="AU69" s="11">
        <v>400999</v>
      </c>
      <c r="AV69" s="11">
        <v>415596</v>
      </c>
      <c r="AW69" s="11">
        <v>462064</v>
      </c>
      <c r="AX69" s="11">
        <v>4160501</v>
      </c>
    </row>
    <row r="70" spans="2:50">
      <c r="B70" t="s">
        <v>203</v>
      </c>
      <c r="C70" t="s">
        <v>231</v>
      </c>
      <c r="D70" t="s">
        <v>94</v>
      </c>
      <c r="E70" s="9">
        <v>1094</v>
      </c>
      <c r="F70" s="9">
        <v>1557</v>
      </c>
      <c r="G70" s="9">
        <v>1295</v>
      </c>
      <c r="H70" s="9">
        <v>1333</v>
      </c>
      <c r="I70" s="9">
        <v>1352</v>
      </c>
      <c r="J70" s="9">
        <v>1217</v>
      </c>
      <c r="K70" s="9">
        <v>1132</v>
      </c>
      <c r="L70" s="9">
        <v>1193</v>
      </c>
      <c r="M70" s="9">
        <v>986</v>
      </c>
      <c r="N70" s="9">
        <v>934</v>
      </c>
      <c r="O70" s="9">
        <v>1035</v>
      </c>
      <c r="P70" s="9">
        <v>889</v>
      </c>
      <c r="Q70" s="9">
        <v>14017</v>
      </c>
      <c r="S70" s="10">
        <f t="shared" si="14"/>
        <v>7.8048084468859247E-2</v>
      </c>
      <c r="T70" s="10">
        <f t="shared" si="15"/>
        <v>0.11107940358136549</v>
      </c>
      <c r="U70" s="10">
        <f t="shared" si="16"/>
        <v>9.238781479631876E-2</v>
      </c>
      <c r="V70" s="10">
        <f t="shared" si="17"/>
        <v>9.5098808589569803E-2</v>
      </c>
      <c r="W70" s="10">
        <f t="shared" si="18"/>
        <v>9.6454305486195338E-2</v>
      </c>
      <c r="X70" s="10">
        <f t="shared" si="19"/>
        <v>8.6823143325961333E-2</v>
      </c>
      <c r="Y70" s="10">
        <f t="shared" si="20"/>
        <v>8.075907826211029E-2</v>
      </c>
      <c r="Z70" s="10">
        <f t="shared" si="21"/>
        <v>8.5110936719697508E-2</v>
      </c>
      <c r="AA70" s="10">
        <f t="shared" si="22"/>
        <v>7.0343154740672043E-2</v>
      </c>
      <c r="AB70" s="10">
        <f t="shared" si="23"/>
        <v>6.6633373760433753E-2</v>
      </c>
      <c r="AC70" s="10">
        <f t="shared" si="24"/>
        <v>7.3838909895127341E-2</v>
      </c>
      <c r="AD70" s="10">
        <f t="shared" si="25"/>
        <v>6.3422986373689094E-2</v>
      </c>
      <c r="AE70" s="12">
        <f t="shared" si="26"/>
        <v>1</v>
      </c>
      <c r="AI70" t="s">
        <v>203</v>
      </c>
      <c r="AJ70" t="s">
        <v>228</v>
      </c>
      <c r="AK70" t="s">
        <v>94</v>
      </c>
      <c r="AL70" s="9">
        <v>1031</v>
      </c>
      <c r="AM70" s="9">
        <v>1176</v>
      </c>
      <c r="AN70" s="9">
        <v>1252</v>
      </c>
      <c r="AO70" s="9">
        <v>1234</v>
      </c>
      <c r="AP70" s="9">
        <v>1292</v>
      </c>
      <c r="AQ70" s="9">
        <v>1043</v>
      </c>
      <c r="AR70" s="9">
        <v>1034</v>
      </c>
      <c r="AS70" s="9">
        <v>1225</v>
      </c>
      <c r="AT70" s="9">
        <v>1004</v>
      </c>
      <c r="AU70" s="9">
        <v>984</v>
      </c>
      <c r="AV70" s="9">
        <v>1145</v>
      </c>
      <c r="AW70" s="9">
        <v>1384</v>
      </c>
      <c r="AX70" s="9">
        <v>13804</v>
      </c>
    </row>
    <row r="71" spans="2:50">
      <c r="B71" t="s">
        <v>203</v>
      </c>
      <c r="C71" t="s">
        <v>231</v>
      </c>
      <c r="D71" t="s">
        <v>176</v>
      </c>
      <c r="E71" s="11">
        <v>599762</v>
      </c>
      <c r="F71" s="11">
        <v>855843</v>
      </c>
      <c r="G71" s="11">
        <v>708176</v>
      </c>
      <c r="H71" s="11">
        <v>696053</v>
      </c>
      <c r="I71" s="11">
        <v>704445</v>
      </c>
      <c r="J71" s="11">
        <v>640944</v>
      </c>
      <c r="K71" s="11">
        <v>590240</v>
      </c>
      <c r="L71" s="11">
        <v>634125</v>
      </c>
      <c r="M71" s="11">
        <v>520719</v>
      </c>
      <c r="N71" s="11">
        <v>492989</v>
      </c>
      <c r="O71" s="11">
        <v>547115</v>
      </c>
      <c r="P71" s="11">
        <v>479996</v>
      </c>
      <c r="Q71" s="11">
        <v>7470407</v>
      </c>
      <c r="S71" s="10">
        <f t="shared" si="14"/>
        <v>8.028505006487599E-2</v>
      </c>
      <c r="T71" s="10">
        <f t="shared" si="15"/>
        <v>0.11456444073261336</v>
      </c>
      <c r="U71" s="10">
        <f t="shared" si="16"/>
        <v>9.4797512371146572E-2</v>
      </c>
      <c r="V71" s="10">
        <f t="shared" si="17"/>
        <v>9.3174709222670196E-2</v>
      </c>
      <c r="W71" s="10">
        <f t="shared" si="18"/>
        <v>9.4298075058025621E-2</v>
      </c>
      <c r="X71" s="10">
        <f t="shared" si="19"/>
        <v>8.5797734982846319E-2</v>
      </c>
      <c r="Y71" s="10">
        <f t="shared" si="20"/>
        <v>7.9010420717371896E-2</v>
      </c>
      <c r="Z71" s="10">
        <f t="shared" si="21"/>
        <v>8.4884933310862443E-2</v>
      </c>
      <c r="AA71" s="10">
        <f t="shared" si="22"/>
        <v>6.9704234320834196E-2</v>
      </c>
      <c r="AB71" s="10">
        <f t="shared" si="23"/>
        <v>6.5992254505008896E-2</v>
      </c>
      <c r="AC71" s="10">
        <f t="shared" si="24"/>
        <v>7.3237642875414954E-2</v>
      </c>
      <c r="AD71" s="10">
        <f t="shared" si="25"/>
        <v>6.4252991838329554E-2</v>
      </c>
      <c r="AE71" s="12">
        <f t="shared" si="26"/>
        <v>0.99999999999999989</v>
      </c>
      <c r="AI71" t="s">
        <v>203</v>
      </c>
      <c r="AJ71" t="s">
        <v>228</v>
      </c>
      <c r="AK71" t="s">
        <v>176</v>
      </c>
      <c r="AL71" s="11">
        <v>795682</v>
      </c>
      <c r="AM71" s="11">
        <v>952449</v>
      </c>
      <c r="AN71" s="11">
        <v>1006212</v>
      </c>
      <c r="AO71" s="11">
        <v>972086</v>
      </c>
      <c r="AP71" s="11">
        <v>1035457</v>
      </c>
      <c r="AQ71" s="11">
        <v>862283</v>
      </c>
      <c r="AR71" s="11">
        <v>842304</v>
      </c>
      <c r="AS71" s="11">
        <v>985362</v>
      </c>
      <c r="AT71" s="11">
        <v>797379</v>
      </c>
      <c r="AU71" s="11">
        <v>811095</v>
      </c>
      <c r="AV71" s="11">
        <v>928222</v>
      </c>
      <c r="AW71" s="11">
        <v>1091125</v>
      </c>
      <c r="AX71" s="11">
        <v>11079656</v>
      </c>
    </row>
    <row r="72" spans="2:50">
      <c r="B72" t="s">
        <v>203</v>
      </c>
      <c r="C72" t="s">
        <v>232</v>
      </c>
      <c r="D72" t="s">
        <v>94</v>
      </c>
      <c r="E72" s="9">
        <v>275</v>
      </c>
      <c r="F72" s="9">
        <v>411</v>
      </c>
      <c r="G72" s="9">
        <v>381</v>
      </c>
      <c r="H72" s="9">
        <v>360</v>
      </c>
      <c r="I72" s="9">
        <v>366</v>
      </c>
      <c r="J72" s="9">
        <v>403</v>
      </c>
      <c r="K72" s="9">
        <v>314</v>
      </c>
      <c r="L72" s="9">
        <v>364</v>
      </c>
      <c r="M72" s="9">
        <v>233</v>
      </c>
      <c r="N72" s="9">
        <v>370</v>
      </c>
      <c r="O72" s="9">
        <v>313</v>
      </c>
      <c r="P72" s="9">
        <v>263</v>
      </c>
      <c r="Q72" s="9">
        <v>4053</v>
      </c>
      <c r="S72" s="10">
        <f t="shared" si="14"/>
        <v>6.7850974586725885E-2</v>
      </c>
      <c r="T72" s="10">
        <f t="shared" si="15"/>
        <v>0.10140636565507032</v>
      </c>
      <c r="U72" s="10">
        <f t="shared" si="16"/>
        <v>9.4004441154700219E-2</v>
      </c>
      <c r="V72" s="10">
        <f t="shared" si="17"/>
        <v>8.8823094004441161E-2</v>
      </c>
      <c r="W72" s="10">
        <f t="shared" si="18"/>
        <v>9.0303478904515178E-2</v>
      </c>
      <c r="X72" s="10">
        <f t="shared" si="19"/>
        <v>9.9432519121638294E-2</v>
      </c>
      <c r="Y72" s="10">
        <f t="shared" si="20"/>
        <v>7.7473476437207006E-2</v>
      </c>
      <c r="Z72" s="10">
        <f t="shared" si="21"/>
        <v>8.9810017271157172E-2</v>
      </c>
      <c r="AA72" s="10">
        <f t="shared" si="22"/>
        <v>5.7488280286207748E-2</v>
      </c>
      <c r="AB72" s="10">
        <f t="shared" si="23"/>
        <v>9.1290402171231189E-2</v>
      </c>
      <c r="AC72" s="10">
        <f t="shared" si="24"/>
        <v>7.7226745620528003E-2</v>
      </c>
      <c r="AD72" s="10">
        <f t="shared" si="25"/>
        <v>6.4890204786577838E-2</v>
      </c>
      <c r="AE72" s="12">
        <f t="shared" si="26"/>
        <v>1.0000000000000002</v>
      </c>
      <c r="AI72" t="s">
        <v>203</v>
      </c>
      <c r="AJ72" t="s">
        <v>230</v>
      </c>
      <c r="AK72" t="s">
        <v>94</v>
      </c>
      <c r="AL72" s="9">
        <v>55</v>
      </c>
      <c r="AM72" s="9">
        <v>50</v>
      </c>
      <c r="AN72" s="9">
        <v>51</v>
      </c>
      <c r="AO72" s="9">
        <v>39</v>
      </c>
      <c r="AP72" s="9">
        <v>58</v>
      </c>
      <c r="AQ72" s="9">
        <v>76</v>
      </c>
      <c r="AR72" s="9">
        <v>69</v>
      </c>
      <c r="AS72" s="9">
        <v>49</v>
      </c>
      <c r="AT72" s="9">
        <v>35</v>
      </c>
      <c r="AU72" s="9">
        <v>87</v>
      </c>
      <c r="AV72" s="9">
        <v>40</v>
      </c>
      <c r="AW72" s="9">
        <v>93</v>
      </c>
      <c r="AX72" s="9">
        <v>702</v>
      </c>
    </row>
    <row r="73" spans="2:50">
      <c r="B73" t="s">
        <v>203</v>
      </c>
      <c r="C73" t="s">
        <v>232</v>
      </c>
      <c r="D73" t="s">
        <v>176</v>
      </c>
      <c r="E73" s="11">
        <v>72673</v>
      </c>
      <c r="F73" s="11">
        <v>111793</v>
      </c>
      <c r="G73" s="11">
        <v>99301</v>
      </c>
      <c r="H73" s="11">
        <v>96053</v>
      </c>
      <c r="I73" s="11">
        <v>93371</v>
      </c>
      <c r="J73" s="11">
        <v>103841</v>
      </c>
      <c r="K73" s="11">
        <v>82139</v>
      </c>
      <c r="L73" s="11">
        <v>93215</v>
      </c>
      <c r="M73" s="11">
        <v>61040</v>
      </c>
      <c r="N73" s="11">
        <v>99093</v>
      </c>
      <c r="O73" s="11">
        <v>77721</v>
      </c>
      <c r="P73" s="11">
        <v>66648</v>
      </c>
      <c r="Q73" s="11">
        <v>1056888</v>
      </c>
      <c r="S73" s="10">
        <f t="shared" si="14"/>
        <v>6.8761306779904774E-2</v>
      </c>
      <c r="T73" s="10">
        <f t="shared" si="15"/>
        <v>0.10577563563972719</v>
      </c>
      <c r="U73" s="10">
        <f t="shared" si="16"/>
        <v>9.3956029399520094E-2</v>
      </c>
      <c r="V73" s="10">
        <f t="shared" si="17"/>
        <v>9.0882856083142199E-2</v>
      </c>
      <c r="W73" s="10">
        <f t="shared" si="18"/>
        <v>8.8345217279408986E-2</v>
      </c>
      <c r="X73" s="10">
        <f t="shared" si="19"/>
        <v>9.8251659589284765E-2</v>
      </c>
      <c r="Y73" s="10">
        <f t="shared" si="20"/>
        <v>7.7717790342969176E-2</v>
      </c>
      <c r="Z73" s="10">
        <f t="shared" si="21"/>
        <v>8.8197614127513979E-2</v>
      </c>
      <c r="AA73" s="10">
        <f t="shared" si="22"/>
        <v>5.775446404917077E-2</v>
      </c>
      <c r="AB73" s="10">
        <f t="shared" si="23"/>
        <v>9.3759225196993437E-2</v>
      </c>
      <c r="AC73" s="10">
        <f t="shared" si="24"/>
        <v>7.3537593387378794E-2</v>
      </c>
      <c r="AD73" s="10">
        <f t="shared" si="25"/>
        <v>6.3060608124985804E-2</v>
      </c>
      <c r="AE73" s="12">
        <f t="shared" si="26"/>
        <v>1</v>
      </c>
      <c r="AI73" t="s">
        <v>203</v>
      </c>
      <c r="AJ73" t="s">
        <v>230</v>
      </c>
      <c r="AK73" t="s">
        <v>176</v>
      </c>
      <c r="AL73" s="11">
        <v>9700</v>
      </c>
      <c r="AM73" s="11">
        <v>5038</v>
      </c>
      <c r="AN73" s="11">
        <v>7885</v>
      </c>
      <c r="AO73" s="11">
        <v>5010</v>
      </c>
      <c r="AP73" s="11">
        <v>9479</v>
      </c>
      <c r="AQ73" s="11">
        <v>7388</v>
      </c>
      <c r="AR73" s="11">
        <v>6161</v>
      </c>
      <c r="AS73" s="11">
        <v>6502</v>
      </c>
      <c r="AT73" s="11">
        <v>3018</v>
      </c>
      <c r="AU73" s="11">
        <v>10099</v>
      </c>
      <c r="AV73" s="11">
        <v>5120</v>
      </c>
      <c r="AW73" s="11">
        <v>9861</v>
      </c>
      <c r="AX73" s="11">
        <v>85261</v>
      </c>
    </row>
    <row r="74" spans="2:50">
      <c r="B74" t="s">
        <v>203</v>
      </c>
      <c r="C74" t="s">
        <v>233</v>
      </c>
      <c r="D74" t="s">
        <v>94</v>
      </c>
      <c r="E74" s="9">
        <v>1476</v>
      </c>
      <c r="F74" s="9">
        <v>1694</v>
      </c>
      <c r="G74" s="9">
        <v>1618</v>
      </c>
      <c r="H74" s="9">
        <v>1129</v>
      </c>
      <c r="I74" s="9">
        <v>1155</v>
      </c>
      <c r="J74" s="9">
        <v>894</v>
      </c>
      <c r="K74" s="9">
        <v>699</v>
      </c>
      <c r="L74" s="9">
        <v>735</v>
      </c>
      <c r="M74" s="9">
        <v>647</v>
      </c>
      <c r="N74" s="9">
        <v>471</v>
      </c>
      <c r="O74" s="9">
        <v>488</v>
      </c>
      <c r="P74" s="9">
        <v>436</v>
      </c>
      <c r="Q74" s="9">
        <v>11442</v>
      </c>
      <c r="S74" s="10">
        <f t="shared" si="14"/>
        <v>0.12899842684845306</v>
      </c>
      <c r="T74" s="10">
        <f t="shared" si="15"/>
        <v>0.14805104002796715</v>
      </c>
      <c r="U74" s="10">
        <f t="shared" si="16"/>
        <v>0.1414088446075861</v>
      </c>
      <c r="V74" s="10">
        <f t="shared" si="17"/>
        <v>9.8671560915923787E-2</v>
      </c>
      <c r="W74" s="10">
        <f t="shared" si="18"/>
        <v>0.10094389092815942</v>
      </c>
      <c r="X74" s="10">
        <f t="shared" si="19"/>
        <v>7.8133193497640266E-2</v>
      </c>
      <c r="Y74" s="10">
        <f t="shared" si="20"/>
        <v>6.1090718405873101E-2</v>
      </c>
      <c r="Z74" s="10">
        <f t="shared" si="21"/>
        <v>6.4237021499737812E-2</v>
      </c>
      <c r="AA74" s="10">
        <f t="shared" si="22"/>
        <v>5.6546058381401851E-2</v>
      </c>
      <c r="AB74" s="10">
        <f t="shared" si="23"/>
        <v>4.1164132144729942E-2</v>
      </c>
      <c r="AC74" s="10">
        <f t="shared" si="24"/>
        <v>4.264988638349939E-2</v>
      </c>
      <c r="AD74" s="10">
        <f t="shared" si="25"/>
        <v>3.810522635902814E-2</v>
      </c>
      <c r="AE74" s="12">
        <f t="shared" si="26"/>
        <v>0.99999999999999989</v>
      </c>
      <c r="AI74" t="s">
        <v>203</v>
      </c>
      <c r="AJ74" t="s">
        <v>231</v>
      </c>
      <c r="AK74" t="s">
        <v>94</v>
      </c>
      <c r="AL74" s="9">
        <v>841</v>
      </c>
      <c r="AM74" s="9">
        <v>743</v>
      </c>
      <c r="AN74" s="9">
        <v>897</v>
      </c>
      <c r="AO74" s="9">
        <v>646</v>
      </c>
      <c r="AP74" s="9">
        <v>703</v>
      </c>
      <c r="AQ74" s="9">
        <v>588</v>
      </c>
      <c r="AR74" s="9">
        <v>733</v>
      </c>
      <c r="AS74" s="9">
        <v>565</v>
      </c>
      <c r="AT74" s="9">
        <v>510</v>
      </c>
      <c r="AU74" s="9">
        <v>618</v>
      </c>
      <c r="AV74" s="9">
        <v>664</v>
      </c>
      <c r="AW74" s="9">
        <v>589</v>
      </c>
      <c r="AX74" s="9">
        <v>8097</v>
      </c>
    </row>
    <row r="75" spans="2:50">
      <c r="B75" t="s">
        <v>203</v>
      </c>
      <c r="C75" t="s">
        <v>233</v>
      </c>
      <c r="D75" t="s">
        <v>176</v>
      </c>
      <c r="E75" s="11">
        <v>1513556</v>
      </c>
      <c r="F75" s="11">
        <v>1739546</v>
      </c>
      <c r="G75" s="11">
        <v>1640026</v>
      </c>
      <c r="H75" s="11">
        <v>1118878</v>
      </c>
      <c r="I75" s="11">
        <v>1152796</v>
      </c>
      <c r="J75" s="11">
        <v>884691</v>
      </c>
      <c r="K75" s="11">
        <v>694594</v>
      </c>
      <c r="L75" s="11">
        <v>730556</v>
      </c>
      <c r="M75" s="11">
        <v>645872</v>
      </c>
      <c r="N75" s="11">
        <v>468906</v>
      </c>
      <c r="O75" s="11">
        <v>486093</v>
      </c>
      <c r="P75" s="11">
        <v>433352</v>
      </c>
      <c r="Q75" s="11">
        <v>11508866</v>
      </c>
      <c r="S75" s="10">
        <f t="shared" si="14"/>
        <v>0.13151217504834969</v>
      </c>
      <c r="T75" s="10">
        <f t="shared" si="15"/>
        <v>0.15114834076615369</v>
      </c>
      <c r="U75" s="10">
        <f t="shared" si="16"/>
        <v>0.14250109437367678</v>
      </c>
      <c r="V75" s="10">
        <f t="shared" si="17"/>
        <v>9.721878767204345E-2</v>
      </c>
      <c r="W75" s="10">
        <f t="shared" si="18"/>
        <v>0.10016590687562094</v>
      </c>
      <c r="X75" s="10">
        <f t="shared" si="19"/>
        <v>7.6870388446611509E-2</v>
      </c>
      <c r="Y75" s="10">
        <f t="shared" si="20"/>
        <v>6.0352948761415767E-2</v>
      </c>
      <c r="Z75" s="10">
        <f t="shared" si="21"/>
        <v>6.3477670171848383E-2</v>
      </c>
      <c r="AA75" s="10">
        <f t="shared" si="22"/>
        <v>5.6119516901143869E-2</v>
      </c>
      <c r="AB75" s="10">
        <f t="shared" si="23"/>
        <v>4.0743023682785082E-2</v>
      </c>
      <c r="AC75" s="10">
        <f t="shared" si="24"/>
        <v>4.2236394098254339E-2</v>
      </c>
      <c r="AD75" s="10">
        <f t="shared" si="25"/>
        <v>3.7653753202096539E-2</v>
      </c>
      <c r="AE75" s="12">
        <f t="shared" si="26"/>
        <v>0.99999999999999978</v>
      </c>
      <c r="AI75" t="s">
        <v>203</v>
      </c>
      <c r="AJ75" t="s">
        <v>231</v>
      </c>
      <c r="AK75" t="s">
        <v>176</v>
      </c>
      <c r="AL75" s="11">
        <v>439468</v>
      </c>
      <c r="AM75" s="11">
        <v>400553</v>
      </c>
      <c r="AN75" s="11">
        <v>482330</v>
      </c>
      <c r="AO75" s="11">
        <v>349560</v>
      </c>
      <c r="AP75" s="11">
        <v>375631</v>
      </c>
      <c r="AQ75" s="11">
        <v>316321</v>
      </c>
      <c r="AR75" s="11">
        <v>391112</v>
      </c>
      <c r="AS75" s="11">
        <v>307270</v>
      </c>
      <c r="AT75" s="11">
        <v>276561</v>
      </c>
      <c r="AU75" s="11">
        <v>339205</v>
      </c>
      <c r="AV75" s="11">
        <v>355271</v>
      </c>
      <c r="AW75" s="11">
        <v>316136</v>
      </c>
      <c r="AX75" s="11">
        <v>4349418</v>
      </c>
    </row>
    <row r="76" spans="2:50">
      <c r="B76" t="s">
        <v>203</v>
      </c>
      <c r="C76" t="s">
        <v>234</v>
      </c>
      <c r="D76" t="s">
        <v>94</v>
      </c>
      <c r="E76" s="9">
        <v>27</v>
      </c>
      <c r="F76" s="9">
        <v>28</v>
      </c>
      <c r="G76" s="9">
        <v>39</v>
      </c>
      <c r="H76" s="9">
        <v>41</v>
      </c>
      <c r="I76" s="9">
        <v>27</v>
      </c>
      <c r="J76" s="9">
        <v>28</v>
      </c>
      <c r="K76" s="9">
        <v>21</v>
      </c>
      <c r="L76" s="9">
        <v>33</v>
      </c>
      <c r="M76" s="9">
        <v>37</v>
      </c>
      <c r="N76" s="9">
        <v>29</v>
      </c>
      <c r="O76" s="9">
        <v>35</v>
      </c>
      <c r="P76" s="9">
        <v>19</v>
      </c>
      <c r="Q76" s="9">
        <v>364</v>
      </c>
      <c r="S76" s="10">
        <f t="shared" si="14"/>
        <v>7.4175824175824176E-2</v>
      </c>
      <c r="T76" s="10">
        <f t="shared" si="15"/>
        <v>7.6923076923076927E-2</v>
      </c>
      <c r="U76" s="10">
        <f t="shared" si="16"/>
        <v>0.10714285714285714</v>
      </c>
      <c r="V76" s="10">
        <f t="shared" si="17"/>
        <v>0.11263736263736264</v>
      </c>
      <c r="W76" s="10">
        <f t="shared" si="18"/>
        <v>7.4175824175824176E-2</v>
      </c>
      <c r="X76" s="10">
        <f t="shared" si="19"/>
        <v>7.6923076923076927E-2</v>
      </c>
      <c r="Y76" s="10">
        <f t="shared" si="20"/>
        <v>5.7692307692307696E-2</v>
      </c>
      <c r="Z76" s="10">
        <f t="shared" si="21"/>
        <v>9.0659340659340656E-2</v>
      </c>
      <c r="AA76" s="10">
        <f t="shared" si="22"/>
        <v>0.10164835164835165</v>
      </c>
      <c r="AB76" s="10">
        <f t="shared" si="23"/>
        <v>7.9670329670329665E-2</v>
      </c>
      <c r="AC76" s="10">
        <f t="shared" si="24"/>
        <v>9.6153846153846159E-2</v>
      </c>
      <c r="AD76" s="10">
        <f t="shared" si="25"/>
        <v>5.21978021978022E-2</v>
      </c>
      <c r="AE76" s="12">
        <f t="shared" si="26"/>
        <v>1</v>
      </c>
      <c r="AI76" t="s">
        <v>203</v>
      </c>
      <c r="AJ76" t="s">
        <v>232</v>
      </c>
      <c r="AK76" t="s">
        <v>94</v>
      </c>
      <c r="AL76" s="9">
        <v>281</v>
      </c>
      <c r="AM76" s="9">
        <v>300</v>
      </c>
      <c r="AN76" s="9">
        <v>286</v>
      </c>
      <c r="AO76" s="9">
        <v>294</v>
      </c>
      <c r="AP76" s="9">
        <v>331</v>
      </c>
      <c r="AQ76" s="9">
        <v>232</v>
      </c>
      <c r="AR76" s="9">
        <v>235</v>
      </c>
      <c r="AS76" s="9">
        <v>292</v>
      </c>
      <c r="AT76" s="9">
        <v>218</v>
      </c>
      <c r="AU76" s="9">
        <v>222</v>
      </c>
      <c r="AV76" s="9">
        <v>293</v>
      </c>
      <c r="AW76" s="9">
        <v>184</v>
      </c>
      <c r="AX76" s="9">
        <v>3168</v>
      </c>
    </row>
    <row r="77" spans="2:50">
      <c r="B77" t="s">
        <v>203</v>
      </c>
      <c r="C77" t="s">
        <v>234</v>
      </c>
      <c r="D77" t="s">
        <v>176</v>
      </c>
      <c r="E77" s="11">
        <v>10398</v>
      </c>
      <c r="F77" s="11">
        <v>10657</v>
      </c>
      <c r="G77" s="11">
        <v>14788</v>
      </c>
      <c r="H77" s="11">
        <v>14940</v>
      </c>
      <c r="I77" s="11">
        <v>9935</v>
      </c>
      <c r="J77" s="11">
        <v>10182</v>
      </c>
      <c r="K77" s="11">
        <v>7679</v>
      </c>
      <c r="L77" s="11">
        <v>12049</v>
      </c>
      <c r="M77" s="11">
        <v>13382</v>
      </c>
      <c r="N77" s="11">
        <v>10527</v>
      </c>
      <c r="O77" s="11">
        <v>12875</v>
      </c>
      <c r="P77" s="11">
        <v>6920</v>
      </c>
      <c r="Q77" s="11">
        <v>134332</v>
      </c>
      <c r="S77" s="10">
        <f t="shared" si="14"/>
        <v>7.7405234791412328E-2</v>
      </c>
      <c r="T77" s="10">
        <f t="shared" si="15"/>
        <v>7.9333293630706014E-2</v>
      </c>
      <c r="U77" s="10">
        <f t="shared" si="16"/>
        <v>0.11008545990530923</v>
      </c>
      <c r="V77" s="10">
        <f t="shared" si="17"/>
        <v>0.11121698478396808</v>
      </c>
      <c r="W77" s="10">
        <f t="shared" si="18"/>
        <v>7.39585504570765E-2</v>
      </c>
      <c r="X77" s="10">
        <f t="shared" si="19"/>
        <v>7.5797278384897124E-2</v>
      </c>
      <c r="Y77" s="10">
        <f t="shared" si="20"/>
        <v>5.7164339100139953E-2</v>
      </c>
      <c r="Z77" s="10">
        <f t="shared" si="21"/>
        <v>8.9695679361581751E-2</v>
      </c>
      <c r="AA77" s="10">
        <f t="shared" si="22"/>
        <v>9.9618854777714913E-2</v>
      </c>
      <c r="AB77" s="10">
        <f t="shared" si="23"/>
        <v>7.8365542089747789E-2</v>
      </c>
      <c r="AC77" s="10">
        <f t="shared" si="24"/>
        <v>9.5844623767977852E-2</v>
      </c>
      <c r="AD77" s="10">
        <f t="shared" si="25"/>
        <v>5.151415894946848E-2</v>
      </c>
      <c r="AE77" s="12">
        <f t="shared" si="26"/>
        <v>1</v>
      </c>
      <c r="AI77" t="s">
        <v>203</v>
      </c>
      <c r="AJ77" t="s">
        <v>232</v>
      </c>
      <c r="AK77" t="s">
        <v>176</v>
      </c>
      <c r="AL77" s="11">
        <v>70440</v>
      </c>
      <c r="AM77" s="11">
        <v>74078</v>
      </c>
      <c r="AN77" s="11">
        <v>71764</v>
      </c>
      <c r="AO77" s="11">
        <v>73231</v>
      </c>
      <c r="AP77" s="11">
        <v>83352</v>
      </c>
      <c r="AQ77" s="11">
        <v>56916</v>
      </c>
      <c r="AR77" s="11">
        <v>58282</v>
      </c>
      <c r="AS77" s="11">
        <v>73137</v>
      </c>
      <c r="AT77" s="11">
        <v>54182</v>
      </c>
      <c r="AU77" s="11">
        <v>55080</v>
      </c>
      <c r="AV77" s="11">
        <v>73037</v>
      </c>
      <c r="AW77" s="11">
        <v>45991</v>
      </c>
      <c r="AX77" s="11">
        <v>789490</v>
      </c>
    </row>
    <row r="78" spans="2:50">
      <c r="B78" t="s">
        <v>203</v>
      </c>
      <c r="C78" t="s">
        <v>235</v>
      </c>
      <c r="D78" t="s">
        <v>94</v>
      </c>
      <c r="E78" s="9">
        <v>1714</v>
      </c>
      <c r="F78" s="9">
        <v>2107</v>
      </c>
      <c r="G78" s="9">
        <v>2145</v>
      </c>
      <c r="H78" s="9">
        <v>2122</v>
      </c>
      <c r="I78" s="9">
        <v>2358</v>
      </c>
      <c r="J78" s="9">
        <v>2052</v>
      </c>
      <c r="K78" s="9">
        <v>2302</v>
      </c>
      <c r="L78" s="9">
        <v>2289</v>
      </c>
      <c r="M78" s="9">
        <v>2362</v>
      </c>
      <c r="N78" s="9">
        <v>2301</v>
      </c>
      <c r="O78" s="9">
        <v>2656</v>
      </c>
      <c r="P78" s="9">
        <v>2742</v>
      </c>
      <c r="Q78" s="9">
        <v>27150</v>
      </c>
      <c r="S78" s="10">
        <f t="shared" si="14"/>
        <v>6.3130755064456728E-2</v>
      </c>
      <c r="T78" s="10">
        <f t="shared" si="15"/>
        <v>7.760589318600368E-2</v>
      </c>
      <c r="U78" s="10">
        <f t="shared" si="16"/>
        <v>7.9005524861878451E-2</v>
      </c>
      <c r="V78" s="10">
        <f t="shared" si="17"/>
        <v>7.8158379373848993E-2</v>
      </c>
      <c r="W78" s="10">
        <f t="shared" si="18"/>
        <v>8.6850828729281765E-2</v>
      </c>
      <c r="X78" s="10">
        <f t="shared" si="19"/>
        <v>7.5580110497237563E-2</v>
      </c>
      <c r="Y78" s="10">
        <f t="shared" si="20"/>
        <v>8.4788213627992631E-2</v>
      </c>
      <c r="Z78" s="10">
        <f t="shared" si="21"/>
        <v>8.4309392265193364E-2</v>
      </c>
      <c r="AA78" s="10">
        <f t="shared" si="22"/>
        <v>8.6998158379373844E-2</v>
      </c>
      <c r="AB78" s="10">
        <f t="shared" si="23"/>
        <v>8.4751381215469615E-2</v>
      </c>
      <c r="AC78" s="10">
        <f t="shared" si="24"/>
        <v>9.7826887661141809E-2</v>
      </c>
      <c r="AD78" s="10">
        <f t="shared" si="25"/>
        <v>0.10099447513812154</v>
      </c>
      <c r="AE78" s="12">
        <f t="shared" si="26"/>
        <v>1</v>
      </c>
      <c r="AI78" t="s">
        <v>203</v>
      </c>
      <c r="AJ78" t="s">
        <v>233</v>
      </c>
      <c r="AK78" t="s">
        <v>94</v>
      </c>
      <c r="AL78" s="9">
        <v>354</v>
      </c>
      <c r="AM78" s="9">
        <v>271</v>
      </c>
      <c r="AN78" s="9">
        <v>368</v>
      </c>
      <c r="AO78" s="9">
        <v>283</v>
      </c>
      <c r="AP78" s="9">
        <v>278</v>
      </c>
      <c r="AQ78" s="9">
        <v>236</v>
      </c>
      <c r="AR78" s="9">
        <v>235</v>
      </c>
      <c r="AS78" s="9">
        <v>211</v>
      </c>
      <c r="AT78" s="9">
        <v>176</v>
      </c>
      <c r="AU78" s="9">
        <v>218</v>
      </c>
      <c r="AV78" s="9">
        <v>202</v>
      </c>
      <c r="AW78" s="9">
        <v>128</v>
      </c>
      <c r="AX78" s="9">
        <v>2960</v>
      </c>
    </row>
    <row r="79" spans="2:50">
      <c r="B79" t="s">
        <v>203</v>
      </c>
      <c r="C79" t="s">
        <v>235</v>
      </c>
      <c r="D79" t="s">
        <v>176</v>
      </c>
      <c r="E79" s="11">
        <v>1148297</v>
      </c>
      <c r="F79" s="11">
        <v>1409771</v>
      </c>
      <c r="G79" s="11">
        <v>1436905</v>
      </c>
      <c r="H79" s="11">
        <v>1422051</v>
      </c>
      <c r="I79" s="11">
        <v>1580169</v>
      </c>
      <c r="J79" s="11">
        <v>1374735</v>
      </c>
      <c r="K79" s="11">
        <v>1543810</v>
      </c>
      <c r="L79" s="11">
        <v>1536146</v>
      </c>
      <c r="M79" s="11">
        <v>1583387</v>
      </c>
      <c r="N79" s="11">
        <v>1543706</v>
      </c>
      <c r="O79" s="11">
        <v>1782962</v>
      </c>
      <c r="P79" s="11">
        <v>1843243</v>
      </c>
      <c r="Q79" s="11">
        <v>18205182</v>
      </c>
      <c r="S79" s="10">
        <f t="shared" si="14"/>
        <v>6.3075282631066251E-2</v>
      </c>
      <c r="T79" s="10">
        <f t="shared" si="15"/>
        <v>7.7437896528581809E-2</v>
      </c>
      <c r="U79" s="10">
        <f t="shared" si="16"/>
        <v>7.8928351279322559E-2</v>
      </c>
      <c r="V79" s="10">
        <f t="shared" si="17"/>
        <v>7.8112429746651252E-2</v>
      </c>
      <c r="W79" s="10">
        <f t="shared" si="18"/>
        <v>8.6797759011692385E-2</v>
      </c>
      <c r="X79" s="10">
        <f t="shared" si="19"/>
        <v>7.5513389539308098E-2</v>
      </c>
      <c r="Y79" s="10">
        <f t="shared" si="20"/>
        <v>8.4800580406172263E-2</v>
      </c>
      <c r="Z79" s="10">
        <f t="shared" si="21"/>
        <v>8.4379601368445536E-2</v>
      </c>
      <c r="AA79" s="10">
        <f t="shared" si="22"/>
        <v>8.697452186965228E-2</v>
      </c>
      <c r="AB79" s="10">
        <f t="shared" si="23"/>
        <v>8.4794867746996433E-2</v>
      </c>
      <c r="AC79" s="10">
        <f t="shared" si="24"/>
        <v>9.7937059898659626E-2</v>
      </c>
      <c r="AD79" s="10">
        <f t="shared" si="25"/>
        <v>0.10124825997345152</v>
      </c>
      <c r="AE79" s="12">
        <f t="shared" si="26"/>
        <v>1</v>
      </c>
      <c r="AI79" t="s">
        <v>203</v>
      </c>
      <c r="AJ79" t="s">
        <v>233</v>
      </c>
      <c r="AK79" t="s">
        <v>176</v>
      </c>
      <c r="AL79" s="11">
        <v>354034</v>
      </c>
      <c r="AM79" s="11">
        <v>271274</v>
      </c>
      <c r="AN79" s="11">
        <v>368348</v>
      </c>
      <c r="AO79" s="11">
        <v>282493</v>
      </c>
      <c r="AP79" s="11">
        <v>279274</v>
      </c>
      <c r="AQ79" s="11">
        <v>237243</v>
      </c>
      <c r="AR79" s="11">
        <v>233768</v>
      </c>
      <c r="AS79" s="11">
        <v>186550</v>
      </c>
      <c r="AT79" s="11">
        <v>157646</v>
      </c>
      <c r="AU79" s="11">
        <v>193195</v>
      </c>
      <c r="AV79" s="11">
        <v>177434</v>
      </c>
      <c r="AW79" s="11">
        <v>114949</v>
      </c>
      <c r="AX79" s="11">
        <v>2856208</v>
      </c>
    </row>
    <row r="80" spans="2:50">
      <c r="B80" t="s">
        <v>203</v>
      </c>
      <c r="C80" t="s">
        <v>236</v>
      </c>
      <c r="D80" t="s">
        <v>94</v>
      </c>
      <c r="E80" s="9">
        <v>2852</v>
      </c>
      <c r="F80" s="9">
        <v>3477</v>
      </c>
      <c r="G80" s="9">
        <v>3609</v>
      </c>
      <c r="H80" s="9">
        <v>3923</v>
      </c>
      <c r="I80" s="9">
        <v>4176</v>
      </c>
      <c r="J80" s="9">
        <v>3904</v>
      </c>
      <c r="K80" s="9">
        <v>4051</v>
      </c>
      <c r="L80" s="9">
        <v>4435</v>
      </c>
      <c r="M80" s="9">
        <v>4484</v>
      </c>
      <c r="N80" s="9">
        <v>4448</v>
      </c>
      <c r="O80" s="9">
        <v>4899</v>
      </c>
      <c r="P80" s="9">
        <v>4953</v>
      </c>
      <c r="Q80" s="9">
        <v>49211</v>
      </c>
      <c r="S80" s="10">
        <f t="shared" si="14"/>
        <v>5.7954522362886347E-2</v>
      </c>
      <c r="T80" s="10">
        <f t="shared" si="15"/>
        <v>7.065493487228465E-2</v>
      </c>
      <c r="U80" s="10">
        <f t="shared" si="16"/>
        <v>7.333726199426957E-2</v>
      </c>
      <c r="V80" s="10">
        <f t="shared" si="17"/>
        <v>7.9717949238991281E-2</v>
      </c>
      <c r="W80" s="10">
        <f t="shared" si="18"/>
        <v>8.4859076222795718E-2</v>
      </c>
      <c r="X80" s="10">
        <f t="shared" si="19"/>
        <v>7.9331856698705572E-2</v>
      </c>
      <c r="Y80" s="10">
        <f t="shared" si="20"/>
        <v>8.2318993720916056E-2</v>
      </c>
      <c r="Z80" s="10">
        <f t="shared" si="21"/>
        <v>9.012212716669038E-2</v>
      </c>
      <c r="AA80" s="10">
        <f t="shared" si="22"/>
        <v>9.1117839507427204E-2</v>
      </c>
      <c r="AB80" s="10">
        <f t="shared" si="23"/>
        <v>9.0386295746885864E-2</v>
      </c>
      <c r="AC80" s="10">
        <f t="shared" si="24"/>
        <v>9.9550913413667674E-2</v>
      </c>
      <c r="AD80" s="10">
        <f t="shared" si="25"/>
        <v>0.10064822905447969</v>
      </c>
      <c r="AE80" s="12">
        <f t="shared" si="26"/>
        <v>1</v>
      </c>
      <c r="AI80" t="s">
        <v>203</v>
      </c>
      <c r="AJ80" t="s">
        <v>234</v>
      </c>
      <c r="AK80" t="s">
        <v>94</v>
      </c>
      <c r="AL80" s="9">
        <v>19</v>
      </c>
      <c r="AM80" s="9">
        <v>30</v>
      </c>
      <c r="AN80" s="9">
        <v>15</v>
      </c>
      <c r="AO80" s="9">
        <v>9</v>
      </c>
      <c r="AP80" s="9">
        <v>22</v>
      </c>
      <c r="AQ80" s="9">
        <v>18</v>
      </c>
      <c r="AR80" s="9">
        <v>27</v>
      </c>
      <c r="AS80" s="9">
        <v>19</v>
      </c>
      <c r="AT80" s="9">
        <v>18</v>
      </c>
      <c r="AU80" s="9">
        <v>16</v>
      </c>
      <c r="AV80" s="9">
        <v>2</v>
      </c>
      <c r="AW80" s="9">
        <v>23</v>
      </c>
      <c r="AX80" s="9">
        <v>218</v>
      </c>
    </row>
    <row r="81" spans="2:50">
      <c r="B81" t="s">
        <v>203</v>
      </c>
      <c r="C81" t="s">
        <v>236</v>
      </c>
      <c r="D81" t="s">
        <v>176</v>
      </c>
      <c r="E81" s="11">
        <v>2989792</v>
      </c>
      <c r="F81" s="11">
        <v>3643200</v>
      </c>
      <c r="G81" s="11">
        <v>3736080</v>
      </c>
      <c r="H81" s="11">
        <v>3942348</v>
      </c>
      <c r="I81" s="11">
        <v>4190967</v>
      </c>
      <c r="J81" s="11">
        <v>3919584</v>
      </c>
      <c r="K81" s="11">
        <v>4067786</v>
      </c>
      <c r="L81" s="11">
        <v>4451390</v>
      </c>
      <c r="M81" s="11">
        <v>4499908</v>
      </c>
      <c r="N81" s="11">
        <v>4408833</v>
      </c>
      <c r="O81" s="11">
        <v>4853247</v>
      </c>
      <c r="P81" s="11">
        <v>4915848</v>
      </c>
      <c r="Q81" s="11">
        <v>49618983</v>
      </c>
      <c r="S81" s="10">
        <f t="shared" si="14"/>
        <v>6.0255003614241749E-2</v>
      </c>
      <c r="T81" s="10">
        <f t="shared" si="15"/>
        <v>7.3423512126397264E-2</v>
      </c>
      <c r="U81" s="10">
        <f t="shared" si="16"/>
        <v>7.529537636835483E-2</v>
      </c>
      <c r="V81" s="10">
        <f t="shared" si="17"/>
        <v>7.9452414411637584E-2</v>
      </c>
      <c r="W81" s="10">
        <f t="shared" si="18"/>
        <v>8.446297659909717E-2</v>
      </c>
      <c r="X81" s="10">
        <f t="shared" si="19"/>
        <v>7.8993638382310258E-2</v>
      </c>
      <c r="Y81" s="10">
        <f t="shared" si="20"/>
        <v>8.1980438817135778E-2</v>
      </c>
      <c r="Z81" s="10">
        <f t="shared" si="21"/>
        <v>8.9711431610760742E-2</v>
      </c>
      <c r="AA81" s="10">
        <f t="shared" si="22"/>
        <v>9.0689242864973679E-2</v>
      </c>
      <c r="AB81" s="10">
        <f t="shared" si="23"/>
        <v>8.8853755829699288E-2</v>
      </c>
      <c r="AC81" s="10">
        <f t="shared" si="24"/>
        <v>9.7810287647370764E-2</v>
      </c>
      <c r="AD81" s="10">
        <f t="shared" si="25"/>
        <v>9.9071921728020901E-2</v>
      </c>
      <c r="AE81" s="12">
        <f t="shared" si="26"/>
        <v>1.0000000000000002</v>
      </c>
      <c r="AI81" t="s">
        <v>203</v>
      </c>
      <c r="AJ81" t="s">
        <v>234</v>
      </c>
      <c r="AK81" t="s">
        <v>176</v>
      </c>
      <c r="AL81" s="11">
        <v>6959</v>
      </c>
      <c r="AM81" s="11">
        <v>10829</v>
      </c>
      <c r="AN81" s="11">
        <v>5497</v>
      </c>
      <c r="AO81" s="11">
        <v>3269</v>
      </c>
      <c r="AP81" s="11">
        <v>7974</v>
      </c>
      <c r="AQ81" s="11">
        <v>6533</v>
      </c>
      <c r="AR81" s="11">
        <v>9775</v>
      </c>
      <c r="AS81" s="11">
        <v>6925</v>
      </c>
      <c r="AT81" s="11">
        <v>6533</v>
      </c>
      <c r="AU81" s="11">
        <v>5819</v>
      </c>
      <c r="AV81" s="11">
        <v>759</v>
      </c>
      <c r="AW81" s="11">
        <v>8367</v>
      </c>
      <c r="AX81" s="11">
        <v>79239</v>
      </c>
    </row>
    <row r="82" spans="2:50">
      <c r="B82" t="s">
        <v>203</v>
      </c>
      <c r="C82" t="s">
        <v>237</v>
      </c>
      <c r="D82" t="s">
        <v>94</v>
      </c>
      <c r="E82" s="9">
        <v>39</v>
      </c>
      <c r="F82" s="9">
        <v>42</v>
      </c>
      <c r="G82" s="9">
        <v>33</v>
      </c>
      <c r="H82" s="9">
        <v>36</v>
      </c>
      <c r="I82" s="9">
        <v>46</v>
      </c>
      <c r="J82" s="9">
        <v>29</v>
      </c>
      <c r="K82" s="9">
        <v>46</v>
      </c>
      <c r="L82" s="9">
        <v>41</v>
      </c>
      <c r="M82" s="9">
        <v>41</v>
      </c>
      <c r="N82" s="9">
        <v>34</v>
      </c>
      <c r="O82" s="9">
        <v>24</v>
      </c>
      <c r="P82" s="9">
        <v>28</v>
      </c>
      <c r="Q82" s="9">
        <v>439</v>
      </c>
      <c r="S82" s="10">
        <f t="shared" si="14"/>
        <v>8.8838268792710701E-2</v>
      </c>
      <c r="T82" s="10">
        <f t="shared" si="15"/>
        <v>9.5671981776765377E-2</v>
      </c>
      <c r="U82" s="10">
        <f t="shared" si="16"/>
        <v>7.5170842824601361E-2</v>
      </c>
      <c r="V82" s="10">
        <f t="shared" si="17"/>
        <v>8.2004555808656038E-2</v>
      </c>
      <c r="W82" s="10">
        <f t="shared" si="18"/>
        <v>0.10478359908883828</v>
      </c>
      <c r="X82" s="10">
        <f t="shared" si="19"/>
        <v>6.6059225512528477E-2</v>
      </c>
      <c r="Y82" s="10">
        <f t="shared" si="20"/>
        <v>0.10478359908883828</v>
      </c>
      <c r="Z82" s="10">
        <f t="shared" si="21"/>
        <v>9.3394077448747156E-2</v>
      </c>
      <c r="AA82" s="10">
        <f t="shared" si="22"/>
        <v>9.3394077448747156E-2</v>
      </c>
      <c r="AB82" s="10">
        <f t="shared" si="23"/>
        <v>7.7448747152619596E-2</v>
      </c>
      <c r="AC82" s="10">
        <f t="shared" si="24"/>
        <v>5.4669703872437359E-2</v>
      </c>
      <c r="AD82" s="10">
        <f t="shared" si="25"/>
        <v>6.3781321184510256E-2</v>
      </c>
      <c r="AE82" s="12">
        <f t="shared" si="26"/>
        <v>1</v>
      </c>
      <c r="AI82" t="s">
        <v>203</v>
      </c>
      <c r="AJ82" t="s">
        <v>238</v>
      </c>
      <c r="AK82" t="s">
        <v>94</v>
      </c>
      <c r="AL82" s="9"/>
      <c r="AM82" s="9"/>
      <c r="AN82" s="9"/>
      <c r="AO82" s="9"/>
      <c r="AP82" s="9"/>
      <c r="AQ82" s="9"/>
      <c r="AR82" s="9"/>
      <c r="AS82" s="9">
        <v>337</v>
      </c>
      <c r="AT82" s="9">
        <v>508</v>
      </c>
      <c r="AU82" s="9">
        <v>1191</v>
      </c>
      <c r="AV82" s="9">
        <v>1669</v>
      </c>
      <c r="AW82" s="9">
        <v>1627</v>
      </c>
      <c r="AX82" s="9">
        <v>5332</v>
      </c>
    </row>
    <row r="83" spans="2:50">
      <c r="B83" t="s">
        <v>203</v>
      </c>
      <c r="C83" t="s">
        <v>237</v>
      </c>
      <c r="D83" t="s">
        <v>176</v>
      </c>
      <c r="E83" s="11">
        <v>26620</v>
      </c>
      <c r="F83" s="11">
        <v>28605</v>
      </c>
      <c r="G83" s="11">
        <v>21955</v>
      </c>
      <c r="H83" s="11">
        <v>22937</v>
      </c>
      <c r="I83" s="11">
        <v>29413</v>
      </c>
      <c r="J83" s="11">
        <v>18435</v>
      </c>
      <c r="K83" s="11">
        <v>29036</v>
      </c>
      <c r="L83" s="11">
        <v>26080</v>
      </c>
      <c r="M83" s="11">
        <v>26174</v>
      </c>
      <c r="N83" s="11">
        <v>21197</v>
      </c>
      <c r="O83" s="11">
        <v>14813</v>
      </c>
      <c r="P83" s="11">
        <v>17265</v>
      </c>
      <c r="Q83" s="11">
        <v>282530</v>
      </c>
      <c r="S83" s="10">
        <f t="shared" si="14"/>
        <v>9.4220082823063031E-2</v>
      </c>
      <c r="T83" s="10">
        <f t="shared" si="15"/>
        <v>0.10124588539270166</v>
      </c>
      <c r="U83" s="10">
        <f t="shared" si="16"/>
        <v>7.7708561922627692E-2</v>
      </c>
      <c r="V83" s="10">
        <f t="shared" si="17"/>
        <v>8.1184299012494243E-2</v>
      </c>
      <c r="W83" s="10">
        <f t="shared" si="18"/>
        <v>0.10410575868049411</v>
      </c>
      <c r="X83" s="10">
        <f t="shared" si="19"/>
        <v>6.5249707995611084E-2</v>
      </c>
      <c r="Y83" s="10">
        <f t="shared" si="20"/>
        <v>0.10277138710933352</v>
      </c>
      <c r="Z83" s="10">
        <f t="shared" si="21"/>
        <v>9.2308781368350259E-2</v>
      </c>
      <c r="AA83" s="10">
        <f t="shared" si="22"/>
        <v>9.264148939935582E-2</v>
      </c>
      <c r="AB83" s="10">
        <f t="shared" si="23"/>
        <v>7.502566099175309E-2</v>
      </c>
      <c r="AC83" s="10">
        <f t="shared" si="24"/>
        <v>5.2429830460482073E-2</v>
      </c>
      <c r="AD83" s="10">
        <f t="shared" si="25"/>
        <v>6.1108554843733412E-2</v>
      </c>
      <c r="AE83" s="12">
        <f t="shared" si="26"/>
        <v>1</v>
      </c>
      <c r="AI83" t="s">
        <v>203</v>
      </c>
      <c r="AJ83" t="s">
        <v>238</v>
      </c>
      <c r="AK83" t="s">
        <v>176</v>
      </c>
      <c r="AL83" s="11"/>
      <c r="AM83" s="11"/>
      <c r="AN83" s="11"/>
      <c r="AO83" s="11"/>
      <c r="AP83" s="11"/>
      <c r="AQ83" s="11"/>
      <c r="AR83" s="11"/>
      <c r="AS83" s="11">
        <v>106163</v>
      </c>
      <c r="AT83" s="11">
        <v>152393</v>
      </c>
      <c r="AU83" s="11">
        <v>207203</v>
      </c>
      <c r="AV83" s="11">
        <v>268126</v>
      </c>
      <c r="AW83" s="11">
        <v>270587</v>
      </c>
      <c r="AX83" s="11">
        <v>1004472</v>
      </c>
    </row>
    <row r="84" spans="2:50">
      <c r="B84" t="s">
        <v>203</v>
      </c>
      <c r="C84" t="s">
        <v>239</v>
      </c>
      <c r="D84" t="s">
        <v>94</v>
      </c>
      <c r="E84" s="9">
        <v>4498</v>
      </c>
      <c r="F84" s="9">
        <v>4643</v>
      </c>
      <c r="G84" s="9">
        <v>5162</v>
      </c>
      <c r="H84" s="9">
        <v>4841</v>
      </c>
      <c r="I84" s="9">
        <v>5139</v>
      </c>
      <c r="J84" s="9">
        <v>4480</v>
      </c>
      <c r="K84" s="9">
        <v>4413</v>
      </c>
      <c r="L84" s="9">
        <v>4929</v>
      </c>
      <c r="M84" s="9">
        <v>4665</v>
      </c>
      <c r="N84" s="9">
        <v>4481</v>
      </c>
      <c r="O84" s="9">
        <v>4392</v>
      </c>
      <c r="P84" s="9">
        <v>3666</v>
      </c>
      <c r="Q84" s="9">
        <v>55309</v>
      </c>
      <c r="S84" s="10">
        <f t="shared" si="14"/>
        <v>8.1324919994937531E-2</v>
      </c>
      <c r="T84" s="10">
        <f t="shared" si="15"/>
        <v>8.3946554810247875E-2</v>
      </c>
      <c r="U84" s="10">
        <f t="shared" si="16"/>
        <v>9.333019942504836E-2</v>
      </c>
      <c r="V84" s="10">
        <f t="shared" si="17"/>
        <v>8.7526442351154421E-2</v>
      </c>
      <c r="W84" s="10">
        <f t="shared" si="18"/>
        <v>9.2914353902619831E-2</v>
      </c>
      <c r="X84" s="10">
        <f t="shared" si="19"/>
        <v>8.0999475673036933E-2</v>
      </c>
      <c r="Y84" s="10">
        <f t="shared" si="20"/>
        <v>7.9788099585962502E-2</v>
      </c>
      <c r="Z84" s="10">
        <f t="shared" si="21"/>
        <v>8.9117503480446225E-2</v>
      </c>
      <c r="AA84" s="10">
        <f t="shared" si="22"/>
        <v>8.4344320092570826E-2</v>
      </c>
      <c r="AB84" s="10">
        <f t="shared" si="23"/>
        <v>8.1017555913142525E-2</v>
      </c>
      <c r="AC84" s="10">
        <f t="shared" si="24"/>
        <v>7.9408414543745143E-2</v>
      </c>
      <c r="AD84" s="10">
        <f t="shared" si="25"/>
        <v>6.6282160227087814E-2</v>
      </c>
      <c r="AE84" s="12">
        <f t="shared" si="26"/>
        <v>1</v>
      </c>
      <c r="AI84" t="s">
        <v>203</v>
      </c>
      <c r="AJ84" t="s">
        <v>235</v>
      </c>
      <c r="AK84" t="s">
        <v>94</v>
      </c>
      <c r="AL84" s="9">
        <v>2360</v>
      </c>
      <c r="AM84" s="9">
        <v>2630</v>
      </c>
      <c r="AN84" s="9">
        <v>2918</v>
      </c>
      <c r="AO84" s="9">
        <v>2319</v>
      </c>
      <c r="AP84" s="9">
        <v>3564</v>
      </c>
      <c r="AQ84" s="9">
        <v>2841</v>
      </c>
      <c r="AR84" s="9">
        <v>3090</v>
      </c>
      <c r="AS84" s="9">
        <v>3311</v>
      </c>
      <c r="AT84" s="9">
        <v>3241</v>
      </c>
      <c r="AU84" s="9">
        <v>3320</v>
      </c>
      <c r="AV84" s="9">
        <v>3743</v>
      </c>
      <c r="AW84" s="9">
        <v>3137</v>
      </c>
      <c r="AX84" s="9">
        <v>36474</v>
      </c>
    </row>
    <row r="85" spans="2:50">
      <c r="B85" t="s">
        <v>203</v>
      </c>
      <c r="C85" t="s">
        <v>239</v>
      </c>
      <c r="D85" t="s">
        <v>176</v>
      </c>
      <c r="E85" s="11">
        <v>3441570</v>
      </c>
      <c r="F85" s="11">
        <v>3551721</v>
      </c>
      <c r="G85" s="11">
        <v>3842349</v>
      </c>
      <c r="H85" s="11">
        <v>3536639</v>
      </c>
      <c r="I85" s="11">
        <v>3755337</v>
      </c>
      <c r="J85" s="11">
        <v>3263023</v>
      </c>
      <c r="K85" s="11">
        <v>3214690</v>
      </c>
      <c r="L85" s="11">
        <v>3588856</v>
      </c>
      <c r="M85" s="11">
        <v>3387252</v>
      </c>
      <c r="N85" s="11">
        <v>3254495</v>
      </c>
      <c r="O85" s="11">
        <v>3195516</v>
      </c>
      <c r="P85" s="11">
        <v>2666053</v>
      </c>
      <c r="Q85" s="11">
        <v>40697501</v>
      </c>
      <c r="S85" s="10">
        <f t="shared" si="14"/>
        <v>8.4564651770633284E-2</v>
      </c>
      <c r="T85" s="10">
        <f t="shared" si="15"/>
        <v>8.7271230732324331E-2</v>
      </c>
      <c r="U85" s="10">
        <f t="shared" si="16"/>
        <v>9.4412406304750757E-2</v>
      </c>
      <c r="V85" s="10">
        <f t="shared" si="17"/>
        <v>8.6900642867482211E-2</v>
      </c>
      <c r="W85" s="10">
        <f t="shared" si="18"/>
        <v>9.2274388051492406E-2</v>
      </c>
      <c r="X85" s="10">
        <f t="shared" si="19"/>
        <v>8.0177478219117193E-2</v>
      </c>
      <c r="Y85" s="10">
        <f t="shared" si="20"/>
        <v>7.898986230137324E-2</v>
      </c>
      <c r="Z85" s="10">
        <f t="shared" si="21"/>
        <v>8.8183694620463299E-2</v>
      </c>
      <c r="AA85" s="10">
        <f t="shared" si="22"/>
        <v>8.3229975226243008E-2</v>
      </c>
      <c r="AB85" s="10">
        <f t="shared" si="23"/>
        <v>7.9967932183354448E-2</v>
      </c>
      <c r="AC85" s="10">
        <f t="shared" si="24"/>
        <v>7.8518727722372936E-2</v>
      </c>
      <c r="AD85" s="10">
        <f t="shared" si="25"/>
        <v>6.55090100003929E-2</v>
      </c>
      <c r="AE85" s="12">
        <f t="shared" si="26"/>
        <v>0.99999999999999989</v>
      </c>
      <c r="AI85" t="s">
        <v>203</v>
      </c>
      <c r="AJ85" t="s">
        <v>235</v>
      </c>
      <c r="AK85" t="s">
        <v>176</v>
      </c>
      <c r="AL85" s="11">
        <v>1592863</v>
      </c>
      <c r="AM85" s="11">
        <v>1773413</v>
      </c>
      <c r="AN85" s="11">
        <v>1967826</v>
      </c>
      <c r="AO85" s="11">
        <v>1565369</v>
      </c>
      <c r="AP85" s="11">
        <v>2401379</v>
      </c>
      <c r="AQ85" s="11">
        <v>1920668</v>
      </c>
      <c r="AR85" s="11">
        <v>2088508</v>
      </c>
      <c r="AS85" s="11">
        <v>2231636</v>
      </c>
      <c r="AT85" s="11">
        <v>2189646</v>
      </c>
      <c r="AU85" s="11">
        <v>2243313</v>
      </c>
      <c r="AV85" s="11">
        <v>2527013</v>
      </c>
      <c r="AW85" s="11">
        <v>2126469</v>
      </c>
      <c r="AX85" s="11">
        <v>24628103</v>
      </c>
    </row>
    <row r="86" spans="2:50">
      <c r="B86" t="s">
        <v>203</v>
      </c>
      <c r="C86" t="s">
        <v>240</v>
      </c>
      <c r="D86" t="s">
        <v>94</v>
      </c>
      <c r="E86" s="9">
        <v>1499</v>
      </c>
      <c r="F86" s="9">
        <v>1878</v>
      </c>
      <c r="G86" s="9">
        <v>1834</v>
      </c>
      <c r="H86" s="9">
        <v>1791</v>
      </c>
      <c r="I86" s="9">
        <v>1986</v>
      </c>
      <c r="J86" s="9">
        <v>1527</v>
      </c>
      <c r="K86" s="9">
        <v>1641</v>
      </c>
      <c r="L86" s="9">
        <v>1723</v>
      </c>
      <c r="M86" s="9">
        <v>1659</v>
      </c>
      <c r="N86" s="9">
        <v>1489</v>
      </c>
      <c r="O86" s="9">
        <v>1623</v>
      </c>
      <c r="P86" s="9">
        <v>1629</v>
      </c>
      <c r="Q86" s="9">
        <v>20279</v>
      </c>
      <c r="S86" s="10">
        <f t="shared" si="14"/>
        <v>7.3918832289560629E-2</v>
      </c>
      <c r="T86" s="10">
        <f t="shared" si="15"/>
        <v>9.2608116771043941E-2</v>
      </c>
      <c r="U86" s="10">
        <f t="shared" si="16"/>
        <v>9.0438384535726613E-2</v>
      </c>
      <c r="V86" s="10">
        <f t="shared" si="17"/>
        <v>8.8317964396666504E-2</v>
      </c>
      <c r="W86" s="10">
        <f t="shared" si="18"/>
        <v>9.7933823166822823E-2</v>
      </c>
      <c r="X86" s="10">
        <f t="shared" si="19"/>
        <v>7.5299570984762559E-2</v>
      </c>
      <c r="Y86" s="10">
        <f t="shared" si="20"/>
        <v>8.092114995808472E-2</v>
      </c>
      <c r="Z86" s="10">
        <f t="shared" si="21"/>
        <v>8.4964741851176098E-2</v>
      </c>
      <c r="AA86" s="10">
        <f t="shared" si="22"/>
        <v>8.1808767690714532E-2</v>
      </c>
      <c r="AB86" s="10">
        <f t="shared" si="23"/>
        <v>7.342571132698851E-2</v>
      </c>
      <c r="AC86" s="10">
        <f t="shared" si="24"/>
        <v>8.0033532225454909E-2</v>
      </c>
      <c r="AD86" s="10">
        <f t="shared" si="25"/>
        <v>8.0329404802998175E-2</v>
      </c>
      <c r="AE86" s="12">
        <f t="shared" si="26"/>
        <v>1</v>
      </c>
      <c r="AI86" t="s">
        <v>203</v>
      </c>
      <c r="AJ86" t="s">
        <v>236</v>
      </c>
      <c r="AK86" t="s">
        <v>94</v>
      </c>
      <c r="AL86" s="9">
        <v>4585</v>
      </c>
      <c r="AM86" s="9">
        <v>4739</v>
      </c>
      <c r="AN86" s="9">
        <v>5781</v>
      </c>
      <c r="AO86" s="9">
        <v>4823</v>
      </c>
      <c r="AP86" s="9">
        <v>5562</v>
      </c>
      <c r="AQ86" s="9">
        <v>4810</v>
      </c>
      <c r="AR86" s="9">
        <v>5487</v>
      </c>
      <c r="AS86" s="9">
        <v>5863</v>
      </c>
      <c r="AT86" s="9">
        <v>5122</v>
      </c>
      <c r="AU86" s="9">
        <v>5096</v>
      </c>
      <c r="AV86" s="9">
        <v>5567</v>
      </c>
      <c r="AW86" s="9">
        <v>5202</v>
      </c>
      <c r="AX86" s="9">
        <v>62637</v>
      </c>
    </row>
    <row r="87" spans="2:50">
      <c r="B87" t="s">
        <v>203</v>
      </c>
      <c r="C87" t="s">
        <v>240</v>
      </c>
      <c r="D87" t="s">
        <v>176</v>
      </c>
      <c r="E87" s="11">
        <v>298572</v>
      </c>
      <c r="F87" s="11">
        <v>369866</v>
      </c>
      <c r="G87" s="11">
        <v>359683</v>
      </c>
      <c r="H87" s="11">
        <v>287704</v>
      </c>
      <c r="I87" s="11">
        <v>322584</v>
      </c>
      <c r="J87" s="11">
        <v>246241</v>
      </c>
      <c r="K87" s="11">
        <v>264197</v>
      </c>
      <c r="L87" s="11">
        <v>276031</v>
      </c>
      <c r="M87" s="11">
        <v>268513</v>
      </c>
      <c r="N87" s="11">
        <v>239398</v>
      </c>
      <c r="O87" s="11">
        <v>257829</v>
      </c>
      <c r="P87" s="11">
        <v>258048</v>
      </c>
      <c r="Q87" s="11">
        <v>3448666</v>
      </c>
      <c r="S87" s="10">
        <f t="shared" si="14"/>
        <v>8.6576084781767787E-2</v>
      </c>
      <c r="T87" s="10">
        <f t="shared" si="15"/>
        <v>0.10724900584747842</v>
      </c>
      <c r="U87" s="10">
        <f t="shared" si="16"/>
        <v>0.10429626992002125</v>
      </c>
      <c r="V87" s="10">
        <f t="shared" si="17"/>
        <v>8.3424721327029064E-2</v>
      </c>
      <c r="W87" s="10">
        <f t="shared" si="18"/>
        <v>9.3538777022767639E-2</v>
      </c>
      <c r="X87" s="10">
        <f t="shared" si="19"/>
        <v>7.1401811599035692E-2</v>
      </c>
      <c r="Y87" s="10">
        <f t="shared" si="20"/>
        <v>7.6608462518550649E-2</v>
      </c>
      <c r="Z87" s="10">
        <f t="shared" si="21"/>
        <v>8.0039934281835354E-2</v>
      </c>
      <c r="AA87" s="10">
        <f t="shared" si="22"/>
        <v>7.785996092402106E-2</v>
      </c>
      <c r="AB87" s="10">
        <f t="shared" si="23"/>
        <v>6.9417566096571834E-2</v>
      </c>
      <c r="AC87" s="10">
        <f t="shared" si="24"/>
        <v>7.4761951432814888E-2</v>
      </c>
      <c r="AD87" s="10">
        <f t="shared" si="25"/>
        <v>7.4825454248106368E-2</v>
      </c>
      <c r="AE87" s="12">
        <f t="shared" si="26"/>
        <v>0.99999999999999978</v>
      </c>
      <c r="AI87" t="s">
        <v>203</v>
      </c>
      <c r="AJ87" t="s">
        <v>236</v>
      </c>
      <c r="AK87" t="s">
        <v>176</v>
      </c>
      <c r="AL87" s="11">
        <v>4555427</v>
      </c>
      <c r="AM87" s="11">
        <v>4707869</v>
      </c>
      <c r="AN87" s="11">
        <v>5751275</v>
      </c>
      <c r="AO87" s="11">
        <v>4799074</v>
      </c>
      <c r="AP87" s="11">
        <v>5525347</v>
      </c>
      <c r="AQ87" s="11">
        <v>4776782</v>
      </c>
      <c r="AR87" s="11">
        <v>5483680</v>
      </c>
      <c r="AS87" s="11">
        <v>5825974</v>
      </c>
      <c r="AT87" s="11">
        <v>5096795</v>
      </c>
      <c r="AU87" s="11">
        <v>4947220</v>
      </c>
      <c r="AV87" s="11">
        <v>5271332</v>
      </c>
      <c r="AW87" s="11">
        <v>4993844</v>
      </c>
      <c r="AX87" s="11">
        <v>61734619</v>
      </c>
    </row>
    <row r="88" spans="2:50">
      <c r="B88" t="s">
        <v>203</v>
      </c>
      <c r="C88" t="s">
        <v>241</v>
      </c>
      <c r="D88" t="s">
        <v>94</v>
      </c>
      <c r="E88" s="9">
        <v>5359</v>
      </c>
      <c r="F88" s="9">
        <v>5878</v>
      </c>
      <c r="G88" s="9">
        <v>6016</v>
      </c>
      <c r="H88" s="9">
        <v>6316</v>
      </c>
      <c r="I88" s="9">
        <v>6494</v>
      </c>
      <c r="J88" s="9">
        <v>6438</v>
      </c>
      <c r="K88" s="9">
        <v>6262</v>
      </c>
      <c r="L88" s="9">
        <v>6918</v>
      </c>
      <c r="M88" s="9">
        <v>6099</v>
      </c>
      <c r="N88" s="9">
        <v>6678</v>
      </c>
      <c r="O88" s="9">
        <v>6637</v>
      </c>
      <c r="P88" s="9">
        <v>6743</v>
      </c>
      <c r="Q88" s="9">
        <v>75838</v>
      </c>
      <c r="S88" s="10">
        <f t="shared" si="14"/>
        <v>7.0663783327619398E-2</v>
      </c>
      <c r="T88" s="10">
        <f t="shared" si="15"/>
        <v>7.7507318230966002E-2</v>
      </c>
      <c r="U88" s="10">
        <f t="shared" si="16"/>
        <v>7.9326986471162209E-2</v>
      </c>
      <c r="V88" s="10">
        <f t="shared" si="17"/>
        <v>8.328278699332789E-2</v>
      </c>
      <c r="W88" s="10">
        <f t="shared" si="18"/>
        <v>8.5629895303146186E-2</v>
      </c>
      <c r="X88" s="10">
        <f t="shared" si="19"/>
        <v>8.489147920567526E-2</v>
      </c>
      <c r="Y88" s="10">
        <f t="shared" si="20"/>
        <v>8.2570742899338065E-2</v>
      </c>
      <c r="Z88" s="10">
        <f t="shared" si="21"/>
        <v>9.1220760041140325E-2</v>
      </c>
      <c r="AA88" s="10">
        <f t="shared" si="22"/>
        <v>8.0421424615628054E-2</v>
      </c>
      <c r="AB88" s="10">
        <f t="shared" si="23"/>
        <v>8.8056119623407786E-2</v>
      </c>
      <c r="AC88" s="10">
        <f t="shared" si="24"/>
        <v>8.7515493552045145E-2</v>
      </c>
      <c r="AD88" s="10">
        <f t="shared" si="25"/>
        <v>8.891320973654368E-2</v>
      </c>
      <c r="AE88" s="12">
        <f t="shared" si="26"/>
        <v>1</v>
      </c>
      <c r="AI88" t="s">
        <v>203</v>
      </c>
      <c r="AJ88" t="s">
        <v>237</v>
      </c>
      <c r="AK88" t="s">
        <v>94</v>
      </c>
      <c r="AL88" s="9">
        <v>35</v>
      </c>
      <c r="AM88" s="9">
        <v>43</v>
      </c>
      <c r="AN88" s="9">
        <v>21</v>
      </c>
      <c r="AO88" s="9">
        <v>22</v>
      </c>
      <c r="AP88" s="9">
        <v>24</v>
      </c>
      <c r="AQ88" s="9">
        <v>22</v>
      </c>
      <c r="AR88" s="9">
        <v>31</v>
      </c>
      <c r="AS88" s="9">
        <v>30</v>
      </c>
      <c r="AT88" s="9">
        <v>23</v>
      </c>
      <c r="AU88" s="9">
        <v>21</v>
      </c>
      <c r="AV88" s="9">
        <v>29</v>
      </c>
      <c r="AW88" s="9">
        <v>28</v>
      </c>
      <c r="AX88" s="9">
        <v>329</v>
      </c>
    </row>
    <row r="89" spans="2:50">
      <c r="B89" t="s">
        <v>203</v>
      </c>
      <c r="C89" t="s">
        <v>241</v>
      </c>
      <c r="D89" t="s">
        <v>176</v>
      </c>
      <c r="E89" s="11">
        <v>2602639</v>
      </c>
      <c r="F89" s="11">
        <v>2851795</v>
      </c>
      <c r="G89" s="11">
        <v>2838895</v>
      </c>
      <c r="H89" s="11">
        <v>2945977</v>
      </c>
      <c r="I89" s="11">
        <v>3031120</v>
      </c>
      <c r="J89" s="11">
        <v>3001731</v>
      </c>
      <c r="K89" s="11">
        <v>2910642</v>
      </c>
      <c r="L89" s="11">
        <v>3225766</v>
      </c>
      <c r="M89" s="11">
        <v>2846320</v>
      </c>
      <c r="N89" s="11">
        <v>3122132</v>
      </c>
      <c r="O89" s="11">
        <v>3097856</v>
      </c>
      <c r="P89" s="11">
        <v>3148915</v>
      </c>
      <c r="Q89" s="11">
        <v>35623788</v>
      </c>
      <c r="S89" s="10">
        <f t="shared" si="14"/>
        <v>7.3059018878059795E-2</v>
      </c>
      <c r="T89" s="10">
        <f t="shared" si="15"/>
        <v>8.0053109455962404E-2</v>
      </c>
      <c r="U89" s="10">
        <f t="shared" si="16"/>
        <v>7.9690991873183167E-2</v>
      </c>
      <c r="V89" s="10">
        <f t="shared" si="17"/>
        <v>8.2696904663816212E-2</v>
      </c>
      <c r="W89" s="10">
        <f t="shared" si="18"/>
        <v>8.5086964923550529E-2</v>
      </c>
      <c r="X89" s="10">
        <f t="shared" si="19"/>
        <v>8.4261982470814165E-2</v>
      </c>
      <c r="Y89" s="10">
        <f t="shared" si="20"/>
        <v>8.1705011269436023E-2</v>
      </c>
      <c r="Z89" s="10">
        <f t="shared" si="21"/>
        <v>9.0550898180732489E-2</v>
      </c>
      <c r="AA89" s="10">
        <f t="shared" si="22"/>
        <v>7.9899420016759592E-2</v>
      </c>
      <c r="AB89" s="10">
        <f t="shared" si="23"/>
        <v>8.7641774647884155E-2</v>
      </c>
      <c r="AC89" s="10">
        <f t="shared" si="24"/>
        <v>8.6960319885128437E-2</v>
      </c>
      <c r="AD89" s="10">
        <f t="shared" si="25"/>
        <v>8.8393603734673018E-2</v>
      </c>
      <c r="AE89" s="12">
        <f t="shared" si="26"/>
        <v>1</v>
      </c>
      <c r="AI89" t="s">
        <v>203</v>
      </c>
      <c r="AJ89" t="s">
        <v>237</v>
      </c>
      <c r="AK89" t="s">
        <v>176</v>
      </c>
      <c r="AL89" s="11">
        <v>21397</v>
      </c>
      <c r="AM89" s="11">
        <v>26932</v>
      </c>
      <c r="AN89" s="11">
        <v>12355</v>
      </c>
      <c r="AO89" s="11">
        <v>12303</v>
      </c>
      <c r="AP89" s="11">
        <v>12894</v>
      </c>
      <c r="AQ89" s="11">
        <v>12002</v>
      </c>
      <c r="AR89" s="11">
        <v>16926</v>
      </c>
      <c r="AS89" s="11">
        <v>16144</v>
      </c>
      <c r="AT89" s="11">
        <v>12345</v>
      </c>
      <c r="AU89" s="11">
        <v>11342</v>
      </c>
      <c r="AV89" s="11">
        <v>15531</v>
      </c>
      <c r="AW89" s="11">
        <v>15068</v>
      </c>
      <c r="AX89" s="11">
        <v>185239</v>
      </c>
    </row>
    <row r="90" spans="2:50">
      <c r="B90" t="s">
        <v>203</v>
      </c>
      <c r="C90" t="s">
        <v>242</v>
      </c>
      <c r="D90" t="s">
        <v>94</v>
      </c>
      <c r="E90" s="9">
        <v>12</v>
      </c>
      <c r="F90" s="9">
        <v>6</v>
      </c>
      <c r="G90" s="9">
        <v>9</v>
      </c>
      <c r="H90" s="9">
        <v>7</v>
      </c>
      <c r="I90" s="9">
        <v>6</v>
      </c>
      <c r="J90" s="9">
        <v>14</v>
      </c>
      <c r="K90" s="9">
        <v>11</v>
      </c>
      <c r="L90" s="9">
        <v>18</v>
      </c>
      <c r="M90" s="9">
        <v>14</v>
      </c>
      <c r="N90" s="9">
        <v>17</v>
      </c>
      <c r="O90" s="9">
        <v>5</v>
      </c>
      <c r="P90" s="9">
        <v>13</v>
      </c>
      <c r="Q90" s="9">
        <v>132</v>
      </c>
      <c r="S90" s="10">
        <f t="shared" si="14"/>
        <v>9.0909090909090912E-2</v>
      </c>
      <c r="T90" s="10">
        <f t="shared" si="15"/>
        <v>4.5454545454545456E-2</v>
      </c>
      <c r="U90" s="10">
        <f t="shared" si="16"/>
        <v>6.8181818181818177E-2</v>
      </c>
      <c r="V90" s="10">
        <f t="shared" si="17"/>
        <v>5.3030303030303032E-2</v>
      </c>
      <c r="W90" s="10">
        <f t="shared" si="18"/>
        <v>4.5454545454545456E-2</v>
      </c>
      <c r="X90" s="10">
        <f t="shared" si="19"/>
        <v>0.10606060606060606</v>
      </c>
      <c r="Y90" s="10">
        <f t="shared" si="20"/>
        <v>8.3333333333333329E-2</v>
      </c>
      <c r="Z90" s="10">
        <f t="shared" si="21"/>
        <v>0.13636363636363635</v>
      </c>
      <c r="AA90" s="10">
        <f t="shared" si="22"/>
        <v>0.10606060606060606</v>
      </c>
      <c r="AB90" s="10">
        <f t="shared" si="23"/>
        <v>0.12878787878787878</v>
      </c>
      <c r="AC90" s="10">
        <f t="shared" si="24"/>
        <v>3.787878787878788E-2</v>
      </c>
      <c r="AD90" s="10">
        <f t="shared" si="25"/>
        <v>9.8484848484848481E-2</v>
      </c>
      <c r="AE90" s="12">
        <f t="shared" si="26"/>
        <v>1</v>
      </c>
      <c r="AI90" t="s">
        <v>203</v>
      </c>
      <c r="AJ90" t="s">
        <v>239</v>
      </c>
      <c r="AK90" t="s">
        <v>94</v>
      </c>
      <c r="AL90" s="9">
        <v>2705</v>
      </c>
      <c r="AM90" s="9">
        <v>2657</v>
      </c>
      <c r="AN90" s="9">
        <v>2664</v>
      </c>
      <c r="AO90" s="9">
        <v>2023</v>
      </c>
      <c r="AP90" s="9">
        <v>2187</v>
      </c>
      <c r="AQ90" s="9">
        <v>1573</v>
      </c>
      <c r="AR90" s="9">
        <v>1717</v>
      </c>
      <c r="AS90" s="9">
        <v>1604</v>
      </c>
      <c r="AT90" s="9">
        <v>1068</v>
      </c>
      <c r="AU90" s="9">
        <v>1084</v>
      </c>
      <c r="AV90" s="9">
        <v>880</v>
      </c>
      <c r="AW90" s="9">
        <v>955</v>
      </c>
      <c r="AX90" s="9">
        <v>21117</v>
      </c>
    </row>
    <row r="91" spans="2:50">
      <c r="B91" t="s">
        <v>203</v>
      </c>
      <c r="C91" t="s">
        <v>242</v>
      </c>
      <c r="D91" t="s">
        <v>176</v>
      </c>
      <c r="E91" s="11">
        <v>4907</v>
      </c>
      <c r="F91" s="11">
        <v>2641</v>
      </c>
      <c r="G91" s="11">
        <v>3748</v>
      </c>
      <c r="H91" s="11">
        <v>2916</v>
      </c>
      <c r="I91" s="11">
        <v>2112</v>
      </c>
      <c r="J91" s="11">
        <v>5670</v>
      </c>
      <c r="K91" s="11">
        <v>4402</v>
      </c>
      <c r="L91" s="11">
        <v>7240</v>
      </c>
      <c r="M91" s="11">
        <v>5908</v>
      </c>
      <c r="N91" s="11">
        <v>7065</v>
      </c>
      <c r="O91" s="11">
        <v>1897</v>
      </c>
      <c r="P91" s="11">
        <v>5160</v>
      </c>
      <c r="Q91" s="11">
        <v>53666</v>
      </c>
      <c r="S91" s="10">
        <f t="shared" si="14"/>
        <v>9.1435918458614387E-2</v>
      </c>
      <c r="T91" s="10">
        <f t="shared" si="15"/>
        <v>4.9211791450825479E-2</v>
      </c>
      <c r="U91" s="10">
        <f t="shared" si="16"/>
        <v>6.9839376886669399E-2</v>
      </c>
      <c r="V91" s="10">
        <f t="shared" si="17"/>
        <v>5.4336078709052285E-2</v>
      </c>
      <c r="W91" s="10">
        <f t="shared" si="18"/>
        <v>3.9354526143181905E-2</v>
      </c>
      <c r="X91" s="10">
        <f t="shared" si="19"/>
        <v>0.10565348637871277</v>
      </c>
      <c r="Y91" s="10">
        <f t="shared" si="20"/>
        <v>8.2025863675325161E-2</v>
      </c>
      <c r="Z91" s="10">
        <f t="shared" si="21"/>
        <v>0.13490850818022584</v>
      </c>
      <c r="AA91" s="10">
        <f t="shared" si="22"/>
        <v>0.11008832407855998</v>
      </c>
      <c r="AB91" s="10">
        <f t="shared" si="23"/>
        <v>0.13164759810680879</v>
      </c>
      <c r="AC91" s="10">
        <f t="shared" si="24"/>
        <v>3.5348265195840944E-2</v>
      </c>
      <c r="AD91" s="10">
        <f t="shared" si="25"/>
        <v>9.6150262736183059E-2</v>
      </c>
      <c r="AE91" s="12">
        <f t="shared" si="26"/>
        <v>1</v>
      </c>
      <c r="AI91" t="s">
        <v>203</v>
      </c>
      <c r="AJ91" t="s">
        <v>239</v>
      </c>
      <c r="AK91" t="s">
        <v>176</v>
      </c>
      <c r="AL91" s="11">
        <v>1996010</v>
      </c>
      <c r="AM91" s="11">
        <v>1956350</v>
      </c>
      <c r="AN91" s="11">
        <v>1965262</v>
      </c>
      <c r="AO91" s="11">
        <v>1490911</v>
      </c>
      <c r="AP91" s="11">
        <v>1609555</v>
      </c>
      <c r="AQ91" s="11">
        <v>1159581</v>
      </c>
      <c r="AR91" s="11">
        <v>1262191</v>
      </c>
      <c r="AS91" s="11">
        <v>995839</v>
      </c>
      <c r="AT91" s="11">
        <v>662011</v>
      </c>
      <c r="AU91" s="11">
        <v>669944</v>
      </c>
      <c r="AV91" s="11">
        <v>546511</v>
      </c>
      <c r="AW91" s="11">
        <v>592781</v>
      </c>
      <c r="AX91" s="11">
        <v>14906946</v>
      </c>
    </row>
    <row r="92" spans="2:50">
      <c r="B92" t="s">
        <v>203</v>
      </c>
      <c r="C92" t="s">
        <v>243</v>
      </c>
      <c r="D92" t="s">
        <v>94</v>
      </c>
      <c r="E92" s="9">
        <v>256</v>
      </c>
      <c r="F92" s="9">
        <v>404</v>
      </c>
      <c r="G92" s="9">
        <v>333</v>
      </c>
      <c r="H92" s="9">
        <v>347</v>
      </c>
      <c r="I92" s="9">
        <v>313</v>
      </c>
      <c r="J92" s="9">
        <v>293</v>
      </c>
      <c r="K92" s="9">
        <v>304</v>
      </c>
      <c r="L92" s="9">
        <v>375</v>
      </c>
      <c r="M92" s="9">
        <v>261</v>
      </c>
      <c r="N92" s="9">
        <v>333</v>
      </c>
      <c r="O92" s="9">
        <v>332</v>
      </c>
      <c r="P92" s="9">
        <v>330</v>
      </c>
      <c r="Q92" s="9">
        <v>3881</v>
      </c>
      <c r="S92" s="10">
        <f t="shared" si="14"/>
        <v>6.5962380829683073E-2</v>
      </c>
      <c r="T92" s="10">
        <f t="shared" si="15"/>
        <v>0.1040968822468436</v>
      </c>
      <c r="U92" s="10">
        <f t="shared" si="16"/>
        <v>8.5802628188611188E-2</v>
      </c>
      <c r="V92" s="10">
        <f t="shared" si="17"/>
        <v>8.9409945890234474E-2</v>
      </c>
      <c r="W92" s="10">
        <f t="shared" si="18"/>
        <v>8.0649317186292188E-2</v>
      </c>
      <c r="X92" s="10">
        <f t="shared" si="19"/>
        <v>7.5496006183973202E-2</v>
      </c>
      <c r="Y92" s="10">
        <f t="shared" si="20"/>
        <v>7.8330327235248645E-2</v>
      </c>
      <c r="Z92" s="10">
        <f t="shared" si="21"/>
        <v>9.662458129348106E-2</v>
      </c>
      <c r="AA92" s="10">
        <f t="shared" si="22"/>
        <v>6.7250708580262816E-2</v>
      </c>
      <c r="AB92" s="10">
        <f t="shared" si="23"/>
        <v>8.5802628188611188E-2</v>
      </c>
      <c r="AC92" s="10">
        <f t="shared" si="24"/>
        <v>8.5544962638495231E-2</v>
      </c>
      <c r="AD92" s="10">
        <f t="shared" si="25"/>
        <v>8.5029631538263331E-2</v>
      </c>
      <c r="AE92" s="12">
        <f t="shared" si="26"/>
        <v>1</v>
      </c>
      <c r="AI92" t="s">
        <v>203</v>
      </c>
      <c r="AJ92" t="s">
        <v>240</v>
      </c>
      <c r="AK92" t="s">
        <v>94</v>
      </c>
      <c r="AL92" s="9">
        <v>1460</v>
      </c>
      <c r="AM92" s="9">
        <v>1423</v>
      </c>
      <c r="AN92" s="9">
        <v>1738</v>
      </c>
      <c r="AO92" s="9">
        <v>1282</v>
      </c>
      <c r="AP92" s="9">
        <v>1551</v>
      </c>
      <c r="AQ92" s="9">
        <v>1371</v>
      </c>
      <c r="AR92" s="9">
        <v>1288</v>
      </c>
      <c r="AS92" s="9">
        <v>1481</v>
      </c>
      <c r="AT92" s="9">
        <v>1393</v>
      </c>
      <c r="AU92" s="9">
        <v>1175</v>
      </c>
      <c r="AV92" s="9">
        <v>1525</v>
      </c>
      <c r="AW92" s="9">
        <v>1157</v>
      </c>
      <c r="AX92" s="9">
        <v>16844</v>
      </c>
    </row>
    <row r="93" spans="2:50">
      <c r="B93" t="s">
        <v>203</v>
      </c>
      <c r="C93" t="s">
        <v>243</v>
      </c>
      <c r="D93" t="s">
        <v>176</v>
      </c>
      <c r="E93" s="11">
        <v>66666</v>
      </c>
      <c r="F93" s="11">
        <v>107087</v>
      </c>
      <c r="G93" s="11">
        <v>85101</v>
      </c>
      <c r="H93" s="11">
        <v>87886</v>
      </c>
      <c r="I93" s="11">
        <v>80945</v>
      </c>
      <c r="J93" s="11">
        <v>68794</v>
      </c>
      <c r="K93" s="11">
        <v>80976</v>
      </c>
      <c r="L93" s="11">
        <v>99079</v>
      </c>
      <c r="M93" s="11">
        <v>61138</v>
      </c>
      <c r="N93" s="11">
        <v>82373</v>
      </c>
      <c r="O93" s="11">
        <v>80092</v>
      </c>
      <c r="P93" s="11">
        <v>85125</v>
      </c>
      <c r="Q93" s="11">
        <v>985262</v>
      </c>
      <c r="S93" s="10">
        <f t="shared" si="14"/>
        <v>6.7663220544383118E-2</v>
      </c>
      <c r="T93" s="10">
        <f t="shared" si="15"/>
        <v>0.10868885636510897</v>
      </c>
      <c r="U93" s="10">
        <f t="shared" si="16"/>
        <v>8.6373979713010349E-2</v>
      </c>
      <c r="V93" s="10">
        <f t="shared" si="17"/>
        <v>8.9200639017845001E-2</v>
      </c>
      <c r="W93" s="10">
        <f t="shared" si="18"/>
        <v>8.21558123626E-2</v>
      </c>
      <c r="X93" s="10">
        <f t="shared" si="19"/>
        <v>6.9823052142475805E-2</v>
      </c>
      <c r="Y93" s="10">
        <f t="shared" si="20"/>
        <v>8.2187276074790261E-2</v>
      </c>
      <c r="Z93" s="10">
        <f t="shared" si="21"/>
        <v>0.10056106903544437</v>
      </c>
      <c r="AA93" s="10">
        <f t="shared" si="22"/>
        <v>6.2052530189939323E-2</v>
      </c>
      <c r="AB93" s="10">
        <f t="shared" si="23"/>
        <v>8.3605173040267461E-2</v>
      </c>
      <c r="AC93" s="10">
        <f t="shared" si="24"/>
        <v>8.1290052798138973E-2</v>
      </c>
      <c r="AD93" s="10">
        <f t="shared" si="25"/>
        <v>8.6398338715996351E-2</v>
      </c>
      <c r="AE93" s="12">
        <f t="shared" si="26"/>
        <v>0.99999999999999989</v>
      </c>
      <c r="AI93" t="s">
        <v>203</v>
      </c>
      <c r="AJ93" t="s">
        <v>240</v>
      </c>
      <c r="AK93" t="s">
        <v>176</v>
      </c>
      <c r="AL93" s="11">
        <v>231354</v>
      </c>
      <c r="AM93" s="11">
        <v>224753</v>
      </c>
      <c r="AN93" s="11">
        <v>276806</v>
      </c>
      <c r="AO93" s="11">
        <v>201678</v>
      </c>
      <c r="AP93" s="11">
        <v>245605</v>
      </c>
      <c r="AQ93" s="11">
        <v>218296</v>
      </c>
      <c r="AR93" s="11">
        <v>204077</v>
      </c>
      <c r="AS93" s="11">
        <v>234779</v>
      </c>
      <c r="AT93" s="11">
        <v>221279</v>
      </c>
      <c r="AU93" s="11">
        <v>184728</v>
      </c>
      <c r="AV93" s="11">
        <v>240540</v>
      </c>
      <c r="AW93" s="11">
        <v>178320</v>
      </c>
      <c r="AX93" s="11">
        <v>2662215</v>
      </c>
    </row>
    <row r="94" spans="2:50">
      <c r="B94" t="s">
        <v>244</v>
      </c>
      <c r="E94" s="9">
        <v>32886</v>
      </c>
      <c r="F94" s="9">
        <v>38161</v>
      </c>
      <c r="G94" s="9">
        <v>39879</v>
      </c>
      <c r="H94" s="9">
        <v>38793</v>
      </c>
      <c r="I94" s="9">
        <v>42657</v>
      </c>
      <c r="J94" s="9">
        <v>38413</v>
      </c>
      <c r="K94" s="9">
        <v>37940</v>
      </c>
      <c r="L94" s="9">
        <v>41812</v>
      </c>
      <c r="M94" s="9">
        <v>39529</v>
      </c>
      <c r="N94" s="9">
        <v>38054</v>
      </c>
      <c r="O94" s="9">
        <v>41263</v>
      </c>
      <c r="P94" s="9">
        <v>41743</v>
      </c>
      <c r="Q94" s="9">
        <v>471130</v>
      </c>
      <c r="S94" s="10">
        <f t="shared" si="14"/>
        <v>6.9802389998514208E-2</v>
      </c>
      <c r="T94" s="10">
        <f t="shared" si="15"/>
        <v>8.0998875045104321E-2</v>
      </c>
      <c r="U94" s="10">
        <f t="shared" si="16"/>
        <v>8.4645426952221256E-2</v>
      </c>
      <c r="V94" s="10">
        <f t="shared" si="17"/>
        <v>8.23403306942882E-2</v>
      </c>
      <c r="W94" s="10">
        <f t="shared" si="18"/>
        <v>9.0541888650690891E-2</v>
      </c>
      <c r="X94" s="10">
        <f t="shared" si="19"/>
        <v>8.1533759259652325E-2</v>
      </c>
      <c r="Y94" s="10">
        <f t="shared" si="20"/>
        <v>8.0529790079171354E-2</v>
      </c>
      <c r="Z94" s="10">
        <f t="shared" si="21"/>
        <v>8.8748328486829536E-2</v>
      </c>
      <c r="AA94" s="10">
        <f t="shared" si="22"/>
        <v>8.3902532209793476E-2</v>
      </c>
      <c r="AB94" s="10">
        <f t="shared" si="23"/>
        <v>8.0771761509562112E-2</v>
      </c>
      <c r="AC94" s="10">
        <f t="shared" si="24"/>
        <v>8.7583045019421393E-2</v>
      </c>
      <c r="AD94" s="10">
        <f t="shared" si="25"/>
        <v>8.8601872094750914E-2</v>
      </c>
      <c r="AE94" s="12">
        <f t="shared" si="26"/>
        <v>1</v>
      </c>
      <c r="AI94" t="s">
        <v>203</v>
      </c>
      <c r="AJ94" t="s">
        <v>241</v>
      </c>
      <c r="AK94" t="s">
        <v>94</v>
      </c>
      <c r="AL94" s="9">
        <v>5813</v>
      </c>
      <c r="AM94" s="9">
        <v>6075</v>
      </c>
      <c r="AN94" s="9">
        <v>7005</v>
      </c>
      <c r="AO94" s="9">
        <v>6247</v>
      </c>
      <c r="AP94" s="9">
        <v>6873</v>
      </c>
      <c r="AQ94" s="9">
        <v>6285</v>
      </c>
      <c r="AR94" s="9">
        <v>6309</v>
      </c>
      <c r="AS94" s="9">
        <v>6359</v>
      </c>
      <c r="AT94" s="9">
        <v>6092</v>
      </c>
      <c r="AU94" s="9">
        <v>5578</v>
      </c>
      <c r="AV94" s="9">
        <v>5616</v>
      </c>
      <c r="AW94" s="9">
        <v>5568</v>
      </c>
      <c r="AX94" s="9">
        <v>73820</v>
      </c>
    </row>
    <row r="95" spans="2:50">
      <c r="B95" t="s">
        <v>245</v>
      </c>
      <c r="E95" s="11">
        <v>21010399</v>
      </c>
      <c r="F95" s="11">
        <v>24028854</v>
      </c>
      <c r="G95" s="11">
        <v>24932069</v>
      </c>
      <c r="H95" s="11">
        <v>24027587</v>
      </c>
      <c r="I95" s="11">
        <v>26036883</v>
      </c>
      <c r="J95" s="11">
        <v>23969923</v>
      </c>
      <c r="K95" s="11">
        <v>23883972</v>
      </c>
      <c r="L95" s="11">
        <v>26485052</v>
      </c>
      <c r="M95" s="11">
        <v>25365902</v>
      </c>
      <c r="N95" s="11">
        <v>24229881</v>
      </c>
      <c r="O95" s="11">
        <v>26166610</v>
      </c>
      <c r="P95" s="11">
        <v>27013026</v>
      </c>
      <c r="Q95" s="11">
        <v>297150158</v>
      </c>
      <c r="S95" s="10">
        <f t="shared" si="14"/>
        <v>7.0706336289412308E-2</v>
      </c>
      <c r="T95" s="10">
        <f t="shared" si="15"/>
        <v>8.0864348724324089E-2</v>
      </c>
      <c r="U95" s="10">
        <f t="shared" si="16"/>
        <v>8.3903939906368824E-2</v>
      </c>
      <c r="V95" s="10">
        <f t="shared" si="17"/>
        <v>8.0860084886779704E-2</v>
      </c>
      <c r="W95" s="10">
        <f t="shared" si="18"/>
        <v>8.7621972592052261E-2</v>
      </c>
      <c r="X95" s="10">
        <f t="shared" si="19"/>
        <v>8.0666028116330335E-2</v>
      </c>
      <c r="Y95" s="10">
        <f t="shared" si="20"/>
        <v>8.0376777050207723E-2</v>
      </c>
      <c r="Z95" s="10">
        <f t="shared" si="21"/>
        <v>8.913019659239084E-2</v>
      </c>
      <c r="AA95" s="10">
        <f t="shared" si="22"/>
        <v>8.5363918938249392E-2</v>
      </c>
      <c r="AB95" s="10">
        <f t="shared" si="23"/>
        <v>8.154086527525925E-2</v>
      </c>
      <c r="AC95" s="10">
        <f t="shared" si="24"/>
        <v>8.8058543115430543E-2</v>
      </c>
      <c r="AD95" s="10">
        <f t="shared" si="25"/>
        <v>9.0906988513194731E-2</v>
      </c>
      <c r="AE95" s="12">
        <f t="shared" si="26"/>
        <v>1</v>
      </c>
      <c r="AI95" t="s">
        <v>203</v>
      </c>
      <c r="AJ95" t="s">
        <v>241</v>
      </c>
      <c r="AK95" t="s">
        <v>176</v>
      </c>
      <c r="AL95" s="11">
        <v>2738079</v>
      </c>
      <c r="AM95" s="11">
        <v>2864732</v>
      </c>
      <c r="AN95" s="11">
        <v>3308974</v>
      </c>
      <c r="AO95" s="11">
        <v>2957609</v>
      </c>
      <c r="AP95" s="11">
        <v>3244871</v>
      </c>
      <c r="AQ95" s="11">
        <v>2955571</v>
      </c>
      <c r="AR95" s="11">
        <v>2968797</v>
      </c>
      <c r="AS95" s="11">
        <v>2526525</v>
      </c>
      <c r="AT95" s="11">
        <v>2405433</v>
      </c>
      <c r="AU95" s="11">
        <v>2207490</v>
      </c>
      <c r="AV95" s="11">
        <v>2220979</v>
      </c>
      <c r="AW95" s="11">
        <v>2198194</v>
      </c>
      <c r="AX95" s="11">
        <v>32597254</v>
      </c>
    </row>
    <row r="96" spans="2:50">
      <c r="B96" t="s">
        <v>246</v>
      </c>
      <c r="D96" t="s">
        <v>94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23</v>
      </c>
      <c r="P96" s="9">
        <v>207</v>
      </c>
      <c r="Q96" s="9">
        <v>230</v>
      </c>
      <c r="S96" s="10">
        <f t="shared" si="14"/>
        <v>0</v>
      </c>
      <c r="T96" s="10">
        <f t="shared" si="15"/>
        <v>0</v>
      </c>
      <c r="U96" s="10">
        <f t="shared" si="16"/>
        <v>0</v>
      </c>
      <c r="V96" s="10">
        <f t="shared" si="17"/>
        <v>0</v>
      </c>
      <c r="W96" s="10">
        <f t="shared" si="18"/>
        <v>0</v>
      </c>
      <c r="X96" s="10">
        <f t="shared" si="19"/>
        <v>0</v>
      </c>
      <c r="Y96" s="10">
        <f t="shared" si="20"/>
        <v>0</v>
      </c>
      <c r="Z96" s="10">
        <f t="shared" si="21"/>
        <v>0</v>
      </c>
      <c r="AA96" s="10">
        <f t="shared" si="22"/>
        <v>0</v>
      </c>
      <c r="AB96" s="10">
        <f t="shared" si="23"/>
        <v>0</v>
      </c>
      <c r="AC96" s="10">
        <f t="shared" si="24"/>
        <v>0.1</v>
      </c>
      <c r="AD96" s="10">
        <f t="shared" si="25"/>
        <v>0.9</v>
      </c>
      <c r="AE96" s="12">
        <f t="shared" si="26"/>
        <v>1</v>
      </c>
      <c r="AI96" t="s">
        <v>203</v>
      </c>
      <c r="AJ96" t="s">
        <v>242</v>
      </c>
      <c r="AK96" t="s">
        <v>94</v>
      </c>
      <c r="AL96" s="9">
        <v>9</v>
      </c>
      <c r="AM96" s="9">
        <v>10</v>
      </c>
      <c r="AN96" s="9">
        <v>7</v>
      </c>
      <c r="AO96" s="9">
        <v>9</v>
      </c>
      <c r="AP96" s="9">
        <v>4</v>
      </c>
      <c r="AQ96" s="9">
        <v>2</v>
      </c>
      <c r="AR96" s="9">
        <v>6</v>
      </c>
      <c r="AS96" s="9">
        <v>2</v>
      </c>
      <c r="AT96" s="9">
        <v>4</v>
      </c>
      <c r="AU96" s="9">
        <v>2</v>
      </c>
      <c r="AV96" s="9">
        <v>8</v>
      </c>
      <c r="AW96" s="9">
        <v>3</v>
      </c>
      <c r="AX96" s="9">
        <v>66</v>
      </c>
    </row>
    <row r="97" spans="2:50">
      <c r="B97" t="s">
        <v>246</v>
      </c>
      <c r="D97" t="s">
        <v>176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>
        <v>0</v>
      </c>
      <c r="P97" s="11">
        <v>2</v>
      </c>
      <c r="Q97" s="11">
        <v>2</v>
      </c>
      <c r="S97" s="10">
        <f t="shared" si="14"/>
        <v>0</v>
      </c>
      <c r="T97" s="10">
        <f t="shared" si="15"/>
        <v>0</v>
      </c>
      <c r="U97" s="10">
        <f t="shared" si="16"/>
        <v>0</v>
      </c>
      <c r="V97" s="10">
        <f t="shared" si="17"/>
        <v>0</v>
      </c>
      <c r="W97" s="10">
        <f t="shared" si="18"/>
        <v>0</v>
      </c>
      <c r="X97" s="10">
        <f t="shared" si="19"/>
        <v>0</v>
      </c>
      <c r="Y97" s="10">
        <f t="shared" si="20"/>
        <v>0</v>
      </c>
      <c r="Z97" s="10">
        <f t="shared" si="21"/>
        <v>0</v>
      </c>
      <c r="AA97" s="10">
        <f t="shared" si="22"/>
        <v>0</v>
      </c>
      <c r="AB97" s="10">
        <f t="shared" si="23"/>
        <v>0</v>
      </c>
      <c r="AC97" s="10">
        <f t="shared" si="24"/>
        <v>0</v>
      </c>
      <c r="AD97" s="10">
        <f t="shared" si="25"/>
        <v>1</v>
      </c>
      <c r="AE97" s="12">
        <f t="shared" si="26"/>
        <v>1</v>
      </c>
      <c r="AI97" t="s">
        <v>203</v>
      </c>
      <c r="AJ97" t="s">
        <v>242</v>
      </c>
      <c r="AK97" t="s">
        <v>176</v>
      </c>
      <c r="AL97" s="11">
        <v>3666</v>
      </c>
      <c r="AM97" s="11">
        <v>3790</v>
      </c>
      <c r="AN97" s="11">
        <v>2936</v>
      </c>
      <c r="AO97" s="11">
        <v>3763</v>
      </c>
      <c r="AP97" s="11">
        <v>1673</v>
      </c>
      <c r="AQ97" s="11">
        <v>837</v>
      </c>
      <c r="AR97" s="11">
        <v>2555</v>
      </c>
      <c r="AS97" s="11">
        <v>836</v>
      </c>
      <c r="AT97" s="11">
        <v>1687</v>
      </c>
      <c r="AU97" s="11">
        <v>836</v>
      </c>
      <c r="AV97" s="11">
        <v>3329</v>
      </c>
      <c r="AW97" s="11">
        <v>1144</v>
      </c>
      <c r="AX97" s="11">
        <v>27052</v>
      </c>
    </row>
    <row r="98" spans="2:50">
      <c r="B98" t="s">
        <v>246</v>
      </c>
      <c r="C98" t="s">
        <v>122</v>
      </c>
      <c r="D98" t="s">
        <v>94</v>
      </c>
      <c r="E98" s="9">
        <v>2632</v>
      </c>
      <c r="F98" s="9">
        <v>2971</v>
      </c>
      <c r="G98" s="9">
        <v>3261</v>
      </c>
      <c r="H98" s="9">
        <v>3423</v>
      </c>
      <c r="I98" s="9">
        <v>3768</v>
      </c>
      <c r="J98" s="9">
        <v>3816</v>
      </c>
      <c r="K98" s="9">
        <v>3895</v>
      </c>
      <c r="L98" s="9">
        <v>4314</v>
      </c>
      <c r="M98" s="9">
        <v>4110</v>
      </c>
      <c r="N98" s="9">
        <v>4256</v>
      </c>
      <c r="O98" s="9">
        <v>4784</v>
      </c>
      <c r="P98" s="9">
        <v>4803</v>
      </c>
      <c r="Q98" s="9">
        <v>46033</v>
      </c>
      <c r="S98" s="10">
        <f t="shared" si="14"/>
        <v>5.7176373471205438E-2</v>
      </c>
      <c r="T98" s="10">
        <f t="shared" si="15"/>
        <v>6.4540655616622852E-2</v>
      </c>
      <c r="U98" s="10">
        <f t="shared" si="16"/>
        <v>7.0840484000608259E-2</v>
      </c>
      <c r="V98" s="10">
        <f t="shared" si="17"/>
        <v>7.4359698477179409E-2</v>
      </c>
      <c r="W98" s="10">
        <f t="shared" si="18"/>
        <v>8.1854321899506879E-2</v>
      </c>
      <c r="X98" s="10">
        <f t="shared" si="19"/>
        <v>8.289705211478722E-2</v>
      </c>
      <c r="Y98" s="10">
        <f t="shared" si="20"/>
        <v>8.4613212260769455E-2</v>
      </c>
      <c r="Z98" s="10">
        <f t="shared" si="21"/>
        <v>9.371537809832077E-2</v>
      </c>
      <c r="AA98" s="10">
        <f t="shared" si="22"/>
        <v>8.9283774683379322E-2</v>
      </c>
      <c r="AB98" s="10">
        <f t="shared" si="23"/>
        <v>9.2455412421523692E-2</v>
      </c>
      <c r="AC98" s="10">
        <f t="shared" si="24"/>
        <v>0.10392544478960745</v>
      </c>
      <c r="AD98" s="10">
        <f t="shared" si="25"/>
        <v>0.10433819216648926</v>
      </c>
      <c r="AE98" s="12">
        <f t="shared" si="26"/>
        <v>1</v>
      </c>
      <c r="AI98" t="s">
        <v>203</v>
      </c>
      <c r="AJ98" t="s">
        <v>243</v>
      </c>
      <c r="AK98" t="s">
        <v>94</v>
      </c>
      <c r="AL98" s="9">
        <v>363</v>
      </c>
      <c r="AM98" s="9">
        <v>274</v>
      </c>
      <c r="AN98" s="9">
        <v>333</v>
      </c>
      <c r="AO98" s="9">
        <v>350</v>
      </c>
      <c r="AP98" s="9">
        <v>323</v>
      </c>
      <c r="AQ98" s="9">
        <v>283</v>
      </c>
      <c r="AR98" s="9">
        <v>277</v>
      </c>
      <c r="AS98" s="9">
        <v>350</v>
      </c>
      <c r="AT98" s="9">
        <v>220</v>
      </c>
      <c r="AU98" s="9">
        <v>277</v>
      </c>
      <c r="AV98" s="9">
        <v>317</v>
      </c>
      <c r="AW98" s="9">
        <v>338</v>
      </c>
      <c r="AX98" s="9">
        <v>3705</v>
      </c>
    </row>
    <row r="99" spans="2:50">
      <c r="B99" t="s">
        <v>246</v>
      </c>
      <c r="C99" t="s">
        <v>122</v>
      </c>
      <c r="D99" t="s">
        <v>176</v>
      </c>
      <c r="E99" s="11">
        <v>942495</v>
      </c>
      <c r="F99" s="11">
        <v>1063021</v>
      </c>
      <c r="G99" s="11">
        <v>1121142</v>
      </c>
      <c r="H99" s="11">
        <v>1163789</v>
      </c>
      <c r="I99" s="11">
        <v>1277354</v>
      </c>
      <c r="J99" s="11">
        <v>1293477</v>
      </c>
      <c r="K99" s="11">
        <v>1318735</v>
      </c>
      <c r="L99" s="11">
        <v>1461414</v>
      </c>
      <c r="M99" s="11">
        <v>1387757</v>
      </c>
      <c r="N99" s="11">
        <v>1433167</v>
      </c>
      <c r="O99" s="11">
        <v>1616499</v>
      </c>
      <c r="P99" s="11">
        <v>1617168</v>
      </c>
      <c r="Q99" s="11">
        <v>15696018</v>
      </c>
      <c r="S99" s="10">
        <f t="shared" si="14"/>
        <v>6.0046758356163965E-2</v>
      </c>
      <c r="T99" s="10">
        <f t="shared" si="15"/>
        <v>6.7725521211813092E-2</v>
      </c>
      <c r="U99" s="10">
        <f t="shared" si="16"/>
        <v>7.1428434906229077E-2</v>
      </c>
      <c r="V99" s="10">
        <f t="shared" si="17"/>
        <v>7.4145493462099754E-2</v>
      </c>
      <c r="W99" s="10">
        <f t="shared" si="18"/>
        <v>8.1380768039384252E-2</v>
      </c>
      <c r="X99" s="10">
        <f t="shared" si="19"/>
        <v>8.24079712446813E-2</v>
      </c>
      <c r="Y99" s="10">
        <f t="shared" si="20"/>
        <v>8.4017169195397201E-2</v>
      </c>
      <c r="Z99" s="10">
        <f t="shared" si="21"/>
        <v>9.3107309127703597E-2</v>
      </c>
      <c r="AA99" s="10">
        <f t="shared" si="22"/>
        <v>8.841459024830374E-2</v>
      </c>
      <c r="AB99" s="10">
        <f t="shared" si="23"/>
        <v>9.1307680712394701E-2</v>
      </c>
      <c r="AC99" s="10">
        <f t="shared" si="24"/>
        <v>0.10298784061027454</v>
      </c>
      <c r="AD99" s="10">
        <f t="shared" si="25"/>
        <v>0.1030304628855548</v>
      </c>
      <c r="AE99" s="12">
        <f t="shared" si="26"/>
        <v>1</v>
      </c>
      <c r="AI99" t="s">
        <v>203</v>
      </c>
      <c r="AJ99" t="s">
        <v>243</v>
      </c>
      <c r="AK99" t="s">
        <v>176</v>
      </c>
      <c r="AL99" s="11">
        <v>84185</v>
      </c>
      <c r="AM99" s="11">
        <v>70543</v>
      </c>
      <c r="AN99" s="11">
        <v>87956</v>
      </c>
      <c r="AO99" s="11">
        <v>82324</v>
      </c>
      <c r="AP99" s="11">
        <v>87261</v>
      </c>
      <c r="AQ99" s="11">
        <v>73050</v>
      </c>
      <c r="AR99" s="11">
        <v>71147</v>
      </c>
      <c r="AS99" s="11">
        <v>90814</v>
      </c>
      <c r="AT99" s="11">
        <v>58722</v>
      </c>
      <c r="AU99" s="11">
        <v>72215</v>
      </c>
      <c r="AV99" s="11">
        <v>83950</v>
      </c>
      <c r="AW99" s="11">
        <v>88101</v>
      </c>
      <c r="AX99" s="11">
        <v>950268</v>
      </c>
    </row>
    <row r="100" spans="2:50">
      <c r="B100" t="s">
        <v>246</v>
      </c>
      <c r="C100" t="s">
        <v>124</v>
      </c>
      <c r="D100" t="s">
        <v>94</v>
      </c>
      <c r="E100" s="9">
        <v>10694</v>
      </c>
      <c r="F100" s="9">
        <v>11611</v>
      </c>
      <c r="G100" s="9">
        <v>13141</v>
      </c>
      <c r="H100" s="9">
        <v>11946</v>
      </c>
      <c r="I100" s="9">
        <v>11773</v>
      </c>
      <c r="J100" s="9">
        <v>11771</v>
      </c>
      <c r="K100" s="9">
        <v>12268</v>
      </c>
      <c r="L100" s="9">
        <v>12010</v>
      </c>
      <c r="M100" s="9">
        <v>11055</v>
      </c>
      <c r="N100" s="9">
        <v>12752</v>
      </c>
      <c r="O100" s="9">
        <v>12523</v>
      </c>
      <c r="P100" s="9">
        <v>12814</v>
      </c>
      <c r="Q100" s="9">
        <v>144358</v>
      </c>
      <c r="S100" s="10">
        <f t="shared" si="14"/>
        <v>7.4079718477673556E-2</v>
      </c>
      <c r="T100" s="10">
        <f t="shared" si="15"/>
        <v>8.0431981601296776E-2</v>
      </c>
      <c r="U100" s="10">
        <f t="shared" si="16"/>
        <v>9.1030632178334417E-2</v>
      </c>
      <c r="V100" s="10">
        <f t="shared" si="17"/>
        <v>8.2752601172086063E-2</v>
      </c>
      <c r="W100" s="10">
        <f t="shared" si="18"/>
        <v>8.1554191662394873E-2</v>
      </c>
      <c r="X100" s="10">
        <f t="shared" si="19"/>
        <v>8.154033721719614E-2</v>
      </c>
      <c r="Y100" s="10">
        <f t="shared" si="20"/>
        <v>8.4983166849083525E-2</v>
      </c>
      <c r="Z100" s="10">
        <f t="shared" si="21"/>
        <v>8.3195943418445814E-2</v>
      </c>
      <c r="AA100" s="10">
        <f t="shared" si="22"/>
        <v>7.6580445836046493E-2</v>
      </c>
      <c r="AB100" s="10">
        <f t="shared" si="23"/>
        <v>8.8335942587179098E-2</v>
      </c>
      <c r="AC100" s="10">
        <f t="shared" si="24"/>
        <v>8.6749608611923129E-2</v>
      </c>
      <c r="AD100" s="10">
        <f t="shared" si="25"/>
        <v>8.8765430388340102E-2</v>
      </c>
      <c r="AE100" s="12">
        <f t="shared" si="26"/>
        <v>1</v>
      </c>
      <c r="AI100" t="s">
        <v>244</v>
      </c>
      <c r="AL100" s="9">
        <v>35461</v>
      </c>
      <c r="AM100" s="9">
        <v>37149</v>
      </c>
      <c r="AN100" s="9">
        <v>41770</v>
      </c>
      <c r="AO100" s="9">
        <v>35888</v>
      </c>
      <c r="AP100" s="9">
        <v>42548</v>
      </c>
      <c r="AQ100" s="9">
        <v>37201</v>
      </c>
      <c r="AR100" s="9">
        <v>37844</v>
      </c>
      <c r="AS100" s="9">
        <v>41268</v>
      </c>
      <c r="AT100" s="9">
        <v>37046</v>
      </c>
      <c r="AU100" s="9">
        <v>38621</v>
      </c>
      <c r="AV100" s="9">
        <v>41480</v>
      </c>
      <c r="AW100" s="9">
        <v>39601</v>
      </c>
      <c r="AX100" s="9">
        <v>465877</v>
      </c>
    </row>
    <row r="101" spans="2:50">
      <c r="B101" t="s">
        <v>246</v>
      </c>
      <c r="C101" t="s">
        <v>124</v>
      </c>
      <c r="D101" t="s">
        <v>176</v>
      </c>
      <c r="E101" s="11">
        <v>210586</v>
      </c>
      <c r="F101" s="11">
        <v>226814</v>
      </c>
      <c r="G101" s="11">
        <v>254179</v>
      </c>
      <c r="H101" s="11">
        <v>225699</v>
      </c>
      <c r="I101" s="11">
        <v>227013</v>
      </c>
      <c r="J101" s="11">
        <v>222091</v>
      </c>
      <c r="K101" s="11">
        <v>240261</v>
      </c>
      <c r="L101" s="11">
        <v>227086</v>
      </c>
      <c r="M101" s="11">
        <v>211288</v>
      </c>
      <c r="N101" s="11">
        <v>260542</v>
      </c>
      <c r="O101" s="11">
        <v>249721</v>
      </c>
      <c r="P101" s="11">
        <v>255867</v>
      </c>
      <c r="Q101" s="11">
        <v>2811147</v>
      </c>
      <c r="S101" s="10">
        <f t="shared" si="14"/>
        <v>7.4911059435881514E-2</v>
      </c>
      <c r="T101" s="10">
        <f t="shared" si="15"/>
        <v>8.0683792060678439E-2</v>
      </c>
      <c r="U101" s="10">
        <f t="shared" si="16"/>
        <v>9.0418252763018084E-2</v>
      </c>
      <c r="V101" s="10">
        <f t="shared" si="17"/>
        <v>8.0287156808235213E-2</v>
      </c>
      <c r="W101" s="10">
        <f t="shared" si="18"/>
        <v>8.0754581670755748E-2</v>
      </c>
      <c r="X101" s="10">
        <f t="shared" si="19"/>
        <v>7.9003694933064694E-2</v>
      </c>
      <c r="Y101" s="10">
        <f t="shared" si="20"/>
        <v>8.5467248777812047E-2</v>
      </c>
      <c r="Z101" s="10">
        <f t="shared" si="21"/>
        <v>8.0780549718673558E-2</v>
      </c>
      <c r="AA101" s="10">
        <f t="shared" si="22"/>
        <v>7.5160779567913033E-2</v>
      </c>
      <c r="AB101" s="10">
        <f t="shared" si="23"/>
        <v>9.2681741652072977E-2</v>
      </c>
      <c r="AC101" s="10">
        <f t="shared" si="24"/>
        <v>8.8832423206612818E-2</v>
      </c>
      <c r="AD101" s="10">
        <f t="shared" si="25"/>
        <v>9.1018719405281903E-2</v>
      </c>
      <c r="AE101" s="12">
        <f t="shared" si="26"/>
        <v>1</v>
      </c>
      <c r="AI101" t="s">
        <v>245</v>
      </c>
      <c r="AL101" s="11">
        <v>22968626</v>
      </c>
      <c r="AM101" s="11">
        <v>24523746</v>
      </c>
      <c r="AN101" s="11">
        <v>27637746</v>
      </c>
      <c r="AO101" s="11">
        <v>23895951</v>
      </c>
      <c r="AP101" s="11">
        <v>28395455</v>
      </c>
      <c r="AQ101" s="11">
        <v>24978813</v>
      </c>
      <c r="AR101" s="11">
        <v>25404721</v>
      </c>
      <c r="AS101" s="11">
        <v>27014626</v>
      </c>
      <c r="AT101" s="11">
        <v>24087650</v>
      </c>
      <c r="AU101" s="11">
        <v>24832664</v>
      </c>
      <c r="AV101" s="11">
        <v>26096966</v>
      </c>
      <c r="AW101" s="11">
        <v>24927987</v>
      </c>
      <c r="AX101" s="11">
        <v>304764951</v>
      </c>
    </row>
    <row r="102" spans="2:50">
      <c r="B102" t="s">
        <v>246</v>
      </c>
      <c r="C102" t="s">
        <v>145</v>
      </c>
      <c r="D102" t="s">
        <v>94</v>
      </c>
      <c r="E102" s="9">
        <v>18144</v>
      </c>
      <c r="F102" s="9">
        <v>19291</v>
      </c>
      <c r="G102" s="9">
        <v>18125</v>
      </c>
      <c r="H102" s="9">
        <v>18771</v>
      </c>
      <c r="I102" s="9">
        <v>22053</v>
      </c>
      <c r="J102" s="9">
        <v>24872</v>
      </c>
      <c r="K102" s="9">
        <v>20657</v>
      </c>
      <c r="L102" s="9">
        <v>21459</v>
      </c>
      <c r="M102" s="9">
        <v>19293</v>
      </c>
      <c r="N102" s="9">
        <v>20126</v>
      </c>
      <c r="O102" s="9">
        <v>20646</v>
      </c>
      <c r="P102" s="9">
        <v>22003</v>
      </c>
      <c r="Q102" s="9">
        <v>245440</v>
      </c>
      <c r="S102" s="10">
        <f t="shared" si="14"/>
        <v>7.3924380704041726E-2</v>
      </c>
      <c r="T102" s="10">
        <f t="shared" si="15"/>
        <v>7.8597620599739237E-2</v>
      </c>
      <c r="U102" s="10">
        <f t="shared" si="16"/>
        <v>7.3846968709256847E-2</v>
      </c>
      <c r="V102" s="10">
        <f t="shared" si="17"/>
        <v>7.6478976531942633E-2</v>
      </c>
      <c r="W102" s="10">
        <f t="shared" si="18"/>
        <v>8.9850880052151236E-2</v>
      </c>
      <c r="X102" s="10">
        <f t="shared" si="19"/>
        <v>0.10133637548891786</v>
      </c>
      <c r="Y102" s="10">
        <f t="shared" si="20"/>
        <v>8.4163135593220334E-2</v>
      </c>
      <c r="Z102" s="10">
        <f t="shared" si="21"/>
        <v>8.7430736636245107E-2</v>
      </c>
      <c r="AA102" s="10">
        <f t="shared" si="22"/>
        <v>7.8605769230769229E-2</v>
      </c>
      <c r="AB102" s="10">
        <f t="shared" si="23"/>
        <v>8.1999674054758803E-2</v>
      </c>
      <c r="AC102" s="10">
        <f t="shared" si="24"/>
        <v>8.4118318122555408E-2</v>
      </c>
      <c r="AD102" s="10">
        <f t="shared" si="25"/>
        <v>8.964716427640157E-2</v>
      </c>
      <c r="AE102" s="12">
        <f t="shared" si="26"/>
        <v>1</v>
      </c>
      <c r="AI102" t="s">
        <v>246</v>
      </c>
      <c r="AK102" t="s">
        <v>94</v>
      </c>
      <c r="AL102" s="9">
        <v>253</v>
      </c>
      <c r="AM102" s="9">
        <v>257</v>
      </c>
      <c r="AN102" s="9">
        <v>4</v>
      </c>
      <c r="AO102" s="9">
        <v>22</v>
      </c>
      <c r="AP102" s="9">
        <v>2</v>
      </c>
      <c r="AQ102" s="9"/>
      <c r="AR102" s="9"/>
      <c r="AS102" s="9"/>
      <c r="AT102" s="9"/>
      <c r="AU102" s="9"/>
      <c r="AV102" s="9"/>
      <c r="AW102" s="9"/>
      <c r="AX102" s="9">
        <v>538</v>
      </c>
    </row>
    <row r="103" spans="2:50">
      <c r="B103" t="s">
        <v>246</v>
      </c>
      <c r="C103" t="s">
        <v>145</v>
      </c>
      <c r="D103" t="s">
        <v>176</v>
      </c>
      <c r="E103" s="11">
        <v>114545</v>
      </c>
      <c r="F103" s="11">
        <v>119094</v>
      </c>
      <c r="G103" s="11">
        <v>106557</v>
      </c>
      <c r="H103" s="11">
        <v>110977</v>
      </c>
      <c r="I103" s="11">
        <v>123390</v>
      </c>
      <c r="J103" s="11">
        <v>142183</v>
      </c>
      <c r="K103" s="11">
        <v>121874</v>
      </c>
      <c r="L103" s="11">
        <v>129772</v>
      </c>
      <c r="M103" s="11">
        <v>114154</v>
      </c>
      <c r="N103" s="11">
        <v>111126</v>
      </c>
      <c r="O103" s="11">
        <v>113436</v>
      </c>
      <c r="P103" s="11">
        <v>116454</v>
      </c>
      <c r="Q103" s="11">
        <v>1423562</v>
      </c>
      <c r="S103" s="10">
        <f t="shared" si="14"/>
        <v>8.0463653848585448E-2</v>
      </c>
      <c r="T103" s="10">
        <f t="shared" si="15"/>
        <v>8.3659159207677636E-2</v>
      </c>
      <c r="U103" s="10">
        <f t="shared" si="16"/>
        <v>7.485237734640289E-2</v>
      </c>
      <c r="V103" s="10">
        <f t="shared" si="17"/>
        <v>7.7957264945257038E-2</v>
      </c>
      <c r="W103" s="10">
        <f t="shared" si="18"/>
        <v>8.6676941362582027E-2</v>
      </c>
      <c r="X103" s="10">
        <f t="shared" si="19"/>
        <v>9.9878333363773414E-2</v>
      </c>
      <c r="Y103" s="10">
        <f t="shared" si="20"/>
        <v>8.5612007063970513E-2</v>
      </c>
      <c r="Z103" s="10">
        <f t="shared" si="21"/>
        <v>9.116006187296373E-2</v>
      </c>
      <c r="AA103" s="10">
        <f t="shared" si="22"/>
        <v>8.0188990714840661E-2</v>
      </c>
      <c r="AB103" s="10">
        <f t="shared" si="23"/>
        <v>7.8061931970648271E-2</v>
      </c>
      <c r="AC103" s="10">
        <f t="shared" si="24"/>
        <v>7.9684622095841276E-2</v>
      </c>
      <c r="AD103" s="10">
        <f t="shared" si="25"/>
        <v>8.1804656207457069E-2</v>
      </c>
      <c r="AE103" s="12">
        <f t="shared" si="26"/>
        <v>1</v>
      </c>
      <c r="AI103" t="s">
        <v>246</v>
      </c>
      <c r="AK103" t="s">
        <v>176</v>
      </c>
      <c r="AL103" s="11">
        <v>3</v>
      </c>
      <c r="AM103" s="11">
        <v>3</v>
      </c>
      <c r="AN103" s="11">
        <v>0</v>
      </c>
      <c r="AO103" s="11">
        <v>0</v>
      </c>
      <c r="AP103" s="11">
        <v>0</v>
      </c>
      <c r="AQ103" s="11"/>
      <c r="AR103" s="11"/>
      <c r="AS103" s="11"/>
      <c r="AT103" s="11"/>
      <c r="AU103" s="11"/>
      <c r="AV103" s="11"/>
      <c r="AW103" s="11"/>
      <c r="AX103" s="11">
        <v>6</v>
      </c>
    </row>
    <row r="104" spans="2:50">
      <c r="B104" t="s">
        <v>246</v>
      </c>
      <c r="C104" t="s">
        <v>119</v>
      </c>
      <c r="D104" t="s">
        <v>94</v>
      </c>
      <c r="E104" s="9">
        <v>12052</v>
      </c>
      <c r="F104" s="9">
        <v>11825</v>
      </c>
      <c r="G104" s="9">
        <v>12057</v>
      </c>
      <c r="H104" s="9">
        <v>13086</v>
      </c>
      <c r="I104" s="9">
        <v>13127</v>
      </c>
      <c r="J104" s="9">
        <v>12691</v>
      </c>
      <c r="K104" s="9">
        <v>12668</v>
      </c>
      <c r="L104" s="9">
        <v>13354</v>
      </c>
      <c r="M104" s="9">
        <v>12601</v>
      </c>
      <c r="N104" s="9">
        <v>12932</v>
      </c>
      <c r="O104" s="9">
        <v>13331</v>
      </c>
      <c r="P104" s="9">
        <v>13503</v>
      </c>
      <c r="Q104" s="9">
        <v>153227</v>
      </c>
      <c r="S104" s="10">
        <f t="shared" si="14"/>
        <v>7.8654545217226729E-2</v>
      </c>
      <c r="T104" s="10">
        <f t="shared" si="15"/>
        <v>7.7173083072826595E-2</v>
      </c>
      <c r="U104" s="10">
        <f t="shared" si="16"/>
        <v>7.8687176541993253E-2</v>
      </c>
      <c r="V104" s="10">
        <f t="shared" si="17"/>
        <v>8.5402703178943662E-2</v>
      </c>
      <c r="W104" s="10">
        <f t="shared" si="18"/>
        <v>8.5670280042029145E-2</v>
      </c>
      <c r="X104" s="10">
        <f t="shared" si="19"/>
        <v>8.2824828522388358E-2</v>
      </c>
      <c r="Y104" s="10">
        <f t="shared" si="20"/>
        <v>8.267472442846234E-2</v>
      </c>
      <c r="Z104" s="10">
        <f t="shared" si="21"/>
        <v>8.7151742186429279E-2</v>
      </c>
      <c r="AA104" s="10">
        <f t="shared" si="22"/>
        <v>8.2237464676590946E-2</v>
      </c>
      <c r="AB104" s="10">
        <f t="shared" si="23"/>
        <v>8.4397658376134749E-2</v>
      </c>
      <c r="AC104" s="10">
        <f t="shared" si="24"/>
        <v>8.7001638092503275E-2</v>
      </c>
      <c r="AD104" s="10">
        <f t="shared" si="25"/>
        <v>8.8124155664471668E-2</v>
      </c>
      <c r="AE104" s="12">
        <f t="shared" si="26"/>
        <v>1</v>
      </c>
      <c r="AI104" t="s">
        <v>246</v>
      </c>
      <c r="AJ104" t="s">
        <v>122</v>
      </c>
      <c r="AK104" t="s">
        <v>94</v>
      </c>
      <c r="AL104" s="9">
        <v>4603</v>
      </c>
      <c r="AM104" s="9">
        <v>4396</v>
      </c>
      <c r="AN104" s="9">
        <v>5217</v>
      </c>
      <c r="AO104" s="9">
        <v>4768</v>
      </c>
      <c r="AP104" s="9">
        <v>5294</v>
      </c>
      <c r="AQ104" s="9">
        <v>5365</v>
      </c>
      <c r="AR104" s="9">
        <v>5223</v>
      </c>
      <c r="AS104" s="9">
        <v>5621</v>
      </c>
      <c r="AT104" s="9">
        <v>5361</v>
      </c>
      <c r="AU104" s="9">
        <v>5726</v>
      </c>
      <c r="AV104" s="9">
        <v>5989</v>
      </c>
      <c r="AW104" s="9">
        <v>5868</v>
      </c>
      <c r="AX104" s="9">
        <v>63431</v>
      </c>
    </row>
    <row r="105" spans="2:50">
      <c r="B105" t="s">
        <v>246</v>
      </c>
      <c r="C105" t="s">
        <v>119</v>
      </c>
      <c r="D105" t="s">
        <v>176</v>
      </c>
      <c r="E105" s="11">
        <v>4540818</v>
      </c>
      <c r="F105" s="11">
        <v>4469690</v>
      </c>
      <c r="G105" s="11">
        <v>4414858</v>
      </c>
      <c r="H105" s="11">
        <v>4710229</v>
      </c>
      <c r="I105" s="11">
        <v>4684502</v>
      </c>
      <c r="J105" s="11">
        <v>4584688</v>
      </c>
      <c r="K105" s="11">
        <v>4565175</v>
      </c>
      <c r="L105" s="11">
        <v>4822097</v>
      </c>
      <c r="M105" s="11">
        <v>4560848</v>
      </c>
      <c r="N105" s="11">
        <v>4673253</v>
      </c>
      <c r="O105" s="11">
        <v>4776554</v>
      </c>
      <c r="P105" s="11">
        <v>4889378</v>
      </c>
      <c r="Q105" s="11">
        <v>55692090</v>
      </c>
      <c r="S105" s="10">
        <f t="shared" si="14"/>
        <v>8.1534343566563944E-2</v>
      </c>
      <c r="T105" s="10">
        <f t="shared" si="15"/>
        <v>8.0257178353335276E-2</v>
      </c>
      <c r="U105" s="10">
        <f t="shared" si="16"/>
        <v>7.9272622018674466E-2</v>
      </c>
      <c r="V105" s="10">
        <f t="shared" si="17"/>
        <v>8.4576265677944573E-2</v>
      </c>
      <c r="W105" s="10">
        <f t="shared" si="18"/>
        <v>8.4114314977225671E-2</v>
      </c>
      <c r="X105" s="10">
        <f t="shared" si="19"/>
        <v>8.232206764012627E-2</v>
      </c>
      <c r="Y105" s="10">
        <f t="shared" si="20"/>
        <v>8.1971694723613348E-2</v>
      </c>
      <c r="Z105" s="10">
        <f t="shared" si="21"/>
        <v>8.658495308759287E-2</v>
      </c>
      <c r="AA105" s="10">
        <f t="shared" si="22"/>
        <v>8.1893999668534612E-2</v>
      </c>
      <c r="AB105" s="10">
        <f t="shared" si="23"/>
        <v>8.3912329381066506E-2</v>
      </c>
      <c r="AC105" s="10">
        <f t="shared" si="24"/>
        <v>8.5767188841359698E-2</v>
      </c>
      <c r="AD105" s="10">
        <f t="shared" si="25"/>
        <v>8.7793042063962767E-2</v>
      </c>
      <c r="AE105" s="12">
        <f t="shared" si="26"/>
        <v>1</v>
      </c>
      <c r="AI105" t="s">
        <v>246</v>
      </c>
      <c r="AJ105" t="s">
        <v>122</v>
      </c>
      <c r="AK105" t="s">
        <v>176</v>
      </c>
      <c r="AL105" s="11">
        <v>1549165</v>
      </c>
      <c r="AM105" s="11">
        <v>1476343</v>
      </c>
      <c r="AN105" s="11">
        <v>1757671</v>
      </c>
      <c r="AO105" s="11">
        <v>1605450</v>
      </c>
      <c r="AP105" s="11">
        <v>1777921</v>
      </c>
      <c r="AQ105" s="11">
        <v>1797834</v>
      </c>
      <c r="AR105" s="11">
        <v>1754767</v>
      </c>
      <c r="AS105" s="11">
        <v>1889884</v>
      </c>
      <c r="AT105" s="11">
        <v>1797701</v>
      </c>
      <c r="AU105" s="11">
        <v>1921138</v>
      </c>
      <c r="AV105" s="11">
        <v>2012625</v>
      </c>
      <c r="AW105" s="11">
        <v>1965719</v>
      </c>
      <c r="AX105" s="11">
        <v>21306218</v>
      </c>
    </row>
    <row r="106" spans="2:50">
      <c r="B106" t="s">
        <v>246</v>
      </c>
      <c r="C106" t="s">
        <v>140</v>
      </c>
      <c r="D106" t="s">
        <v>94</v>
      </c>
      <c r="E106" s="9">
        <v>7778</v>
      </c>
      <c r="F106" s="9">
        <v>7932</v>
      </c>
      <c r="G106" s="9">
        <v>7669</v>
      </c>
      <c r="H106" s="9">
        <v>9247</v>
      </c>
      <c r="I106" s="9">
        <v>8471</v>
      </c>
      <c r="J106" s="9">
        <v>8503</v>
      </c>
      <c r="K106" s="9">
        <v>8561</v>
      </c>
      <c r="L106" s="9">
        <v>8760</v>
      </c>
      <c r="M106" s="9">
        <v>7120</v>
      </c>
      <c r="N106" s="9">
        <v>9746</v>
      </c>
      <c r="O106" s="9">
        <v>9062</v>
      </c>
      <c r="P106" s="9">
        <v>9336</v>
      </c>
      <c r="Q106" s="9">
        <v>102185</v>
      </c>
      <c r="S106" s="10">
        <f t="shared" si="14"/>
        <v>7.611684689533689E-2</v>
      </c>
      <c r="T106" s="10">
        <f t="shared" si="15"/>
        <v>7.7623917404707143E-2</v>
      </c>
      <c r="U106" s="10">
        <f t="shared" si="16"/>
        <v>7.505015413221118E-2</v>
      </c>
      <c r="V106" s="10">
        <f t="shared" si="17"/>
        <v>9.0492733767186959E-2</v>
      </c>
      <c r="W106" s="10">
        <f t="shared" si="18"/>
        <v>8.2898664187503052E-2</v>
      </c>
      <c r="X106" s="10">
        <f t="shared" si="19"/>
        <v>8.3211821695943627E-2</v>
      </c>
      <c r="Y106" s="10">
        <f t="shared" si="20"/>
        <v>8.3779419679992168E-2</v>
      </c>
      <c r="Z106" s="10">
        <f t="shared" si="21"/>
        <v>8.5726867935606993E-2</v>
      </c>
      <c r="AA106" s="10">
        <f t="shared" si="22"/>
        <v>6.9677545628027596E-2</v>
      </c>
      <c r="AB106" s="10">
        <f t="shared" si="23"/>
        <v>9.5376033664432161E-2</v>
      </c>
      <c r="AC106" s="10">
        <f t="shared" si="24"/>
        <v>8.8682291921514902E-2</v>
      </c>
      <c r="AD106" s="10">
        <f t="shared" si="25"/>
        <v>9.1363703087537315E-2</v>
      </c>
      <c r="AE106" s="12">
        <f t="shared" si="26"/>
        <v>1</v>
      </c>
      <c r="AI106" t="s">
        <v>246</v>
      </c>
      <c r="AJ106" t="s">
        <v>124</v>
      </c>
      <c r="AK106" t="s">
        <v>94</v>
      </c>
      <c r="AL106" s="9">
        <v>10735</v>
      </c>
      <c r="AM106" s="9">
        <v>10007</v>
      </c>
      <c r="AN106" s="9">
        <v>11224</v>
      </c>
      <c r="AO106" s="9">
        <v>10540</v>
      </c>
      <c r="AP106" s="9">
        <v>11602</v>
      </c>
      <c r="AQ106" s="9">
        <v>10862</v>
      </c>
      <c r="AR106" s="9">
        <v>10960</v>
      </c>
      <c r="AS106" s="9">
        <v>12372</v>
      </c>
      <c r="AT106" s="9">
        <v>11211</v>
      </c>
      <c r="AU106" s="9">
        <v>11271</v>
      </c>
      <c r="AV106" s="9">
        <v>11239</v>
      </c>
      <c r="AW106" s="9">
        <v>11298</v>
      </c>
      <c r="AX106" s="9">
        <v>133321</v>
      </c>
    </row>
    <row r="107" spans="2:50">
      <c r="B107" t="s">
        <v>246</v>
      </c>
      <c r="C107" t="s">
        <v>140</v>
      </c>
      <c r="D107" t="s">
        <v>176</v>
      </c>
      <c r="E107" s="11">
        <v>358738</v>
      </c>
      <c r="F107" s="11">
        <v>369266</v>
      </c>
      <c r="G107" s="11">
        <v>361344</v>
      </c>
      <c r="H107" s="11">
        <v>376477</v>
      </c>
      <c r="I107" s="11">
        <v>347193</v>
      </c>
      <c r="J107" s="11">
        <v>337792</v>
      </c>
      <c r="K107" s="11">
        <v>331904</v>
      </c>
      <c r="L107" s="11">
        <v>352399</v>
      </c>
      <c r="M107" s="11">
        <v>284011</v>
      </c>
      <c r="N107" s="11">
        <v>349894</v>
      </c>
      <c r="O107" s="11">
        <v>320003</v>
      </c>
      <c r="P107" s="11">
        <v>326820</v>
      </c>
      <c r="Q107" s="11">
        <v>4115841</v>
      </c>
      <c r="S107" s="10">
        <f t="shared" si="14"/>
        <v>8.716031547379989E-2</v>
      </c>
      <c r="T107" s="10">
        <f t="shared" si="15"/>
        <v>8.9718237414904992E-2</v>
      </c>
      <c r="U107" s="10">
        <f t="shared" si="16"/>
        <v>8.7793478902610675E-2</v>
      </c>
      <c r="V107" s="10">
        <f t="shared" si="17"/>
        <v>9.1470248729239048E-2</v>
      </c>
      <c r="W107" s="10">
        <f t="shared" si="18"/>
        <v>8.4355299439409837E-2</v>
      </c>
      <c r="X107" s="10">
        <f t="shared" si="19"/>
        <v>8.2071197599712917E-2</v>
      </c>
      <c r="Y107" s="10">
        <f t="shared" si="20"/>
        <v>8.0640627273988477E-2</v>
      </c>
      <c r="Z107" s="10">
        <f t="shared" si="21"/>
        <v>8.5620168514770126E-2</v>
      </c>
      <c r="AA107" s="10">
        <f t="shared" si="22"/>
        <v>6.9004366300836215E-2</v>
      </c>
      <c r="AB107" s="10">
        <f t="shared" si="23"/>
        <v>8.5011544420690699E-2</v>
      </c>
      <c r="AC107" s="10">
        <f t="shared" si="24"/>
        <v>7.7749116158763176E-2</v>
      </c>
      <c r="AD107" s="10">
        <f t="shared" si="25"/>
        <v>7.9405399771273963E-2</v>
      </c>
      <c r="AE107" s="12">
        <f t="shared" si="26"/>
        <v>0.99999999999999989</v>
      </c>
      <c r="AI107" t="s">
        <v>246</v>
      </c>
      <c r="AJ107" t="s">
        <v>124</v>
      </c>
      <c r="AK107" t="s">
        <v>176</v>
      </c>
      <c r="AL107" s="11">
        <v>212495</v>
      </c>
      <c r="AM107" s="11">
        <v>201240</v>
      </c>
      <c r="AN107" s="11">
        <v>219128</v>
      </c>
      <c r="AO107" s="11">
        <v>202143</v>
      </c>
      <c r="AP107" s="11">
        <v>219636</v>
      </c>
      <c r="AQ107" s="11">
        <v>216142</v>
      </c>
      <c r="AR107" s="11">
        <v>213742</v>
      </c>
      <c r="AS107" s="11">
        <v>236445</v>
      </c>
      <c r="AT107" s="11">
        <v>216356</v>
      </c>
      <c r="AU107" s="11">
        <v>217428</v>
      </c>
      <c r="AV107" s="11">
        <v>219257</v>
      </c>
      <c r="AW107" s="11">
        <v>222788</v>
      </c>
      <c r="AX107" s="11">
        <v>2596800</v>
      </c>
    </row>
    <row r="108" spans="2:50">
      <c r="B108" t="s">
        <v>246</v>
      </c>
      <c r="C108" t="s">
        <v>130</v>
      </c>
      <c r="D108" t="s">
        <v>94</v>
      </c>
      <c r="E108" s="9">
        <v>18046</v>
      </c>
      <c r="F108" s="9">
        <v>19324</v>
      </c>
      <c r="G108" s="9">
        <v>17283</v>
      </c>
      <c r="H108" s="9">
        <v>22119</v>
      </c>
      <c r="I108" s="9">
        <v>20463</v>
      </c>
      <c r="J108" s="9">
        <v>19938</v>
      </c>
      <c r="K108" s="9">
        <v>20201</v>
      </c>
      <c r="L108" s="9">
        <v>21225</v>
      </c>
      <c r="M108" s="9">
        <v>19197</v>
      </c>
      <c r="N108" s="9">
        <v>21247</v>
      </c>
      <c r="O108" s="9">
        <v>20388</v>
      </c>
      <c r="P108" s="9">
        <v>25936</v>
      </c>
      <c r="Q108" s="9">
        <v>245367</v>
      </c>
      <c r="S108" s="10">
        <f t="shared" si="14"/>
        <v>7.3546972494263702E-2</v>
      </c>
      <c r="T108" s="10">
        <f t="shared" si="15"/>
        <v>7.8755496867956978E-2</v>
      </c>
      <c r="U108" s="10">
        <f t="shared" si="16"/>
        <v>7.0437344875227723E-2</v>
      </c>
      <c r="V108" s="10">
        <f t="shared" si="17"/>
        <v>9.0146596730611692E-2</v>
      </c>
      <c r="W108" s="10">
        <f t="shared" si="18"/>
        <v>8.3397522894276738E-2</v>
      </c>
      <c r="X108" s="10">
        <f t="shared" si="19"/>
        <v>8.125787086282997E-2</v>
      </c>
      <c r="Y108" s="10">
        <f t="shared" si="20"/>
        <v>8.2329734642392821E-2</v>
      </c>
      <c r="Z108" s="10">
        <f t="shared" si="21"/>
        <v>8.6503074985633768E-2</v>
      </c>
      <c r="AA108" s="10">
        <f t="shared" si="22"/>
        <v>7.8237904852730814E-2</v>
      </c>
      <c r="AB108" s="10">
        <f t="shared" si="23"/>
        <v>8.6592736594570577E-2</v>
      </c>
      <c r="AC108" s="10">
        <f t="shared" si="24"/>
        <v>8.3091858318355763E-2</v>
      </c>
      <c r="AD108" s="10">
        <f t="shared" si="25"/>
        <v>0.10570288588114946</v>
      </c>
      <c r="AE108" s="12">
        <f t="shared" si="26"/>
        <v>1</v>
      </c>
      <c r="AI108" t="s">
        <v>246</v>
      </c>
      <c r="AJ108" t="s">
        <v>145</v>
      </c>
      <c r="AK108" t="s">
        <v>94</v>
      </c>
      <c r="AL108" s="9">
        <v>17559</v>
      </c>
      <c r="AM108" s="9">
        <v>16846</v>
      </c>
      <c r="AN108" s="9">
        <v>19002</v>
      </c>
      <c r="AO108" s="9">
        <v>17417</v>
      </c>
      <c r="AP108" s="9">
        <v>19934</v>
      </c>
      <c r="AQ108" s="9">
        <v>18553</v>
      </c>
      <c r="AR108" s="9">
        <v>19113</v>
      </c>
      <c r="AS108" s="9">
        <v>20261</v>
      </c>
      <c r="AT108" s="9">
        <v>18823</v>
      </c>
      <c r="AU108" s="9">
        <v>19611</v>
      </c>
      <c r="AV108" s="9">
        <v>19425</v>
      </c>
      <c r="AW108" s="9">
        <v>19718</v>
      </c>
      <c r="AX108" s="9">
        <v>226262</v>
      </c>
    </row>
    <row r="109" spans="2:50">
      <c r="B109" t="s">
        <v>246</v>
      </c>
      <c r="C109" t="s">
        <v>130</v>
      </c>
      <c r="D109" t="s">
        <v>176</v>
      </c>
      <c r="E109" s="11">
        <v>3324003</v>
      </c>
      <c r="F109" s="11">
        <v>3542318</v>
      </c>
      <c r="G109" s="11">
        <v>3022327</v>
      </c>
      <c r="H109" s="11">
        <v>3877873</v>
      </c>
      <c r="I109" s="11">
        <v>3581691</v>
      </c>
      <c r="J109" s="11">
        <v>3470510</v>
      </c>
      <c r="K109" s="11">
        <v>3551905</v>
      </c>
      <c r="L109" s="11">
        <v>3693952</v>
      </c>
      <c r="M109" s="11">
        <v>3329602</v>
      </c>
      <c r="N109" s="11">
        <v>3720917</v>
      </c>
      <c r="O109" s="11">
        <v>3549620</v>
      </c>
      <c r="P109" s="11">
        <v>3847734</v>
      </c>
      <c r="Q109" s="11">
        <v>42512452</v>
      </c>
      <c r="S109" s="10">
        <f t="shared" si="14"/>
        <v>7.8188926858417857E-2</v>
      </c>
      <c r="T109" s="10">
        <f t="shared" si="15"/>
        <v>8.3324245799795318E-2</v>
      </c>
      <c r="U109" s="10">
        <f t="shared" si="16"/>
        <v>7.1092747132063802E-2</v>
      </c>
      <c r="V109" s="10">
        <f t="shared" si="17"/>
        <v>9.121734497930159E-2</v>
      </c>
      <c r="W109" s="10">
        <f t="shared" si="18"/>
        <v>8.4250397977514921E-2</v>
      </c>
      <c r="X109" s="10">
        <f t="shared" si="19"/>
        <v>8.1635140687721333E-2</v>
      </c>
      <c r="Y109" s="10">
        <f t="shared" si="20"/>
        <v>8.3549756198489797E-2</v>
      </c>
      <c r="Z109" s="10">
        <f t="shared" si="21"/>
        <v>8.6891059588847047E-2</v>
      </c>
      <c r="AA109" s="10">
        <f t="shared" si="22"/>
        <v>7.8320629447579268E-2</v>
      </c>
      <c r="AB109" s="10">
        <f t="shared" si="23"/>
        <v>8.7525344339112687E-2</v>
      </c>
      <c r="AC109" s="10">
        <f t="shared" si="24"/>
        <v>8.349600724041982E-2</v>
      </c>
      <c r="AD109" s="10">
        <f t="shared" si="25"/>
        <v>9.050839975073656E-2</v>
      </c>
      <c r="AE109" s="12">
        <f t="shared" si="26"/>
        <v>1</v>
      </c>
      <c r="AI109" t="s">
        <v>246</v>
      </c>
      <c r="AJ109" t="s">
        <v>145</v>
      </c>
      <c r="AK109" t="s">
        <v>176</v>
      </c>
      <c r="AL109" s="11">
        <v>95689</v>
      </c>
      <c r="AM109" s="11">
        <v>90105</v>
      </c>
      <c r="AN109" s="11">
        <v>100454</v>
      </c>
      <c r="AO109" s="11">
        <v>93766</v>
      </c>
      <c r="AP109" s="11">
        <v>106960</v>
      </c>
      <c r="AQ109" s="11">
        <v>100503</v>
      </c>
      <c r="AR109" s="11">
        <v>104095</v>
      </c>
      <c r="AS109" s="11">
        <v>110024</v>
      </c>
      <c r="AT109" s="11">
        <v>101770</v>
      </c>
      <c r="AU109" s="11">
        <v>106516</v>
      </c>
      <c r="AV109" s="11">
        <v>106460</v>
      </c>
      <c r="AW109" s="11">
        <v>108365</v>
      </c>
      <c r="AX109" s="11">
        <v>1224707</v>
      </c>
    </row>
    <row r="110" spans="2:50">
      <c r="B110" t="s">
        <v>246</v>
      </c>
      <c r="C110" t="s">
        <v>144</v>
      </c>
      <c r="D110" t="s">
        <v>94</v>
      </c>
      <c r="E110" s="9">
        <v>2344</v>
      </c>
      <c r="F110" s="9">
        <v>2464</v>
      </c>
      <c r="G110" s="9">
        <v>2513</v>
      </c>
      <c r="H110" s="9">
        <v>2572</v>
      </c>
      <c r="I110" s="9">
        <v>2517</v>
      </c>
      <c r="J110" s="9">
        <v>2502</v>
      </c>
      <c r="K110" s="9">
        <v>2476</v>
      </c>
      <c r="L110" s="9">
        <v>2548</v>
      </c>
      <c r="M110" s="9">
        <v>2262</v>
      </c>
      <c r="N110" s="9">
        <v>2508</v>
      </c>
      <c r="O110" s="9">
        <v>2574</v>
      </c>
      <c r="P110" s="9">
        <v>2507</v>
      </c>
      <c r="Q110" s="9">
        <v>29787</v>
      </c>
      <c r="S110" s="10">
        <f t="shared" si="14"/>
        <v>7.8692046866082513E-2</v>
      </c>
      <c r="T110" s="10">
        <f t="shared" si="15"/>
        <v>8.2720649947963881E-2</v>
      </c>
      <c r="U110" s="10">
        <f t="shared" si="16"/>
        <v>8.4365662873065433E-2</v>
      </c>
      <c r="V110" s="10">
        <f t="shared" si="17"/>
        <v>8.6346392721657103E-2</v>
      </c>
      <c r="W110" s="10">
        <f t="shared" si="18"/>
        <v>8.4499949642461478E-2</v>
      </c>
      <c r="X110" s="10">
        <f t="shared" si="19"/>
        <v>8.3996374257226308E-2</v>
      </c>
      <c r="Y110" s="10">
        <f t="shared" si="20"/>
        <v>8.3123510256152014E-2</v>
      </c>
      <c r="Z110" s="10">
        <f t="shared" si="21"/>
        <v>8.5540672105280824E-2</v>
      </c>
      <c r="AA110" s="10">
        <f t="shared" si="22"/>
        <v>7.5939168093463585E-2</v>
      </c>
      <c r="AB110" s="10">
        <f t="shared" si="23"/>
        <v>8.4197804411320368E-2</v>
      </c>
      <c r="AC110" s="10">
        <f t="shared" si="24"/>
        <v>8.6413536106355118E-2</v>
      </c>
      <c r="AD110" s="10">
        <f t="shared" si="25"/>
        <v>8.416423271897136E-2</v>
      </c>
      <c r="AE110" s="12">
        <f t="shared" si="26"/>
        <v>1.0000000000000002</v>
      </c>
      <c r="AI110" t="s">
        <v>246</v>
      </c>
      <c r="AJ110" t="s">
        <v>119</v>
      </c>
      <c r="AK110" t="s">
        <v>94</v>
      </c>
      <c r="AL110" s="9">
        <v>13208</v>
      </c>
      <c r="AM110" s="9">
        <v>11807</v>
      </c>
      <c r="AN110" s="9">
        <v>13689</v>
      </c>
      <c r="AO110" s="9">
        <v>12541</v>
      </c>
      <c r="AP110" s="9">
        <v>14112</v>
      </c>
      <c r="AQ110" s="9">
        <v>13210</v>
      </c>
      <c r="AR110" s="9">
        <v>13280</v>
      </c>
      <c r="AS110" s="9">
        <v>14173</v>
      </c>
      <c r="AT110" s="9">
        <v>13000</v>
      </c>
      <c r="AU110" s="9">
        <v>13652</v>
      </c>
      <c r="AV110" s="9">
        <v>13784</v>
      </c>
      <c r="AW110" s="9">
        <v>13326</v>
      </c>
      <c r="AX110" s="9">
        <v>159782</v>
      </c>
    </row>
    <row r="111" spans="2:50">
      <c r="B111" t="s">
        <v>246</v>
      </c>
      <c r="C111" t="s">
        <v>144</v>
      </c>
      <c r="D111" t="s">
        <v>176</v>
      </c>
      <c r="E111" s="11">
        <v>444163</v>
      </c>
      <c r="F111" s="11">
        <v>463889</v>
      </c>
      <c r="G111" s="11">
        <v>471770</v>
      </c>
      <c r="H111" s="11">
        <v>486493</v>
      </c>
      <c r="I111" s="11">
        <v>473246</v>
      </c>
      <c r="J111" s="11">
        <v>471793</v>
      </c>
      <c r="K111" s="11">
        <v>471539</v>
      </c>
      <c r="L111" s="11">
        <v>479216</v>
      </c>
      <c r="M111" s="11">
        <v>428005</v>
      </c>
      <c r="N111" s="11">
        <v>471578</v>
      </c>
      <c r="O111" s="11">
        <v>478847</v>
      </c>
      <c r="P111" s="11">
        <v>476736</v>
      </c>
      <c r="Q111" s="11">
        <v>5617275</v>
      </c>
      <c r="S111" s="10">
        <f t="shared" si="14"/>
        <v>7.9070901816272118E-2</v>
      </c>
      <c r="T111" s="10">
        <f t="shared" si="15"/>
        <v>8.2582568950247223E-2</v>
      </c>
      <c r="U111" s="10">
        <f t="shared" si="16"/>
        <v>8.398556239457744E-2</v>
      </c>
      <c r="V111" s="10">
        <f t="shared" si="17"/>
        <v>8.6606584153348376E-2</v>
      </c>
      <c r="W111" s="10">
        <f t="shared" si="18"/>
        <v>8.4248323252822763E-2</v>
      </c>
      <c r="X111" s="10">
        <f t="shared" si="19"/>
        <v>8.3989656906596169E-2</v>
      </c>
      <c r="Y111" s="10">
        <f t="shared" si="20"/>
        <v>8.394443925212848E-2</v>
      </c>
      <c r="Z111" s="10">
        <f t="shared" si="21"/>
        <v>8.5311116155075195E-2</v>
      </c>
      <c r="AA111" s="10">
        <f t="shared" si="22"/>
        <v>7.6194418111984907E-2</v>
      </c>
      <c r="AB111" s="10">
        <f t="shared" si="23"/>
        <v>8.395138212033415E-2</v>
      </c>
      <c r="AC111" s="10">
        <f t="shared" si="24"/>
        <v>8.5245425940513861E-2</v>
      </c>
      <c r="AD111" s="10">
        <f t="shared" si="25"/>
        <v>8.4869620946099303E-2</v>
      </c>
      <c r="AE111" s="12">
        <f t="shared" si="26"/>
        <v>0.99999999999999989</v>
      </c>
      <c r="AI111" t="s">
        <v>246</v>
      </c>
      <c r="AJ111" t="s">
        <v>119</v>
      </c>
      <c r="AK111" t="s">
        <v>176</v>
      </c>
      <c r="AL111" s="11">
        <v>4795969</v>
      </c>
      <c r="AM111" s="11">
        <v>4263777</v>
      </c>
      <c r="AN111" s="11">
        <v>4904842</v>
      </c>
      <c r="AO111" s="11">
        <v>4542784</v>
      </c>
      <c r="AP111" s="11">
        <v>5108396</v>
      </c>
      <c r="AQ111" s="11">
        <v>4784334</v>
      </c>
      <c r="AR111" s="11">
        <v>4724514</v>
      </c>
      <c r="AS111" s="11">
        <v>5111979</v>
      </c>
      <c r="AT111" s="11">
        <v>4673241</v>
      </c>
      <c r="AU111" s="11">
        <v>4939555</v>
      </c>
      <c r="AV111" s="11">
        <v>4972596</v>
      </c>
      <c r="AW111" s="11">
        <v>4826712</v>
      </c>
      <c r="AX111" s="11">
        <v>57648699</v>
      </c>
    </row>
    <row r="112" spans="2:50">
      <c r="B112" t="s">
        <v>246</v>
      </c>
      <c r="C112" t="s">
        <v>136</v>
      </c>
      <c r="D112" t="s">
        <v>94</v>
      </c>
      <c r="E112" s="9">
        <v>16926</v>
      </c>
      <c r="F112" s="9">
        <v>16730</v>
      </c>
      <c r="G112" s="9">
        <v>19407</v>
      </c>
      <c r="H112" s="9">
        <v>17966</v>
      </c>
      <c r="I112" s="9">
        <v>17835</v>
      </c>
      <c r="J112" s="9">
        <v>18217</v>
      </c>
      <c r="K112" s="9">
        <v>18205</v>
      </c>
      <c r="L112" s="9">
        <v>19290</v>
      </c>
      <c r="M112" s="9">
        <v>17563</v>
      </c>
      <c r="N112" s="9">
        <v>18067</v>
      </c>
      <c r="O112" s="9">
        <v>18957</v>
      </c>
      <c r="P112" s="9">
        <v>18122</v>
      </c>
      <c r="Q112" s="9">
        <v>217285</v>
      </c>
      <c r="S112" s="10">
        <f t="shared" si="14"/>
        <v>7.7897691971374E-2</v>
      </c>
      <c r="T112" s="10">
        <f t="shared" si="15"/>
        <v>7.6995650873277033E-2</v>
      </c>
      <c r="U112" s="10">
        <f t="shared" si="16"/>
        <v>8.9315875463101463E-2</v>
      </c>
      <c r="V112" s="10">
        <f t="shared" si="17"/>
        <v>8.2684032491888534E-2</v>
      </c>
      <c r="W112" s="10">
        <f t="shared" si="18"/>
        <v>8.2081137676323718E-2</v>
      </c>
      <c r="X112" s="10">
        <f t="shared" si="19"/>
        <v>8.3839197367512719E-2</v>
      </c>
      <c r="Y112" s="10">
        <f t="shared" si="20"/>
        <v>8.3783970361506782E-2</v>
      </c>
      <c r="Z112" s="10">
        <f t="shared" si="21"/>
        <v>8.8777412154543572E-2</v>
      </c>
      <c r="AA112" s="10">
        <f t="shared" si="22"/>
        <v>8.0829325540189151E-2</v>
      </c>
      <c r="AB112" s="10">
        <f t="shared" si="23"/>
        <v>8.3148859792438509E-2</v>
      </c>
      <c r="AC112" s="10">
        <f t="shared" si="24"/>
        <v>8.724486273787882E-2</v>
      </c>
      <c r="AD112" s="10">
        <f t="shared" si="25"/>
        <v>8.3401983569965712E-2</v>
      </c>
      <c r="AE112" s="12">
        <f t="shared" si="26"/>
        <v>1</v>
      </c>
      <c r="AI112" t="s">
        <v>246</v>
      </c>
      <c r="AJ112" t="s">
        <v>120</v>
      </c>
      <c r="AK112" t="s">
        <v>94</v>
      </c>
      <c r="AL112" s="9"/>
      <c r="AM112" s="9"/>
      <c r="AN112" s="9">
        <v>1</v>
      </c>
      <c r="AO112" s="9">
        <v>108</v>
      </c>
      <c r="AP112" s="9">
        <v>199</v>
      </c>
      <c r="AQ112" s="9">
        <v>235</v>
      </c>
      <c r="AR112" s="9">
        <v>309</v>
      </c>
      <c r="AS112" s="9">
        <v>379</v>
      </c>
      <c r="AT112" s="9">
        <v>406</v>
      </c>
      <c r="AU112" s="9">
        <v>547</v>
      </c>
      <c r="AV112" s="9">
        <v>524</v>
      </c>
      <c r="AW112" s="9">
        <v>583</v>
      </c>
      <c r="AX112" s="9">
        <v>3291</v>
      </c>
    </row>
    <row r="113" spans="2:50">
      <c r="B113" t="s">
        <v>246</v>
      </c>
      <c r="C113" t="s">
        <v>136</v>
      </c>
      <c r="D113" t="s">
        <v>176</v>
      </c>
      <c r="E113" s="11">
        <v>1543952</v>
      </c>
      <c r="F113" s="11">
        <v>1509735</v>
      </c>
      <c r="G113" s="11">
        <v>1737298</v>
      </c>
      <c r="H113" s="11">
        <v>1643452</v>
      </c>
      <c r="I113" s="11">
        <v>1672751</v>
      </c>
      <c r="J113" s="11">
        <v>1652907</v>
      </c>
      <c r="K113" s="11">
        <v>1704734</v>
      </c>
      <c r="L113" s="11">
        <v>1792706</v>
      </c>
      <c r="M113" s="11">
        <v>1651009</v>
      </c>
      <c r="N113" s="11">
        <v>1739898</v>
      </c>
      <c r="O113" s="11">
        <v>1778240</v>
      </c>
      <c r="P113" s="11">
        <v>1730058</v>
      </c>
      <c r="Q113" s="11">
        <v>20156740</v>
      </c>
      <c r="S113" s="10">
        <f t="shared" si="14"/>
        <v>7.6597306905779414E-2</v>
      </c>
      <c r="T113" s="10">
        <f t="shared" si="15"/>
        <v>7.4899760576363036E-2</v>
      </c>
      <c r="U113" s="10">
        <f t="shared" si="16"/>
        <v>8.6189433410362989E-2</v>
      </c>
      <c r="V113" s="10">
        <f t="shared" si="17"/>
        <v>8.1533621012127952E-2</v>
      </c>
      <c r="W113" s="10">
        <f t="shared" si="18"/>
        <v>8.2987179474458661E-2</v>
      </c>
      <c r="X113" s="10">
        <f t="shared" si="19"/>
        <v>8.2002694880223687E-2</v>
      </c>
      <c r="Y113" s="10">
        <f t="shared" si="20"/>
        <v>8.4573894389668169E-2</v>
      </c>
      <c r="Z113" s="10">
        <f t="shared" si="21"/>
        <v>8.8938290616438972E-2</v>
      </c>
      <c r="AA113" s="10">
        <f t="shared" si="22"/>
        <v>8.1908532828225203E-2</v>
      </c>
      <c r="AB113" s="10">
        <f t="shared" si="23"/>
        <v>8.6318422522689675E-2</v>
      </c>
      <c r="AC113" s="10">
        <f t="shared" si="24"/>
        <v>8.8220615039932046E-2</v>
      </c>
      <c r="AD113" s="10">
        <f t="shared" si="25"/>
        <v>8.5830248343730181E-2</v>
      </c>
      <c r="AE113" s="12">
        <f t="shared" si="26"/>
        <v>1</v>
      </c>
      <c r="AI113" t="s">
        <v>246</v>
      </c>
      <c r="AJ113" t="s">
        <v>120</v>
      </c>
      <c r="AK113" t="s">
        <v>176</v>
      </c>
      <c r="AL113" s="11"/>
      <c r="AM113" s="11"/>
      <c r="AN113" s="11">
        <v>1173</v>
      </c>
      <c r="AO113" s="11">
        <v>114219</v>
      </c>
      <c r="AP113" s="11">
        <v>219182</v>
      </c>
      <c r="AQ113" s="11">
        <v>257466</v>
      </c>
      <c r="AR113" s="11">
        <v>337301</v>
      </c>
      <c r="AS113" s="11">
        <v>410712</v>
      </c>
      <c r="AT113" s="11">
        <v>449204</v>
      </c>
      <c r="AU113" s="11">
        <v>598597</v>
      </c>
      <c r="AV113" s="11">
        <v>571693</v>
      </c>
      <c r="AW113" s="11">
        <v>641981</v>
      </c>
      <c r="AX113" s="11">
        <v>3601528</v>
      </c>
    </row>
    <row r="114" spans="2:50">
      <c r="B114" t="s">
        <v>246</v>
      </c>
      <c r="C114" t="s">
        <v>142</v>
      </c>
      <c r="D114" t="s">
        <v>94</v>
      </c>
      <c r="E114" s="9">
        <v>1594</v>
      </c>
      <c r="F114" s="9">
        <v>2152</v>
      </c>
      <c r="G114" s="9">
        <v>3367</v>
      </c>
      <c r="H114" s="9">
        <v>3735</v>
      </c>
      <c r="I114" s="9">
        <v>4084</v>
      </c>
      <c r="J114" s="9">
        <v>4647</v>
      </c>
      <c r="K114" s="9">
        <v>4996</v>
      </c>
      <c r="L114" s="9">
        <v>5674</v>
      </c>
      <c r="M114" s="9">
        <v>5822</v>
      </c>
      <c r="N114" s="9">
        <v>6540</v>
      </c>
      <c r="O114" s="9">
        <v>6888</v>
      </c>
      <c r="P114" s="9">
        <v>7759</v>
      </c>
      <c r="Q114" s="9">
        <v>57258</v>
      </c>
      <c r="S114" s="10">
        <f t="shared" si="14"/>
        <v>2.7838904607216459E-2</v>
      </c>
      <c r="T114" s="10">
        <f t="shared" si="15"/>
        <v>3.7584267700583325E-2</v>
      </c>
      <c r="U114" s="10">
        <f t="shared" si="16"/>
        <v>5.8804009920011176E-2</v>
      </c>
      <c r="V114" s="10">
        <f t="shared" si="17"/>
        <v>6.5231059415278209E-2</v>
      </c>
      <c r="W114" s="10">
        <f t="shared" si="18"/>
        <v>7.132627755073527E-2</v>
      </c>
      <c r="X114" s="10">
        <f t="shared" si="19"/>
        <v>8.1158964686157395E-2</v>
      </c>
      <c r="Y114" s="10">
        <f t="shared" si="20"/>
        <v>8.7254182821614443E-2</v>
      </c>
      <c r="Z114" s="10">
        <f t="shared" si="21"/>
        <v>9.9095322924307519E-2</v>
      </c>
      <c r="AA114" s="10">
        <f t="shared" si="22"/>
        <v>0.10168011456914318</v>
      </c>
      <c r="AB114" s="10">
        <f t="shared" si="23"/>
        <v>0.11421984700827832</v>
      </c>
      <c r="AC114" s="10">
        <f t="shared" si="24"/>
        <v>0.12029760033532433</v>
      </c>
      <c r="AD114" s="10">
        <f t="shared" si="25"/>
        <v>0.13550944846135038</v>
      </c>
      <c r="AE114" s="12">
        <f t="shared" si="26"/>
        <v>1</v>
      </c>
      <c r="AI114" t="s">
        <v>246</v>
      </c>
      <c r="AJ114" t="s">
        <v>140</v>
      </c>
      <c r="AK114" t="s">
        <v>94</v>
      </c>
      <c r="AL114" s="9">
        <v>7907</v>
      </c>
      <c r="AM114" s="9">
        <v>8124</v>
      </c>
      <c r="AN114" s="9">
        <v>8259</v>
      </c>
      <c r="AO114" s="9">
        <v>8208</v>
      </c>
      <c r="AP114" s="9">
        <v>9853</v>
      </c>
      <c r="AQ114" s="9">
        <v>8102</v>
      </c>
      <c r="AR114" s="9">
        <v>8424</v>
      </c>
      <c r="AS114" s="9">
        <v>8744</v>
      </c>
      <c r="AT114" s="9">
        <v>7331</v>
      </c>
      <c r="AU114" s="9">
        <v>9327</v>
      </c>
      <c r="AV114" s="9">
        <v>8740</v>
      </c>
      <c r="AW114" s="9">
        <v>8744</v>
      </c>
      <c r="AX114" s="9">
        <v>101763</v>
      </c>
    </row>
    <row r="115" spans="2:50">
      <c r="B115" t="s">
        <v>246</v>
      </c>
      <c r="C115" t="s">
        <v>142</v>
      </c>
      <c r="D115" t="s">
        <v>176</v>
      </c>
      <c r="E115" s="11">
        <v>125078</v>
      </c>
      <c r="F115" s="11">
        <v>175347</v>
      </c>
      <c r="G115" s="11">
        <v>278802</v>
      </c>
      <c r="H115" s="11">
        <v>320302</v>
      </c>
      <c r="I115" s="11">
        <v>354572</v>
      </c>
      <c r="J115" s="11">
        <v>395368</v>
      </c>
      <c r="K115" s="11">
        <v>436772</v>
      </c>
      <c r="L115" s="11">
        <v>490460</v>
      </c>
      <c r="M115" s="11">
        <v>497389</v>
      </c>
      <c r="N115" s="11">
        <v>586867</v>
      </c>
      <c r="O115" s="11">
        <v>587096</v>
      </c>
      <c r="P115" s="11">
        <v>687425</v>
      </c>
      <c r="Q115" s="11">
        <v>4935478</v>
      </c>
      <c r="S115" s="10">
        <f t="shared" si="14"/>
        <v>2.5342631453326304E-2</v>
      </c>
      <c r="T115" s="10">
        <f t="shared" si="15"/>
        <v>3.5527865791317476E-2</v>
      </c>
      <c r="U115" s="10">
        <f t="shared" si="16"/>
        <v>5.6489361314142214E-2</v>
      </c>
      <c r="V115" s="10">
        <f t="shared" si="17"/>
        <v>6.4897868048444343E-2</v>
      </c>
      <c r="W115" s="10">
        <f t="shared" si="18"/>
        <v>7.1841471079396965E-2</v>
      </c>
      <c r="X115" s="10">
        <f t="shared" si="19"/>
        <v>8.0107337121146122E-2</v>
      </c>
      <c r="Y115" s="10">
        <f t="shared" si="20"/>
        <v>8.8496392851918293E-2</v>
      </c>
      <c r="Z115" s="10">
        <f t="shared" si="21"/>
        <v>9.9374366576043899E-2</v>
      </c>
      <c r="AA115" s="10">
        <f t="shared" si="22"/>
        <v>0.10077828327874221</v>
      </c>
      <c r="AB115" s="10">
        <f t="shared" si="23"/>
        <v>0.11890783425637801</v>
      </c>
      <c r="AC115" s="10">
        <f t="shared" si="24"/>
        <v>0.11895423300438174</v>
      </c>
      <c r="AD115" s="10">
        <f t="shared" si="25"/>
        <v>0.13928235522476243</v>
      </c>
      <c r="AE115" s="12">
        <f t="shared" si="26"/>
        <v>0.99999999999999978</v>
      </c>
      <c r="AI115" t="s">
        <v>246</v>
      </c>
      <c r="AJ115" t="s">
        <v>140</v>
      </c>
      <c r="AK115" t="s">
        <v>176</v>
      </c>
      <c r="AL115" s="11">
        <v>280702</v>
      </c>
      <c r="AM115" s="11">
        <v>295960</v>
      </c>
      <c r="AN115" s="11">
        <v>286561</v>
      </c>
      <c r="AO115" s="11">
        <v>286922</v>
      </c>
      <c r="AP115" s="11">
        <v>346193</v>
      </c>
      <c r="AQ115" s="11">
        <v>283582</v>
      </c>
      <c r="AR115" s="11">
        <v>305002</v>
      </c>
      <c r="AS115" s="11">
        <v>310244</v>
      </c>
      <c r="AT115" s="11">
        <v>257578</v>
      </c>
      <c r="AU115" s="11">
        <v>289462</v>
      </c>
      <c r="AV115" s="11">
        <v>263008</v>
      </c>
      <c r="AW115" s="11">
        <v>265118</v>
      </c>
      <c r="AX115" s="11">
        <v>3470332</v>
      </c>
    </row>
    <row r="116" spans="2:50">
      <c r="B116" t="s">
        <v>246</v>
      </c>
      <c r="C116" t="s">
        <v>126</v>
      </c>
      <c r="D116" t="s">
        <v>94</v>
      </c>
      <c r="E116" s="9">
        <v>102938</v>
      </c>
      <c r="F116" s="9">
        <v>107945</v>
      </c>
      <c r="G116" s="9">
        <v>104406</v>
      </c>
      <c r="H116" s="9">
        <v>124667</v>
      </c>
      <c r="I116" s="9">
        <v>116548</v>
      </c>
      <c r="J116" s="9">
        <v>114289</v>
      </c>
      <c r="K116" s="9">
        <v>115083</v>
      </c>
      <c r="L116" s="9">
        <v>120962</v>
      </c>
      <c r="M116" s="9">
        <v>102169</v>
      </c>
      <c r="N116" s="9">
        <v>130573</v>
      </c>
      <c r="O116" s="9">
        <v>124947</v>
      </c>
      <c r="P116" s="9">
        <v>131183</v>
      </c>
      <c r="Q116" s="9">
        <v>1395710</v>
      </c>
      <c r="S116" s="10">
        <f t="shared" si="14"/>
        <v>7.3753143561341536E-2</v>
      </c>
      <c r="T116" s="10">
        <f t="shared" si="15"/>
        <v>7.7340565017088081E-2</v>
      </c>
      <c r="U116" s="10">
        <f t="shared" si="16"/>
        <v>7.4804937988550632E-2</v>
      </c>
      <c r="V116" s="10">
        <f t="shared" si="17"/>
        <v>8.9321563935201437E-2</v>
      </c>
      <c r="W116" s="10">
        <f t="shared" si="18"/>
        <v>8.3504452930766415E-2</v>
      </c>
      <c r="X116" s="10">
        <f t="shared" si="19"/>
        <v>8.188592186055843E-2</v>
      </c>
      <c r="Y116" s="10">
        <f t="shared" si="20"/>
        <v>8.2454807947209663E-2</v>
      </c>
      <c r="Z116" s="10">
        <f t="shared" si="21"/>
        <v>8.6667001024568147E-2</v>
      </c>
      <c r="AA116" s="10">
        <f t="shared" si="22"/>
        <v>7.3202169505126424E-2</v>
      </c>
      <c r="AB116" s="10">
        <f t="shared" si="23"/>
        <v>9.3553102005430933E-2</v>
      </c>
      <c r="AC116" s="10">
        <f t="shared" si="24"/>
        <v>8.9522178676086001E-2</v>
      </c>
      <c r="AD116" s="10">
        <f t="shared" si="25"/>
        <v>9.3990155548072302E-2</v>
      </c>
      <c r="AE116" s="12">
        <f t="shared" si="26"/>
        <v>1</v>
      </c>
      <c r="AI116" t="s">
        <v>246</v>
      </c>
      <c r="AJ116" t="s">
        <v>130</v>
      </c>
      <c r="AK116" t="s">
        <v>94</v>
      </c>
      <c r="AL116" s="9">
        <v>20502</v>
      </c>
      <c r="AM116" s="9">
        <v>19202</v>
      </c>
      <c r="AN116" s="9">
        <v>23126</v>
      </c>
      <c r="AO116" s="9">
        <v>24107</v>
      </c>
      <c r="AP116" s="9">
        <v>21092</v>
      </c>
      <c r="AQ116" s="9">
        <v>20631</v>
      </c>
      <c r="AR116" s="9">
        <v>21081</v>
      </c>
      <c r="AS116" s="9">
        <v>21583</v>
      </c>
      <c r="AT116" s="9">
        <v>23748</v>
      </c>
      <c r="AU116" s="9">
        <v>21552</v>
      </c>
      <c r="AV116" s="9">
        <v>21864</v>
      </c>
      <c r="AW116" s="9">
        <v>22385</v>
      </c>
      <c r="AX116" s="9">
        <v>260873</v>
      </c>
    </row>
    <row r="117" spans="2:50">
      <c r="B117" t="s">
        <v>246</v>
      </c>
      <c r="C117" t="s">
        <v>126</v>
      </c>
      <c r="D117" t="s">
        <v>176</v>
      </c>
      <c r="E117" s="11">
        <v>1998882</v>
      </c>
      <c r="F117" s="11">
        <v>2128135</v>
      </c>
      <c r="G117" s="11">
        <v>2001445</v>
      </c>
      <c r="H117" s="11">
        <v>1890976</v>
      </c>
      <c r="I117" s="11">
        <v>1767886</v>
      </c>
      <c r="J117" s="11">
        <v>1724124</v>
      </c>
      <c r="K117" s="11">
        <v>1737992</v>
      </c>
      <c r="L117" s="11">
        <v>1816148</v>
      </c>
      <c r="M117" s="11">
        <v>1515120</v>
      </c>
      <c r="N117" s="11">
        <v>1419074</v>
      </c>
      <c r="O117" s="11">
        <v>1382837</v>
      </c>
      <c r="P117" s="11">
        <v>1451214</v>
      </c>
      <c r="Q117" s="11">
        <v>20833833</v>
      </c>
      <c r="S117" s="10">
        <f t="shared" si="14"/>
        <v>9.5944034878267484E-2</v>
      </c>
      <c r="T117" s="10">
        <f t="shared" si="15"/>
        <v>0.10214803008164652</v>
      </c>
      <c r="U117" s="10">
        <f t="shared" si="16"/>
        <v>9.6067055927730627E-2</v>
      </c>
      <c r="V117" s="10">
        <f t="shared" si="17"/>
        <v>9.0764671100128341E-2</v>
      </c>
      <c r="W117" s="10">
        <f t="shared" si="18"/>
        <v>8.485649280187664E-2</v>
      </c>
      <c r="X117" s="10">
        <f t="shared" si="19"/>
        <v>8.2755967180883128E-2</v>
      </c>
      <c r="Y117" s="10">
        <f t="shared" si="20"/>
        <v>8.3421615215980655E-2</v>
      </c>
      <c r="Z117" s="10">
        <f t="shared" si="21"/>
        <v>8.7173013242450387E-2</v>
      </c>
      <c r="AA117" s="10">
        <f t="shared" si="22"/>
        <v>7.2724015787205359E-2</v>
      </c>
      <c r="AB117" s="10">
        <f t="shared" si="23"/>
        <v>6.8113918355782149E-2</v>
      </c>
      <c r="AC117" s="10">
        <f t="shared" si="24"/>
        <v>6.637458407197562E-2</v>
      </c>
      <c r="AD117" s="10">
        <f t="shared" si="25"/>
        <v>6.9656601356073072E-2</v>
      </c>
      <c r="AE117" s="12">
        <f t="shared" si="26"/>
        <v>1</v>
      </c>
      <c r="AI117" t="s">
        <v>246</v>
      </c>
      <c r="AJ117" t="s">
        <v>130</v>
      </c>
      <c r="AK117" t="s">
        <v>176</v>
      </c>
      <c r="AL117" s="11">
        <v>3007222</v>
      </c>
      <c r="AM117" s="11">
        <v>2812310</v>
      </c>
      <c r="AN117" s="11">
        <v>3374230</v>
      </c>
      <c r="AO117" s="11">
        <v>3532436</v>
      </c>
      <c r="AP117" s="11">
        <v>3063339</v>
      </c>
      <c r="AQ117" s="11">
        <v>2985107</v>
      </c>
      <c r="AR117" s="11">
        <v>3037142</v>
      </c>
      <c r="AS117" s="11">
        <v>3094318</v>
      </c>
      <c r="AT117" s="11">
        <v>3409066</v>
      </c>
      <c r="AU117" s="11">
        <v>3083294</v>
      </c>
      <c r="AV117" s="11">
        <v>3107316</v>
      </c>
      <c r="AW117" s="11">
        <v>3177486</v>
      </c>
      <c r="AX117" s="11">
        <v>37683266</v>
      </c>
    </row>
    <row r="118" spans="2:50">
      <c r="B118" t="s">
        <v>246</v>
      </c>
      <c r="C118" t="s">
        <v>132</v>
      </c>
      <c r="D118" t="s">
        <v>94</v>
      </c>
      <c r="E118" s="9">
        <v>3854</v>
      </c>
      <c r="F118" s="9">
        <v>3993</v>
      </c>
      <c r="G118" s="9">
        <v>3805</v>
      </c>
      <c r="H118" s="9">
        <v>4435</v>
      </c>
      <c r="I118" s="9">
        <v>4282</v>
      </c>
      <c r="J118" s="9">
        <v>4220</v>
      </c>
      <c r="K118" s="9">
        <v>4128</v>
      </c>
      <c r="L118" s="9">
        <v>4363</v>
      </c>
      <c r="M118" s="9">
        <v>4087</v>
      </c>
      <c r="N118" s="9">
        <v>4299</v>
      </c>
      <c r="O118" s="9">
        <v>4398</v>
      </c>
      <c r="P118" s="9">
        <v>4528</v>
      </c>
      <c r="Q118" s="9">
        <v>50392</v>
      </c>
      <c r="S118" s="10">
        <f t="shared" ref="S118:S181" si="27">+E118/$Q118</f>
        <v>7.6480393713287825E-2</v>
      </c>
      <c r="T118" s="10">
        <f t="shared" ref="T118:T181" si="28">+F118/$Q118</f>
        <v>7.9238768058421977E-2</v>
      </c>
      <c r="U118" s="10">
        <f t="shared" ref="U118:U181" si="29">+G118/$Q118</f>
        <v>7.5508017145578657E-2</v>
      </c>
      <c r="V118" s="10">
        <f t="shared" ref="V118:V181" si="30">+H118/$Q118</f>
        <v>8.801000158755358E-2</v>
      </c>
      <c r="W118" s="10">
        <f t="shared" ref="W118:W181" si="31">+I118/$Q118</f>
        <v>8.4973805365931104E-2</v>
      </c>
      <c r="X118" s="10">
        <f t="shared" ref="X118:X181" si="32">+J118/$Q118</f>
        <v>8.3743451341482769E-2</v>
      </c>
      <c r="Y118" s="10">
        <f t="shared" ref="Y118:Y181" si="33">+K118/$Q118</f>
        <v>8.1917764724559458E-2</v>
      </c>
      <c r="Z118" s="10">
        <f t="shared" ref="Z118:Z181" si="34">+L118/$Q118</f>
        <v>8.658120336561359E-2</v>
      </c>
      <c r="AA118" s="10">
        <f t="shared" ref="AA118:AA181" si="35">+M118/$Q118</f>
        <v>8.110414351484363E-2</v>
      </c>
      <c r="AB118" s="10">
        <f t="shared" ref="AB118:AB181" si="36">+N118/$Q118</f>
        <v>8.5311160501666927E-2</v>
      </c>
      <c r="AC118" s="10">
        <f t="shared" ref="AC118:AC181" si="37">+O118/$Q118</f>
        <v>8.7275758056834421E-2</v>
      </c>
      <c r="AD118" s="10">
        <f t="shared" ref="AD118:AD181" si="38">+P118/$Q118</f>
        <v>8.9855532624226062E-2</v>
      </c>
      <c r="AE118" s="12">
        <f t="shared" ref="AE118:AE181" si="39">+SUM(S118:AD118)</f>
        <v>1</v>
      </c>
      <c r="AI118" t="s">
        <v>246</v>
      </c>
      <c r="AJ118" t="s">
        <v>144</v>
      </c>
      <c r="AK118" t="s">
        <v>94</v>
      </c>
      <c r="AL118" s="9">
        <v>2061</v>
      </c>
      <c r="AM118" s="9">
        <v>2049</v>
      </c>
      <c r="AN118" s="9">
        <v>2179</v>
      </c>
      <c r="AO118" s="9">
        <v>2198</v>
      </c>
      <c r="AP118" s="9">
        <v>2409</v>
      </c>
      <c r="AQ118" s="9">
        <v>2220</v>
      </c>
      <c r="AR118" s="9">
        <v>2196</v>
      </c>
      <c r="AS118" s="9">
        <v>2279</v>
      </c>
      <c r="AT118" s="9">
        <v>2069</v>
      </c>
      <c r="AU118" s="9">
        <v>2275</v>
      </c>
      <c r="AV118" s="9">
        <v>2296</v>
      </c>
      <c r="AW118" s="9">
        <v>2330</v>
      </c>
      <c r="AX118" s="9">
        <v>26561</v>
      </c>
    </row>
    <row r="119" spans="2:50">
      <c r="B119" t="s">
        <v>246</v>
      </c>
      <c r="C119" t="s">
        <v>132</v>
      </c>
      <c r="D119" t="s">
        <v>176</v>
      </c>
      <c r="E119" s="11">
        <v>459254</v>
      </c>
      <c r="F119" s="11">
        <v>468450</v>
      </c>
      <c r="G119" s="11">
        <v>424930</v>
      </c>
      <c r="H119" s="11">
        <v>500386</v>
      </c>
      <c r="I119" s="11">
        <v>479503</v>
      </c>
      <c r="J119" s="11">
        <v>471284</v>
      </c>
      <c r="K119" s="11">
        <v>460434</v>
      </c>
      <c r="L119" s="11">
        <v>489280</v>
      </c>
      <c r="M119" s="11">
        <v>452666</v>
      </c>
      <c r="N119" s="11">
        <v>505701</v>
      </c>
      <c r="O119" s="11">
        <v>494488</v>
      </c>
      <c r="P119" s="11">
        <v>504808</v>
      </c>
      <c r="Q119" s="11">
        <v>5711184</v>
      </c>
      <c r="S119" s="10">
        <f t="shared" si="27"/>
        <v>8.0413098229719093E-2</v>
      </c>
      <c r="T119" s="10">
        <f t="shared" si="28"/>
        <v>8.2023272232167627E-2</v>
      </c>
      <c r="U119" s="10">
        <f t="shared" si="29"/>
        <v>7.4403136022232863E-2</v>
      </c>
      <c r="V119" s="10">
        <f t="shared" si="30"/>
        <v>8.7615107480340335E-2</v>
      </c>
      <c r="W119" s="10">
        <f t="shared" si="31"/>
        <v>8.3958597726846135E-2</v>
      </c>
      <c r="X119" s="10">
        <f t="shared" si="32"/>
        <v>8.2519491580029636E-2</v>
      </c>
      <c r="Y119" s="10">
        <f t="shared" si="33"/>
        <v>8.0619710378793605E-2</v>
      </c>
      <c r="Z119" s="10">
        <f t="shared" si="34"/>
        <v>8.5670501948457628E-2</v>
      </c>
      <c r="AA119" s="10">
        <f t="shared" si="35"/>
        <v>7.925957209573356E-2</v>
      </c>
      <c r="AB119" s="10">
        <f t="shared" si="36"/>
        <v>8.8545737626383597E-2</v>
      </c>
      <c r="AC119" s="10">
        <f t="shared" si="37"/>
        <v>8.6582396925050917E-2</v>
      </c>
      <c r="AD119" s="10">
        <f t="shared" si="38"/>
        <v>8.8389377754245005E-2</v>
      </c>
      <c r="AE119" s="12">
        <f t="shared" si="39"/>
        <v>1</v>
      </c>
      <c r="AI119" t="s">
        <v>246</v>
      </c>
      <c r="AJ119" t="s">
        <v>144</v>
      </c>
      <c r="AK119" t="s">
        <v>176</v>
      </c>
      <c r="AL119" s="11">
        <v>389327</v>
      </c>
      <c r="AM119" s="11">
        <v>387772</v>
      </c>
      <c r="AN119" s="11">
        <v>410627</v>
      </c>
      <c r="AO119" s="11">
        <v>397252</v>
      </c>
      <c r="AP119" s="11">
        <v>429842</v>
      </c>
      <c r="AQ119" s="11">
        <v>401555</v>
      </c>
      <c r="AR119" s="11">
        <v>396219</v>
      </c>
      <c r="AS119" s="11">
        <v>408699</v>
      </c>
      <c r="AT119" s="11">
        <v>372999</v>
      </c>
      <c r="AU119" s="11">
        <v>408881</v>
      </c>
      <c r="AV119" s="11">
        <v>411850</v>
      </c>
      <c r="AW119" s="11">
        <v>418448</v>
      </c>
      <c r="AX119" s="11">
        <v>4833471</v>
      </c>
    </row>
    <row r="120" spans="2:50">
      <c r="B120" t="s">
        <v>246</v>
      </c>
      <c r="C120" t="s">
        <v>128</v>
      </c>
      <c r="D120" t="s">
        <v>94</v>
      </c>
      <c r="E120" s="9">
        <v>88875</v>
      </c>
      <c r="F120" s="9">
        <v>98375</v>
      </c>
      <c r="G120" s="9">
        <v>94646</v>
      </c>
      <c r="H120" s="9">
        <v>115024</v>
      </c>
      <c r="I120" s="9">
        <v>107783</v>
      </c>
      <c r="J120" s="9">
        <v>113259</v>
      </c>
      <c r="K120" s="9">
        <v>115875</v>
      </c>
      <c r="L120" s="9">
        <v>111628</v>
      </c>
      <c r="M120" s="9">
        <v>95645</v>
      </c>
      <c r="N120" s="9">
        <v>131958</v>
      </c>
      <c r="O120" s="9">
        <v>116364</v>
      </c>
      <c r="P120" s="9">
        <v>125156</v>
      </c>
      <c r="Q120" s="9">
        <v>1314588</v>
      </c>
      <c r="S120" s="10">
        <f t="shared" si="27"/>
        <v>6.7606733060091836E-2</v>
      </c>
      <c r="T120" s="10">
        <f t="shared" si="28"/>
        <v>7.4833331811944126E-2</v>
      </c>
      <c r="U120" s="10">
        <f t="shared" si="29"/>
        <v>7.1996701628190732E-2</v>
      </c>
      <c r="V120" s="10">
        <f t="shared" si="30"/>
        <v>8.7498136298216622E-2</v>
      </c>
      <c r="W120" s="10">
        <f t="shared" si="31"/>
        <v>8.1989946660094265E-2</v>
      </c>
      <c r="X120" s="10">
        <f t="shared" si="32"/>
        <v>8.6155510319583017E-2</v>
      </c>
      <c r="Y120" s="10">
        <f t="shared" si="33"/>
        <v>8.8145487407461504E-2</v>
      </c>
      <c r="Z120" s="10">
        <f t="shared" si="34"/>
        <v>8.4914817418080796E-2</v>
      </c>
      <c r="AA120" s="10">
        <f t="shared" si="35"/>
        <v>7.2756635539043407E-2</v>
      </c>
      <c r="AB120" s="10">
        <f t="shared" si="36"/>
        <v>0.1003797387470447</v>
      </c>
      <c r="AC120" s="10">
        <f t="shared" si="37"/>
        <v>8.8517467069530537E-2</v>
      </c>
      <c r="AD120" s="10">
        <f t="shared" si="38"/>
        <v>9.5205494040718458E-2</v>
      </c>
      <c r="AE120" s="12">
        <f t="shared" si="39"/>
        <v>1.0000000000000002</v>
      </c>
      <c r="AI120" t="s">
        <v>246</v>
      </c>
      <c r="AJ120" t="s">
        <v>247</v>
      </c>
      <c r="AK120" t="s">
        <v>94</v>
      </c>
      <c r="AL120" s="9"/>
      <c r="AM120" s="9"/>
      <c r="AN120" s="9"/>
      <c r="AO120" s="9"/>
      <c r="AP120" s="9"/>
      <c r="AQ120" s="9"/>
      <c r="AR120" s="9"/>
      <c r="AS120" s="9"/>
      <c r="AT120" s="9"/>
      <c r="AU120" s="9">
        <v>288</v>
      </c>
      <c r="AV120" s="9">
        <v>767</v>
      </c>
      <c r="AW120" s="9">
        <v>964</v>
      </c>
      <c r="AX120" s="9">
        <v>2019</v>
      </c>
    </row>
    <row r="121" spans="2:50">
      <c r="B121" t="s">
        <v>246</v>
      </c>
      <c r="C121" t="s">
        <v>128</v>
      </c>
      <c r="D121" t="s">
        <v>176</v>
      </c>
      <c r="E121" s="11">
        <v>3324325</v>
      </c>
      <c r="F121" s="11">
        <v>3580969</v>
      </c>
      <c r="G121" s="11">
        <v>3352555</v>
      </c>
      <c r="H121" s="11">
        <v>3723915</v>
      </c>
      <c r="I121" s="11">
        <v>3475042</v>
      </c>
      <c r="J121" s="11">
        <v>3727679</v>
      </c>
      <c r="K121" s="11">
        <v>3912063</v>
      </c>
      <c r="L121" s="11">
        <v>3567758</v>
      </c>
      <c r="M121" s="11">
        <v>2745366</v>
      </c>
      <c r="N121" s="11">
        <v>3351492</v>
      </c>
      <c r="O121" s="11">
        <v>2966023</v>
      </c>
      <c r="P121" s="11">
        <v>3196265</v>
      </c>
      <c r="Q121" s="11">
        <v>40923452</v>
      </c>
      <c r="S121" s="10">
        <f t="shared" si="27"/>
        <v>8.1232761107249696E-2</v>
      </c>
      <c r="T121" s="10">
        <f t="shared" si="28"/>
        <v>8.7504079567872234E-2</v>
      </c>
      <c r="U121" s="10">
        <f t="shared" si="29"/>
        <v>8.1922585611790527E-2</v>
      </c>
      <c r="V121" s="10">
        <f t="shared" si="30"/>
        <v>9.0997088906380627E-2</v>
      </c>
      <c r="W121" s="10">
        <f t="shared" si="31"/>
        <v>8.4915661562470338E-2</v>
      </c>
      <c r="X121" s="10">
        <f t="shared" si="32"/>
        <v>9.1089065506986061E-2</v>
      </c>
      <c r="Y121" s="10">
        <f t="shared" si="33"/>
        <v>9.5594648271607199E-2</v>
      </c>
      <c r="Z121" s="10">
        <f t="shared" si="34"/>
        <v>8.7181257338701537E-2</v>
      </c>
      <c r="AA121" s="10">
        <f t="shared" si="35"/>
        <v>6.708539641279529E-2</v>
      </c>
      <c r="AB121" s="10">
        <f t="shared" si="36"/>
        <v>8.1896610285955351E-2</v>
      </c>
      <c r="AC121" s="10">
        <f t="shared" si="37"/>
        <v>7.2477341354292402E-2</v>
      </c>
      <c r="AD121" s="10">
        <f t="shared" si="38"/>
        <v>7.8103504073898752E-2</v>
      </c>
      <c r="AE121" s="12">
        <f t="shared" si="39"/>
        <v>1</v>
      </c>
      <c r="AI121" t="s">
        <v>246</v>
      </c>
      <c r="AJ121" t="s">
        <v>247</v>
      </c>
      <c r="AK121" t="s">
        <v>176</v>
      </c>
      <c r="AL121" s="11"/>
      <c r="AM121" s="11"/>
      <c r="AN121" s="11"/>
      <c r="AO121" s="11"/>
      <c r="AP121" s="11"/>
      <c r="AQ121" s="11"/>
      <c r="AR121" s="11"/>
      <c r="AS121" s="11"/>
      <c r="AT121" s="11"/>
      <c r="AU121" s="11">
        <v>37659</v>
      </c>
      <c r="AV121" s="11">
        <v>100326</v>
      </c>
      <c r="AW121" s="11">
        <v>123823</v>
      </c>
      <c r="AX121" s="11">
        <v>261808</v>
      </c>
    </row>
    <row r="122" spans="2:50">
      <c r="B122" t="s">
        <v>246</v>
      </c>
      <c r="C122" t="s">
        <v>134</v>
      </c>
      <c r="D122" t="s">
        <v>94</v>
      </c>
      <c r="E122" s="9">
        <v>60952</v>
      </c>
      <c r="F122" s="9">
        <v>62984</v>
      </c>
      <c r="G122" s="9">
        <v>67423</v>
      </c>
      <c r="H122" s="9">
        <v>72514</v>
      </c>
      <c r="I122" s="9">
        <v>68184</v>
      </c>
      <c r="J122" s="9">
        <v>61583</v>
      </c>
      <c r="K122" s="9">
        <v>61751</v>
      </c>
      <c r="L122" s="9">
        <v>62986</v>
      </c>
      <c r="M122" s="9">
        <v>51684</v>
      </c>
      <c r="N122" s="9">
        <v>70223</v>
      </c>
      <c r="O122" s="9">
        <v>71146</v>
      </c>
      <c r="P122" s="9">
        <v>65652</v>
      </c>
      <c r="Q122" s="9">
        <v>777082</v>
      </c>
      <c r="S122" s="10">
        <f t="shared" si="27"/>
        <v>7.843702466406377E-2</v>
      </c>
      <c r="T122" s="10">
        <f t="shared" si="28"/>
        <v>8.1051935316993576E-2</v>
      </c>
      <c r="U122" s="10">
        <f t="shared" si="29"/>
        <v>8.6764331177404702E-2</v>
      </c>
      <c r="V122" s="10">
        <f t="shared" si="30"/>
        <v>9.3315763329996068E-2</v>
      </c>
      <c r="W122" s="10">
        <f t="shared" si="31"/>
        <v>8.7743635806774578E-2</v>
      </c>
      <c r="X122" s="10">
        <f t="shared" si="32"/>
        <v>7.9249036781189108E-2</v>
      </c>
      <c r="Y122" s="10">
        <f t="shared" si="33"/>
        <v>7.9465230181628196E-2</v>
      </c>
      <c r="Z122" s="10">
        <f t="shared" si="34"/>
        <v>8.1054509047951181E-2</v>
      </c>
      <c r="AA122" s="10">
        <f t="shared" si="35"/>
        <v>6.6510355406507932E-2</v>
      </c>
      <c r="AB122" s="10">
        <f t="shared" si="36"/>
        <v>9.0367554518056004E-2</v>
      </c>
      <c r="AC122" s="10">
        <f t="shared" si="37"/>
        <v>9.1555331354992137E-2</v>
      </c>
      <c r="AD122" s="10">
        <f t="shared" si="38"/>
        <v>8.4485292414442748E-2</v>
      </c>
      <c r="AE122" s="12">
        <f t="shared" si="39"/>
        <v>1</v>
      </c>
      <c r="AI122" t="s">
        <v>246</v>
      </c>
      <c r="AJ122" t="s">
        <v>136</v>
      </c>
      <c r="AK122" t="s">
        <v>94</v>
      </c>
      <c r="AL122" s="9">
        <v>17917</v>
      </c>
      <c r="AM122" s="9">
        <v>15788</v>
      </c>
      <c r="AN122" s="9">
        <v>18762</v>
      </c>
      <c r="AO122" s="9">
        <v>17295</v>
      </c>
      <c r="AP122" s="9">
        <v>18931</v>
      </c>
      <c r="AQ122" s="9">
        <v>18737</v>
      </c>
      <c r="AR122" s="9">
        <v>17718</v>
      </c>
      <c r="AS122" s="9">
        <v>18761</v>
      </c>
      <c r="AT122" s="9">
        <v>17368</v>
      </c>
      <c r="AU122" s="9">
        <v>17873</v>
      </c>
      <c r="AV122" s="9">
        <v>18513</v>
      </c>
      <c r="AW122" s="9">
        <v>17716</v>
      </c>
      <c r="AX122" s="9">
        <v>215379</v>
      </c>
    </row>
    <row r="123" spans="2:50">
      <c r="B123" t="s">
        <v>246</v>
      </c>
      <c r="C123" t="s">
        <v>134</v>
      </c>
      <c r="D123" t="s">
        <v>176</v>
      </c>
      <c r="E123" s="11">
        <v>715922</v>
      </c>
      <c r="F123" s="11">
        <v>749406</v>
      </c>
      <c r="G123" s="11">
        <v>762398</v>
      </c>
      <c r="H123" s="11">
        <v>827977</v>
      </c>
      <c r="I123" s="11">
        <v>837408</v>
      </c>
      <c r="J123" s="11">
        <v>807451</v>
      </c>
      <c r="K123" s="11">
        <v>824178</v>
      </c>
      <c r="L123" s="11">
        <v>851329</v>
      </c>
      <c r="M123" s="11">
        <v>699270</v>
      </c>
      <c r="N123" s="11">
        <v>793839</v>
      </c>
      <c r="O123" s="11">
        <v>813035</v>
      </c>
      <c r="P123" s="11">
        <v>846779</v>
      </c>
      <c r="Q123" s="11">
        <v>9528992</v>
      </c>
      <c r="S123" s="10">
        <f t="shared" si="27"/>
        <v>7.5130926754897048E-2</v>
      </c>
      <c r="T123" s="10">
        <f t="shared" si="28"/>
        <v>7.8644834626789492E-2</v>
      </c>
      <c r="U123" s="10">
        <f t="shared" si="29"/>
        <v>8.0008252709205765E-2</v>
      </c>
      <c r="V123" s="10">
        <f t="shared" si="30"/>
        <v>8.6890302772843125E-2</v>
      </c>
      <c r="W123" s="10">
        <f t="shared" si="31"/>
        <v>8.788001920874737E-2</v>
      </c>
      <c r="X123" s="10">
        <f t="shared" si="32"/>
        <v>8.4736244924961637E-2</v>
      </c>
      <c r="Y123" s="10">
        <f t="shared" si="33"/>
        <v>8.6491624717493734E-2</v>
      </c>
      <c r="Z123" s="10">
        <f t="shared" si="34"/>
        <v>8.9340929239944786E-2</v>
      </c>
      <c r="AA123" s="10">
        <f t="shared" si="35"/>
        <v>7.3383417679435556E-2</v>
      </c>
      <c r="AB123" s="10">
        <f t="shared" si="36"/>
        <v>8.330776224809508E-2</v>
      </c>
      <c r="AC123" s="10">
        <f t="shared" si="37"/>
        <v>8.5322246046591291E-2</v>
      </c>
      <c r="AD123" s="10">
        <f t="shared" si="38"/>
        <v>8.8863439070995129E-2</v>
      </c>
      <c r="AE123" s="12">
        <f t="shared" si="39"/>
        <v>1</v>
      </c>
      <c r="AI123" t="s">
        <v>246</v>
      </c>
      <c r="AJ123" t="s">
        <v>136</v>
      </c>
      <c r="AK123" t="s">
        <v>176</v>
      </c>
      <c r="AL123" s="11">
        <v>1666740</v>
      </c>
      <c r="AM123" s="11">
        <v>1498022</v>
      </c>
      <c r="AN123" s="11">
        <v>1720772</v>
      </c>
      <c r="AO123" s="11">
        <v>1637818</v>
      </c>
      <c r="AP123" s="11">
        <v>1813796</v>
      </c>
      <c r="AQ123" s="11">
        <v>1752386</v>
      </c>
      <c r="AR123" s="11">
        <v>1704418</v>
      </c>
      <c r="AS123" s="11">
        <v>1793175</v>
      </c>
      <c r="AT123" s="11">
        <v>1644163</v>
      </c>
      <c r="AU123" s="11">
        <v>1753256</v>
      </c>
      <c r="AV123" s="11">
        <v>1801061</v>
      </c>
      <c r="AW123" s="11">
        <v>1744985</v>
      </c>
      <c r="AX123" s="11">
        <v>20530592</v>
      </c>
    </row>
    <row r="124" spans="2:50">
      <c r="B124" t="s">
        <v>246</v>
      </c>
      <c r="C124" t="s">
        <v>138</v>
      </c>
      <c r="D124" t="s">
        <v>94</v>
      </c>
      <c r="E124" s="9">
        <v>2725</v>
      </c>
      <c r="F124" s="9">
        <v>2481</v>
      </c>
      <c r="G124" s="9">
        <v>2867</v>
      </c>
      <c r="H124" s="9">
        <v>3074</v>
      </c>
      <c r="I124" s="9">
        <v>3730</v>
      </c>
      <c r="J124" s="9">
        <v>3083</v>
      </c>
      <c r="K124" s="9">
        <v>2928</v>
      </c>
      <c r="L124" s="9">
        <v>3010</v>
      </c>
      <c r="M124" s="9">
        <v>2679</v>
      </c>
      <c r="N124" s="9">
        <v>3153</v>
      </c>
      <c r="O124" s="9">
        <v>2889</v>
      </c>
      <c r="P124" s="9">
        <v>3032</v>
      </c>
      <c r="Q124" s="9">
        <v>35651</v>
      </c>
      <c r="S124" s="10">
        <f t="shared" si="27"/>
        <v>7.643544360606995E-2</v>
      </c>
      <c r="T124" s="10">
        <f t="shared" si="28"/>
        <v>6.959131581161819E-2</v>
      </c>
      <c r="U124" s="10">
        <f t="shared" si="29"/>
        <v>8.0418501584808275E-2</v>
      </c>
      <c r="V124" s="10">
        <f t="shared" si="30"/>
        <v>8.6224790328462031E-2</v>
      </c>
      <c r="W124" s="10">
        <f t="shared" si="31"/>
        <v>0.10462539620207006</v>
      </c>
      <c r="X124" s="10">
        <f t="shared" si="32"/>
        <v>8.6477237665142634E-2</v>
      </c>
      <c r="Y124" s="10">
        <f t="shared" si="33"/>
        <v>8.2129533533421228E-2</v>
      </c>
      <c r="Z124" s="10">
        <f t="shared" si="34"/>
        <v>8.4429609267622233E-2</v>
      </c>
      <c r="AA124" s="10">
        <f t="shared" si="35"/>
        <v>7.5145157218591344E-2</v>
      </c>
      <c r="AB124" s="10">
        <f t="shared" si="36"/>
        <v>8.8440716950436177E-2</v>
      </c>
      <c r="AC124" s="10">
        <f t="shared" si="37"/>
        <v>8.1035595074471958E-2</v>
      </c>
      <c r="AD124" s="10">
        <f t="shared" si="38"/>
        <v>8.5046702757285916E-2</v>
      </c>
      <c r="AE124" s="12">
        <f t="shared" si="39"/>
        <v>1</v>
      </c>
      <c r="AI124" t="s">
        <v>246</v>
      </c>
      <c r="AJ124" t="s">
        <v>142</v>
      </c>
      <c r="AK124" t="s">
        <v>94</v>
      </c>
      <c r="AL124" s="9">
        <v>6461</v>
      </c>
      <c r="AM124" s="9">
        <v>6715</v>
      </c>
      <c r="AN124" s="9">
        <v>7672</v>
      </c>
      <c r="AO124" s="9">
        <v>7608</v>
      </c>
      <c r="AP124" s="9">
        <v>8588</v>
      </c>
      <c r="AQ124" s="9">
        <v>8622</v>
      </c>
      <c r="AR124" s="9">
        <v>8561</v>
      </c>
      <c r="AS124" s="9">
        <v>9095</v>
      </c>
      <c r="AT124" s="9">
        <v>8846</v>
      </c>
      <c r="AU124" s="9">
        <v>9629</v>
      </c>
      <c r="AV124" s="9">
        <v>9685</v>
      </c>
      <c r="AW124" s="9">
        <v>10317</v>
      </c>
      <c r="AX124" s="9">
        <v>101799</v>
      </c>
    </row>
    <row r="125" spans="2:50">
      <c r="B125" t="s">
        <v>246</v>
      </c>
      <c r="C125" t="s">
        <v>138</v>
      </c>
      <c r="D125" t="s">
        <v>176</v>
      </c>
      <c r="E125" s="11">
        <v>357289</v>
      </c>
      <c r="F125" s="11">
        <v>321381</v>
      </c>
      <c r="G125" s="11">
        <v>389344</v>
      </c>
      <c r="H125" s="11">
        <v>426032</v>
      </c>
      <c r="I125" s="11">
        <v>495390</v>
      </c>
      <c r="J125" s="11">
        <v>396792</v>
      </c>
      <c r="K125" s="11">
        <v>382780</v>
      </c>
      <c r="L125" s="11">
        <v>401150</v>
      </c>
      <c r="M125" s="11">
        <v>352597</v>
      </c>
      <c r="N125" s="11">
        <v>422012</v>
      </c>
      <c r="O125" s="11">
        <v>386970</v>
      </c>
      <c r="P125" s="11">
        <v>403249</v>
      </c>
      <c r="Q125" s="11">
        <v>4734986</v>
      </c>
      <c r="S125" s="10">
        <f t="shared" si="27"/>
        <v>7.5457245280133881E-2</v>
      </c>
      <c r="T125" s="10">
        <f t="shared" si="28"/>
        <v>6.7873695930674341E-2</v>
      </c>
      <c r="U125" s="10">
        <f t="shared" si="29"/>
        <v>8.2227064662915586E-2</v>
      </c>
      <c r="V125" s="10">
        <f t="shared" si="30"/>
        <v>8.9975345228053477E-2</v>
      </c>
      <c r="W125" s="10">
        <f t="shared" si="31"/>
        <v>0.10462332940371946</v>
      </c>
      <c r="X125" s="10">
        <f t="shared" si="32"/>
        <v>8.3800036578777631E-2</v>
      </c>
      <c r="Y125" s="10">
        <f t="shared" si="33"/>
        <v>8.084078812482233E-2</v>
      </c>
      <c r="Z125" s="10">
        <f t="shared" si="34"/>
        <v>8.4720419447913892E-2</v>
      </c>
      <c r="AA125" s="10">
        <f t="shared" si="35"/>
        <v>7.4466323659668682E-2</v>
      </c>
      <c r="AB125" s="10">
        <f t="shared" si="36"/>
        <v>8.9126345885711167E-2</v>
      </c>
      <c r="AC125" s="10">
        <f t="shared" si="37"/>
        <v>8.1725690424427871E-2</v>
      </c>
      <c r="AD125" s="10">
        <f t="shared" si="38"/>
        <v>8.5163715373181667E-2</v>
      </c>
      <c r="AE125" s="12">
        <f t="shared" si="39"/>
        <v>1</v>
      </c>
      <c r="AI125" t="s">
        <v>246</v>
      </c>
      <c r="AJ125" t="s">
        <v>142</v>
      </c>
      <c r="AK125" t="s">
        <v>176</v>
      </c>
      <c r="AL125" s="11">
        <v>571612</v>
      </c>
      <c r="AM125" s="11">
        <v>593150</v>
      </c>
      <c r="AN125" s="11">
        <v>689146</v>
      </c>
      <c r="AO125" s="11">
        <v>684205</v>
      </c>
      <c r="AP125" s="11">
        <v>779042</v>
      </c>
      <c r="AQ125" s="11">
        <v>785805</v>
      </c>
      <c r="AR125" s="11">
        <v>761830</v>
      </c>
      <c r="AS125" s="11">
        <v>841984</v>
      </c>
      <c r="AT125" s="11">
        <v>805609</v>
      </c>
      <c r="AU125" s="11">
        <v>917796</v>
      </c>
      <c r="AV125" s="11">
        <v>894775</v>
      </c>
      <c r="AW125" s="11">
        <v>957060</v>
      </c>
      <c r="AX125" s="11">
        <v>9282014</v>
      </c>
    </row>
    <row r="126" spans="2:50">
      <c r="B126" t="s">
        <v>246</v>
      </c>
      <c r="C126" t="s">
        <v>121</v>
      </c>
      <c r="D126" t="s">
        <v>94</v>
      </c>
      <c r="E126" s="9">
        <v>12916</v>
      </c>
      <c r="F126" s="9">
        <v>12880</v>
      </c>
      <c r="G126" s="9">
        <v>13725</v>
      </c>
      <c r="H126" s="9">
        <v>13723</v>
      </c>
      <c r="I126" s="9">
        <v>13308</v>
      </c>
      <c r="J126" s="9">
        <v>13264</v>
      </c>
      <c r="K126" s="9">
        <v>13050</v>
      </c>
      <c r="L126" s="9">
        <v>13689</v>
      </c>
      <c r="M126" s="9">
        <v>12491</v>
      </c>
      <c r="N126" s="9">
        <v>13149</v>
      </c>
      <c r="O126" s="9">
        <v>12995</v>
      </c>
      <c r="P126" s="9">
        <v>13335</v>
      </c>
      <c r="Q126" s="9">
        <v>158525</v>
      </c>
      <c r="S126" s="10">
        <f t="shared" si="27"/>
        <v>8.1476107869421222E-2</v>
      </c>
      <c r="T126" s="10">
        <f t="shared" si="28"/>
        <v>8.1249014351048726E-2</v>
      </c>
      <c r="U126" s="10">
        <f t="shared" si="29"/>
        <v>8.6579403879514266E-2</v>
      </c>
      <c r="V126" s="10">
        <f t="shared" si="30"/>
        <v>8.6566787572938023E-2</v>
      </c>
      <c r="W126" s="10">
        <f t="shared" si="31"/>
        <v>8.3948903958366183E-2</v>
      </c>
      <c r="X126" s="10">
        <f t="shared" si="32"/>
        <v>8.3671345213688686E-2</v>
      </c>
      <c r="Y126" s="10">
        <f t="shared" si="33"/>
        <v>8.2321400410029957E-2</v>
      </c>
      <c r="Z126" s="10">
        <f t="shared" si="34"/>
        <v>8.6352310361141771E-2</v>
      </c>
      <c r="AA126" s="10">
        <f t="shared" si="35"/>
        <v>7.8795142721968151E-2</v>
      </c>
      <c r="AB126" s="10">
        <f t="shared" si="36"/>
        <v>8.2945907585554327E-2</v>
      </c>
      <c r="AC126" s="10">
        <f t="shared" si="37"/>
        <v>8.1974451979183099E-2</v>
      </c>
      <c r="AD126" s="10">
        <f t="shared" si="38"/>
        <v>8.4119224097145562E-2</v>
      </c>
      <c r="AE126" s="12">
        <f t="shared" si="39"/>
        <v>1</v>
      </c>
      <c r="AI126" t="s">
        <v>246</v>
      </c>
      <c r="AJ126" t="s">
        <v>126</v>
      </c>
      <c r="AK126" t="s">
        <v>94</v>
      </c>
      <c r="AL126" s="9">
        <v>106809</v>
      </c>
      <c r="AM126" s="9">
        <v>105774</v>
      </c>
      <c r="AN126" s="9">
        <v>108864</v>
      </c>
      <c r="AO126" s="9">
        <v>120165</v>
      </c>
      <c r="AP126" s="9">
        <v>122144</v>
      </c>
      <c r="AQ126" s="9">
        <v>118941</v>
      </c>
      <c r="AR126" s="9">
        <v>113451</v>
      </c>
      <c r="AS126" s="9">
        <v>122520</v>
      </c>
      <c r="AT126" s="9">
        <v>103148</v>
      </c>
      <c r="AU126" s="9">
        <v>133865</v>
      </c>
      <c r="AV126" s="9">
        <v>125701</v>
      </c>
      <c r="AW126" s="9">
        <v>121210</v>
      </c>
      <c r="AX126" s="9">
        <v>1402592</v>
      </c>
    </row>
    <row r="127" spans="2:50">
      <c r="B127" t="s">
        <v>246</v>
      </c>
      <c r="C127" t="s">
        <v>121</v>
      </c>
      <c r="D127" t="s">
        <v>176</v>
      </c>
      <c r="E127" s="11">
        <v>2199485</v>
      </c>
      <c r="F127" s="11">
        <v>2193569</v>
      </c>
      <c r="G127" s="11">
        <v>2343536</v>
      </c>
      <c r="H127" s="11">
        <v>2344337</v>
      </c>
      <c r="I127" s="11">
        <v>2266970</v>
      </c>
      <c r="J127" s="11">
        <v>2264924</v>
      </c>
      <c r="K127" s="11">
        <v>2225973</v>
      </c>
      <c r="L127" s="11">
        <v>2336378</v>
      </c>
      <c r="M127" s="11">
        <v>2129653</v>
      </c>
      <c r="N127" s="11">
        <v>2241207</v>
      </c>
      <c r="O127" s="11">
        <v>2207567</v>
      </c>
      <c r="P127" s="11">
        <v>2271537</v>
      </c>
      <c r="Q127" s="11">
        <v>27025136</v>
      </c>
      <c r="S127" s="10">
        <f t="shared" si="27"/>
        <v>8.1386639460389765E-2</v>
      </c>
      <c r="T127" s="10">
        <f t="shared" si="28"/>
        <v>8.1167732143882648E-2</v>
      </c>
      <c r="U127" s="10">
        <f t="shared" si="29"/>
        <v>8.6716899408017786E-2</v>
      </c>
      <c r="V127" s="10">
        <f t="shared" si="30"/>
        <v>8.6746538481804497E-2</v>
      </c>
      <c r="W127" s="10">
        <f t="shared" si="31"/>
        <v>8.3883759178862233E-2</v>
      </c>
      <c r="X127" s="10">
        <f t="shared" si="32"/>
        <v>8.3808051881774065E-2</v>
      </c>
      <c r="Y127" s="10">
        <f t="shared" si="33"/>
        <v>8.236676403774619E-2</v>
      </c>
      <c r="Z127" s="10">
        <f t="shared" si="34"/>
        <v>8.6452034875976205E-2</v>
      </c>
      <c r="AA127" s="10">
        <f t="shared" si="35"/>
        <v>7.8802674665541E-2</v>
      </c>
      <c r="AB127" s="10">
        <f t="shared" si="36"/>
        <v>8.2930461478528728E-2</v>
      </c>
      <c r="AC127" s="10">
        <f t="shared" si="37"/>
        <v>8.1685694384664706E-2</v>
      </c>
      <c r="AD127" s="10">
        <f t="shared" si="38"/>
        <v>8.405275000281219E-2</v>
      </c>
      <c r="AE127" s="12">
        <f t="shared" si="39"/>
        <v>1</v>
      </c>
      <c r="AI127" t="s">
        <v>246</v>
      </c>
      <c r="AJ127" t="s">
        <v>126</v>
      </c>
      <c r="AK127" t="s">
        <v>176</v>
      </c>
      <c r="AL127" s="11">
        <v>1171157</v>
      </c>
      <c r="AM127" s="11">
        <v>1157864</v>
      </c>
      <c r="AN127" s="11">
        <v>1170545</v>
      </c>
      <c r="AO127" s="11">
        <v>1173185</v>
      </c>
      <c r="AP127" s="11">
        <v>1196033</v>
      </c>
      <c r="AQ127" s="11">
        <v>1160258</v>
      </c>
      <c r="AR127" s="11">
        <v>1115570</v>
      </c>
      <c r="AS127" s="11">
        <v>1195193</v>
      </c>
      <c r="AT127" s="11">
        <v>991490</v>
      </c>
      <c r="AU127" s="11">
        <v>1136268</v>
      </c>
      <c r="AV127" s="11">
        <v>1077145</v>
      </c>
      <c r="AW127" s="11">
        <v>1112920</v>
      </c>
      <c r="AX127" s="11">
        <v>13657628</v>
      </c>
    </row>
    <row r="128" spans="2:50">
      <c r="B128" t="s">
        <v>246</v>
      </c>
      <c r="C128" t="s">
        <v>123</v>
      </c>
      <c r="D128" t="s">
        <v>94</v>
      </c>
      <c r="E128" s="9">
        <v>1217</v>
      </c>
      <c r="F128" s="9">
        <v>1200</v>
      </c>
      <c r="G128" s="9">
        <v>1369</v>
      </c>
      <c r="H128" s="9">
        <v>1274</v>
      </c>
      <c r="I128" s="9">
        <v>1400</v>
      </c>
      <c r="J128" s="9">
        <v>1462</v>
      </c>
      <c r="K128" s="9">
        <v>1476</v>
      </c>
      <c r="L128" s="9">
        <v>1577</v>
      </c>
      <c r="M128" s="9">
        <v>1513</v>
      </c>
      <c r="N128" s="9">
        <v>1572</v>
      </c>
      <c r="O128" s="9">
        <v>1597</v>
      </c>
      <c r="P128" s="9">
        <v>1632</v>
      </c>
      <c r="Q128" s="9">
        <v>17289</v>
      </c>
      <c r="S128" s="10">
        <f t="shared" si="27"/>
        <v>7.0391578460292675E-2</v>
      </c>
      <c r="T128" s="10">
        <f t="shared" si="28"/>
        <v>6.9408294291167794E-2</v>
      </c>
      <c r="U128" s="10">
        <f t="shared" si="29"/>
        <v>7.918329573717392E-2</v>
      </c>
      <c r="V128" s="10">
        <f t="shared" si="30"/>
        <v>7.3688472439123145E-2</v>
      </c>
      <c r="W128" s="10">
        <f t="shared" si="31"/>
        <v>8.0976343339695764E-2</v>
      </c>
      <c r="X128" s="10">
        <f t="shared" si="32"/>
        <v>8.4562438544739424E-2</v>
      </c>
      <c r="Y128" s="10">
        <f t="shared" si="33"/>
        <v>8.5372201978136386E-2</v>
      </c>
      <c r="Z128" s="10">
        <f t="shared" si="34"/>
        <v>9.1214066747643013E-2</v>
      </c>
      <c r="AA128" s="10">
        <f t="shared" si="35"/>
        <v>8.7512291052114055E-2</v>
      </c>
      <c r="AB128" s="10">
        <f t="shared" si="36"/>
        <v>9.092486552142981E-2</v>
      </c>
      <c r="AC128" s="10">
        <f t="shared" si="37"/>
        <v>9.2370871652495801E-2</v>
      </c>
      <c r="AD128" s="10">
        <f t="shared" si="38"/>
        <v>9.4395280235988199E-2</v>
      </c>
      <c r="AE128" s="12">
        <f t="shared" si="39"/>
        <v>1</v>
      </c>
      <c r="AI128" t="s">
        <v>246</v>
      </c>
      <c r="AJ128" t="s">
        <v>132</v>
      </c>
      <c r="AK128" t="s">
        <v>94</v>
      </c>
      <c r="AL128" s="9">
        <v>4025</v>
      </c>
      <c r="AM128" s="9">
        <v>3789</v>
      </c>
      <c r="AN128" s="9">
        <v>4403</v>
      </c>
      <c r="AO128" s="9">
        <v>4041</v>
      </c>
      <c r="AP128" s="9">
        <v>4626</v>
      </c>
      <c r="AQ128" s="9">
        <v>4465</v>
      </c>
      <c r="AR128" s="9">
        <v>4499</v>
      </c>
      <c r="AS128" s="9">
        <v>4721</v>
      </c>
      <c r="AT128" s="9">
        <v>4387</v>
      </c>
      <c r="AU128" s="9">
        <v>4767</v>
      </c>
      <c r="AV128" s="9">
        <v>4666</v>
      </c>
      <c r="AW128" s="9">
        <v>4688</v>
      </c>
      <c r="AX128" s="9">
        <v>53077</v>
      </c>
    </row>
    <row r="129" spans="2:50">
      <c r="B129" t="s">
        <v>246</v>
      </c>
      <c r="C129" t="s">
        <v>123</v>
      </c>
      <c r="D129" t="s">
        <v>176</v>
      </c>
      <c r="E129" s="11">
        <v>483058</v>
      </c>
      <c r="F129" s="11">
        <v>471773</v>
      </c>
      <c r="G129" s="11">
        <v>539499</v>
      </c>
      <c r="H129" s="11">
        <v>505217</v>
      </c>
      <c r="I129" s="11">
        <v>550005</v>
      </c>
      <c r="J129" s="11">
        <v>575708</v>
      </c>
      <c r="K129" s="11">
        <v>576145</v>
      </c>
      <c r="L129" s="11">
        <v>620072</v>
      </c>
      <c r="M129" s="11">
        <v>591537</v>
      </c>
      <c r="N129" s="11">
        <v>620223</v>
      </c>
      <c r="O129" s="11">
        <v>627531</v>
      </c>
      <c r="P129" s="11">
        <v>646810</v>
      </c>
      <c r="Q129" s="11">
        <v>6807578</v>
      </c>
      <c r="S129" s="10">
        <f t="shared" si="27"/>
        <v>7.0958863783859696E-2</v>
      </c>
      <c r="T129" s="10">
        <f t="shared" si="28"/>
        <v>6.9301152333473073E-2</v>
      </c>
      <c r="U129" s="10">
        <f t="shared" si="29"/>
        <v>7.9249771357742804E-2</v>
      </c>
      <c r="V129" s="10">
        <f t="shared" si="30"/>
        <v>7.42139127895413E-2</v>
      </c>
      <c r="W129" s="10">
        <f t="shared" si="31"/>
        <v>8.07930515081869E-2</v>
      </c>
      <c r="X129" s="10">
        <f t="shared" si="32"/>
        <v>8.4568696825802064E-2</v>
      </c>
      <c r="Y129" s="10">
        <f t="shared" si="33"/>
        <v>8.4632889994062502E-2</v>
      </c>
      <c r="Z129" s="10">
        <f t="shared" si="34"/>
        <v>9.1085552012771645E-2</v>
      </c>
      <c r="AA129" s="10">
        <f t="shared" si="35"/>
        <v>8.6893899709999653E-2</v>
      </c>
      <c r="AB129" s="10">
        <f t="shared" si="36"/>
        <v>9.110773317617514E-2</v>
      </c>
      <c r="AC129" s="10">
        <f t="shared" si="37"/>
        <v>9.2181242726855281E-2</v>
      </c>
      <c r="AD129" s="10">
        <f t="shared" si="38"/>
        <v>9.501323378152994E-2</v>
      </c>
      <c r="AE129" s="12">
        <f t="shared" si="39"/>
        <v>0.99999999999999989</v>
      </c>
      <c r="AI129" t="s">
        <v>246</v>
      </c>
      <c r="AJ129" t="s">
        <v>132</v>
      </c>
      <c r="AK129" t="s">
        <v>176</v>
      </c>
      <c r="AL129" s="11">
        <v>451838</v>
      </c>
      <c r="AM129" s="11">
        <v>422949</v>
      </c>
      <c r="AN129" s="11">
        <v>496252</v>
      </c>
      <c r="AO129" s="11">
        <v>453887</v>
      </c>
      <c r="AP129" s="11">
        <v>516892</v>
      </c>
      <c r="AQ129" s="11">
        <v>496159</v>
      </c>
      <c r="AR129" s="11">
        <v>499801</v>
      </c>
      <c r="AS129" s="11">
        <v>525666</v>
      </c>
      <c r="AT129" s="11">
        <v>492140</v>
      </c>
      <c r="AU129" s="11">
        <v>527960</v>
      </c>
      <c r="AV129" s="11">
        <v>517864</v>
      </c>
      <c r="AW129" s="11">
        <v>519740</v>
      </c>
      <c r="AX129" s="11">
        <v>5921148</v>
      </c>
    </row>
    <row r="130" spans="2:50">
      <c r="B130" t="s">
        <v>146</v>
      </c>
      <c r="E130" s="9">
        <v>363687</v>
      </c>
      <c r="F130" s="9">
        <v>384158</v>
      </c>
      <c r="G130" s="9">
        <v>385064</v>
      </c>
      <c r="H130" s="9">
        <v>437576</v>
      </c>
      <c r="I130" s="9">
        <v>419326</v>
      </c>
      <c r="J130" s="9">
        <v>418117</v>
      </c>
      <c r="K130" s="9">
        <v>418218</v>
      </c>
      <c r="L130" s="9">
        <v>426849</v>
      </c>
      <c r="M130" s="9">
        <v>369291</v>
      </c>
      <c r="N130" s="9">
        <v>463101</v>
      </c>
      <c r="O130" s="9">
        <v>443512</v>
      </c>
      <c r="P130" s="9">
        <v>461508</v>
      </c>
      <c r="Q130" s="9">
        <v>4990407</v>
      </c>
      <c r="S130" s="10">
        <f t="shared" si="27"/>
        <v>7.2877222238586947E-2</v>
      </c>
      <c r="T130" s="10">
        <f t="shared" si="28"/>
        <v>7.6979292470533964E-2</v>
      </c>
      <c r="U130" s="10">
        <f t="shared" si="29"/>
        <v>7.7160840789138041E-2</v>
      </c>
      <c r="V130" s="10">
        <f t="shared" si="30"/>
        <v>8.768342942769998E-2</v>
      </c>
      <c r="W130" s="10">
        <f t="shared" si="31"/>
        <v>8.4026413076127862E-2</v>
      </c>
      <c r="X130" s="10">
        <f t="shared" si="32"/>
        <v>8.3784148266864811E-2</v>
      </c>
      <c r="Y130" s="10">
        <f t="shared" si="33"/>
        <v>8.380438709708446E-2</v>
      </c>
      <c r="Z130" s="10">
        <f t="shared" si="34"/>
        <v>8.5533905350806058E-2</v>
      </c>
      <c r="AA130" s="10">
        <f t="shared" si="35"/>
        <v>7.4000176739091622E-2</v>
      </c>
      <c r="AB130" s="10">
        <f t="shared" si="36"/>
        <v>9.2798242708460446E-2</v>
      </c>
      <c r="AC130" s="10">
        <f t="shared" si="37"/>
        <v>8.8872911568134622E-2</v>
      </c>
      <c r="AD130" s="10">
        <f t="shared" si="38"/>
        <v>9.2479030267471174E-2</v>
      </c>
      <c r="AE130" s="12">
        <f t="shared" si="39"/>
        <v>1</v>
      </c>
      <c r="AI130" t="s">
        <v>246</v>
      </c>
      <c r="AJ130" t="s">
        <v>128</v>
      </c>
      <c r="AK130" t="s">
        <v>94</v>
      </c>
      <c r="AL130" s="9">
        <v>108354</v>
      </c>
      <c r="AM130" s="9">
        <v>99567</v>
      </c>
      <c r="AN130" s="9">
        <v>107561</v>
      </c>
      <c r="AO130" s="9">
        <v>112035</v>
      </c>
      <c r="AP130" s="9">
        <v>118976</v>
      </c>
      <c r="AQ130" s="9">
        <v>115212</v>
      </c>
      <c r="AR130" s="9">
        <v>119049</v>
      </c>
      <c r="AS130" s="9">
        <v>123388</v>
      </c>
      <c r="AT130" s="9">
        <v>107357</v>
      </c>
      <c r="AU130" s="9">
        <v>132974</v>
      </c>
      <c r="AV130" s="9">
        <v>120448</v>
      </c>
      <c r="AW130" s="9">
        <v>122841</v>
      </c>
      <c r="AX130" s="9">
        <v>1387762</v>
      </c>
    </row>
    <row r="131" spans="2:50">
      <c r="B131" t="s">
        <v>248</v>
      </c>
      <c r="E131" s="11">
        <v>21142593</v>
      </c>
      <c r="F131" s="11">
        <v>21852857</v>
      </c>
      <c r="G131" s="11">
        <v>21581984</v>
      </c>
      <c r="H131" s="11">
        <v>23134131</v>
      </c>
      <c r="I131" s="11">
        <v>22613916</v>
      </c>
      <c r="J131" s="11">
        <v>22538771</v>
      </c>
      <c r="K131" s="11">
        <v>22862464</v>
      </c>
      <c r="L131" s="11">
        <v>23531217</v>
      </c>
      <c r="M131" s="11">
        <v>20950272</v>
      </c>
      <c r="N131" s="11">
        <v>22700790</v>
      </c>
      <c r="O131" s="11">
        <v>22348467</v>
      </c>
      <c r="P131" s="11">
        <v>23268304</v>
      </c>
      <c r="Q131" s="11">
        <v>268525766</v>
      </c>
      <c r="S131" s="10">
        <f t="shared" si="27"/>
        <v>7.8735807423411283E-2</v>
      </c>
      <c r="T131" s="10">
        <f t="shared" si="28"/>
        <v>8.1380857135326071E-2</v>
      </c>
      <c r="U131" s="10">
        <f t="shared" si="29"/>
        <v>8.037211594808373E-2</v>
      </c>
      <c r="V131" s="10">
        <f t="shared" si="30"/>
        <v>8.6152369452695277E-2</v>
      </c>
      <c r="W131" s="10">
        <f t="shared" si="31"/>
        <v>8.4215069327834999E-2</v>
      </c>
      <c r="X131" s="10">
        <f t="shared" si="32"/>
        <v>8.3935226536138066E-2</v>
      </c>
      <c r="Y131" s="10">
        <f t="shared" si="33"/>
        <v>8.5140671379743876E-2</v>
      </c>
      <c r="Z131" s="10">
        <f t="shared" si="34"/>
        <v>8.7631132574443521E-2</v>
      </c>
      <c r="AA131" s="10">
        <f t="shared" si="35"/>
        <v>7.801959682334543E-2</v>
      </c>
      <c r="AB131" s="10">
        <f t="shared" si="36"/>
        <v>8.4538591354395398E-2</v>
      </c>
      <c r="AC131" s="10">
        <f t="shared" si="37"/>
        <v>8.3226527319542221E-2</v>
      </c>
      <c r="AD131" s="10">
        <f t="shared" si="38"/>
        <v>8.6652034725040128E-2</v>
      </c>
      <c r="AE131" s="12">
        <f t="shared" si="39"/>
        <v>1.0000000000000002</v>
      </c>
      <c r="AI131" t="s">
        <v>246</v>
      </c>
      <c r="AJ131" t="s">
        <v>128</v>
      </c>
      <c r="AK131" t="s">
        <v>176</v>
      </c>
      <c r="AL131" s="11">
        <v>2822573</v>
      </c>
      <c r="AM131" s="11">
        <v>2452510</v>
      </c>
      <c r="AN131" s="11">
        <v>2646061</v>
      </c>
      <c r="AO131" s="11">
        <v>2797279</v>
      </c>
      <c r="AP131" s="11">
        <v>2944038</v>
      </c>
      <c r="AQ131" s="11">
        <v>2878959</v>
      </c>
      <c r="AR131" s="11">
        <v>2969919</v>
      </c>
      <c r="AS131" s="11">
        <v>3040738</v>
      </c>
      <c r="AT131" s="11">
        <v>2260644</v>
      </c>
      <c r="AU131" s="11">
        <v>2256619</v>
      </c>
      <c r="AV131" s="11">
        <v>2033310</v>
      </c>
      <c r="AW131" s="11">
        <v>2123624</v>
      </c>
      <c r="AX131" s="11">
        <v>31226274</v>
      </c>
    </row>
    <row r="132" spans="2:50">
      <c r="B132" t="s">
        <v>249</v>
      </c>
      <c r="C132" t="s">
        <v>250</v>
      </c>
      <c r="D132" t="s">
        <v>94</v>
      </c>
      <c r="E132" s="9"/>
      <c r="F132" s="9"/>
      <c r="G132" s="9"/>
      <c r="H132" s="9"/>
      <c r="I132" s="9">
        <v>75</v>
      </c>
      <c r="J132" s="9"/>
      <c r="K132" s="9"/>
      <c r="L132" s="9"/>
      <c r="M132" s="9"/>
      <c r="N132" s="9"/>
      <c r="O132" s="9"/>
      <c r="P132" s="9"/>
      <c r="Q132" s="9">
        <v>75</v>
      </c>
      <c r="S132" s="10">
        <f t="shared" si="27"/>
        <v>0</v>
      </c>
      <c r="T132" s="10">
        <f t="shared" si="28"/>
        <v>0</v>
      </c>
      <c r="U132" s="10">
        <f t="shared" si="29"/>
        <v>0</v>
      </c>
      <c r="V132" s="10">
        <f t="shared" si="30"/>
        <v>0</v>
      </c>
      <c r="W132" s="10">
        <f t="shared" si="31"/>
        <v>1</v>
      </c>
      <c r="X132" s="10">
        <f t="shared" si="32"/>
        <v>0</v>
      </c>
      <c r="Y132" s="10">
        <f t="shared" si="33"/>
        <v>0</v>
      </c>
      <c r="Z132" s="10">
        <f t="shared" si="34"/>
        <v>0</v>
      </c>
      <c r="AA132" s="10">
        <f t="shared" si="35"/>
        <v>0</v>
      </c>
      <c r="AB132" s="10">
        <f t="shared" si="36"/>
        <v>0</v>
      </c>
      <c r="AC132" s="10">
        <f t="shared" si="37"/>
        <v>0</v>
      </c>
      <c r="AD132" s="10">
        <f t="shared" si="38"/>
        <v>0</v>
      </c>
      <c r="AE132" s="12">
        <f t="shared" si="39"/>
        <v>1</v>
      </c>
      <c r="AI132" t="s">
        <v>246</v>
      </c>
      <c r="AJ132" t="s">
        <v>134</v>
      </c>
      <c r="AK132" t="s">
        <v>94</v>
      </c>
      <c r="AL132" s="9">
        <v>55874</v>
      </c>
      <c r="AM132" s="9">
        <v>55579</v>
      </c>
      <c r="AN132" s="9">
        <v>56698</v>
      </c>
      <c r="AO132" s="9">
        <v>61842</v>
      </c>
      <c r="AP132" s="9">
        <v>60656</v>
      </c>
      <c r="AQ132" s="9">
        <v>59742</v>
      </c>
      <c r="AR132" s="9">
        <v>60129</v>
      </c>
      <c r="AS132" s="9">
        <v>61650</v>
      </c>
      <c r="AT132" s="9">
        <v>57684</v>
      </c>
      <c r="AU132" s="9">
        <v>65220</v>
      </c>
      <c r="AV132" s="9">
        <v>63496</v>
      </c>
      <c r="AW132" s="9">
        <v>60921</v>
      </c>
      <c r="AX132" s="9">
        <v>719491</v>
      </c>
    </row>
    <row r="133" spans="2:50">
      <c r="B133" t="s">
        <v>249</v>
      </c>
      <c r="C133" t="s">
        <v>250</v>
      </c>
      <c r="D133" t="s">
        <v>176</v>
      </c>
      <c r="E133" s="11"/>
      <c r="F133" s="11"/>
      <c r="G133" s="11"/>
      <c r="H133" s="11"/>
      <c r="I133" s="11">
        <v>30000</v>
      </c>
      <c r="J133" s="11"/>
      <c r="K133" s="11"/>
      <c r="L133" s="11"/>
      <c r="M133" s="11"/>
      <c r="N133" s="11"/>
      <c r="O133" s="11"/>
      <c r="P133" s="11"/>
      <c r="Q133" s="11">
        <v>30000</v>
      </c>
      <c r="S133" s="10">
        <f t="shared" si="27"/>
        <v>0</v>
      </c>
      <c r="T133" s="10">
        <f t="shared" si="28"/>
        <v>0</v>
      </c>
      <c r="U133" s="10">
        <f t="shared" si="29"/>
        <v>0</v>
      </c>
      <c r="V133" s="10">
        <f t="shared" si="30"/>
        <v>0</v>
      </c>
      <c r="W133" s="10">
        <f t="shared" si="31"/>
        <v>1</v>
      </c>
      <c r="X133" s="10">
        <f t="shared" si="32"/>
        <v>0</v>
      </c>
      <c r="Y133" s="10">
        <f t="shared" si="33"/>
        <v>0</v>
      </c>
      <c r="Z133" s="10">
        <f t="shared" si="34"/>
        <v>0</v>
      </c>
      <c r="AA133" s="10">
        <f t="shared" si="35"/>
        <v>0</v>
      </c>
      <c r="AB133" s="10">
        <f t="shared" si="36"/>
        <v>0</v>
      </c>
      <c r="AC133" s="10">
        <f t="shared" si="37"/>
        <v>0</v>
      </c>
      <c r="AD133" s="10">
        <f t="shared" si="38"/>
        <v>0</v>
      </c>
      <c r="AE133" s="12">
        <f t="shared" si="39"/>
        <v>1</v>
      </c>
      <c r="AI133" t="s">
        <v>246</v>
      </c>
      <c r="AJ133" t="s">
        <v>134</v>
      </c>
      <c r="AK133" t="s">
        <v>176</v>
      </c>
      <c r="AL133" s="11">
        <v>697440</v>
      </c>
      <c r="AM133" s="11">
        <v>686955</v>
      </c>
      <c r="AN133" s="11">
        <v>722123</v>
      </c>
      <c r="AO133" s="11">
        <v>736627</v>
      </c>
      <c r="AP133" s="11">
        <v>822438</v>
      </c>
      <c r="AQ133" s="11">
        <v>715302</v>
      </c>
      <c r="AR133" s="11">
        <v>721388</v>
      </c>
      <c r="AS133" s="11">
        <v>765665</v>
      </c>
      <c r="AT133" s="11">
        <v>689823</v>
      </c>
      <c r="AU133" s="11">
        <v>745831</v>
      </c>
      <c r="AV133" s="11">
        <v>725645</v>
      </c>
      <c r="AW133" s="11">
        <v>720805</v>
      </c>
      <c r="AX133" s="11">
        <v>8750042</v>
      </c>
    </row>
    <row r="134" spans="2:50">
      <c r="B134" t="s">
        <v>249</v>
      </c>
      <c r="C134" t="s">
        <v>251</v>
      </c>
      <c r="D134" t="s">
        <v>94</v>
      </c>
      <c r="E134" s="9">
        <v>65463</v>
      </c>
      <c r="F134" s="9">
        <v>70529</v>
      </c>
      <c r="G134" s="9">
        <v>67585</v>
      </c>
      <c r="H134" s="9">
        <v>77538</v>
      </c>
      <c r="I134" s="9">
        <v>72155</v>
      </c>
      <c r="J134" s="9">
        <v>68918</v>
      </c>
      <c r="K134" s="9">
        <v>70655</v>
      </c>
      <c r="L134" s="9">
        <v>71959</v>
      </c>
      <c r="M134" s="9">
        <v>60961</v>
      </c>
      <c r="N134" s="9">
        <v>75810</v>
      </c>
      <c r="O134" s="9">
        <v>70078</v>
      </c>
      <c r="P134" s="9">
        <v>75047</v>
      </c>
      <c r="Q134" s="9">
        <v>846698</v>
      </c>
      <c r="S134" s="10">
        <f t="shared" si="27"/>
        <v>7.7315642649445251E-2</v>
      </c>
      <c r="T134" s="10">
        <f t="shared" si="28"/>
        <v>8.3298885789266072E-2</v>
      </c>
      <c r="U134" s="10">
        <f t="shared" si="29"/>
        <v>7.9821849112670637E-2</v>
      </c>
      <c r="V134" s="10">
        <f t="shared" si="30"/>
        <v>9.1576925893293706E-2</v>
      </c>
      <c r="W134" s="10">
        <f t="shared" si="31"/>
        <v>8.5219287160238952E-2</v>
      </c>
      <c r="X134" s="10">
        <f t="shared" si="32"/>
        <v>8.13962002980992E-2</v>
      </c>
      <c r="Y134" s="10">
        <f t="shared" si="33"/>
        <v>8.3447699179636653E-2</v>
      </c>
      <c r="Z134" s="10">
        <f t="shared" si="34"/>
        <v>8.4987799664106925E-2</v>
      </c>
      <c r="AA134" s="10">
        <f t="shared" si="35"/>
        <v>7.1998516590330908E-2</v>
      </c>
      <c r="AB134" s="10">
        <f t="shared" si="36"/>
        <v>8.9536056539639877E-2</v>
      </c>
      <c r="AC134" s="10">
        <f t="shared" si="37"/>
        <v>8.2766228336431644E-2</v>
      </c>
      <c r="AD134" s="10">
        <f t="shared" si="38"/>
        <v>8.8634908786840175E-2</v>
      </c>
      <c r="AE134" s="12">
        <f t="shared" si="39"/>
        <v>1</v>
      </c>
      <c r="AI134" t="s">
        <v>246</v>
      </c>
      <c r="AJ134" t="s">
        <v>138</v>
      </c>
      <c r="AK134" t="s">
        <v>94</v>
      </c>
      <c r="AL134" s="9">
        <v>2594</v>
      </c>
      <c r="AM134" s="9">
        <v>2390</v>
      </c>
      <c r="AN134" s="9">
        <v>2438</v>
      </c>
      <c r="AO134" s="9">
        <v>2510</v>
      </c>
      <c r="AP134" s="9">
        <v>2525</v>
      </c>
      <c r="AQ134" s="9">
        <v>2154</v>
      </c>
      <c r="AR134" s="9">
        <v>2387</v>
      </c>
      <c r="AS134" s="9">
        <v>3335</v>
      </c>
      <c r="AT134" s="9">
        <v>1963</v>
      </c>
      <c r="AU134" s="9">
        <v>3029</v>
      </c>
      <c r="AV134" s="9">
        <v>2791</v>
      </c>
      <c r="AW134" s="9">
        <v>2590</v>
      </c>
      <c r="AX134" s="9">
        <v>30706</v>
      </c>
    </row>
    <row r="135" spans="2:50">
      <c r="B135" t="s">
        <v>249</v>
      </c>
      <c r="C135" t="s">
        <v>251</v>
      </c>
      <c r="D135" t="s">
        <v>176</v>
      </c>
      <c r="E135" s="11">
        <v>1613951</v>
      </c>
      <c r="F135" s="11">
        <v>1722741</v>
      </c>
      <c r="G135" s="11">
        <v>1635359</v>
      </c>
      <c r="H135" s="11">
        <v>1615332</v>
      </c>
      <c r="I135" s="11">
        <v>1487142</v>
      </c>
      <c r="J135" s="11">
        <v>1408839</v>
      </c>
      <c r="K135" s="11">
        <v>1455700</v>
      </c>
      <c r="L135" s="11">
        <v>1476323</v>
      </c>
      <c r="M135" s="11">
        <v>1231810</v>
      </c>
      <c r="N135" s="11">
        <v>1319893</v>
      </c>
      <c r="O135" s="11">
        <v>1206507</v>
      </c>
      <c r="P135" s="11">
        <v>1297179</v>
      </c>
      <c r="Q135" s="11">
        <v>17470776</v>
      </c>
      <c r="S135" s="10">
        <f t="shared" si="27"/>
        <v>9.2380040817877804E-2</v>
      </c>
      <c r="T135" s="10">
        <f t="shared" si="28"/>
        <v>9.8607010930710809E-2</v>
      </c>
      <c r="U135" s="10">
        <f t="shared" si="29"/>
        <v>9.360540138571978E-2</v>
      </c>
      <c r="V135" s="10">
        <f t="shared" si="30"/>
        <v>9.2459087106376958E-2</v>
      </c>
      <c r="W135" s="10">
        <f t="shared" si="31"/>
        <v>8.5121691217379239E-2</v>
      </c>
      <c r="X135" s="10">
        <f t="shared" si="32"/>
        <v>8.0639749487944903E-2</v>
      </c>
      <c r="Y135" s="10">
        <f t="shared" si="33"/>
        <v>8.3322000121803408E-2</v>
      </c>
      <c r="Z135" s="10">
        <f t="shared" si="34"/>
        <v>8.4502428512620159E-2</v>
      </c>
      <c r="AA135" s="10">
        <f t="shared" si="35"/>
        <v>7.0506885326673527E-2</v>
      </c>
      <c r="AB135" s="10">
        <f t="shared" si="36"/>
        <v>7.5548619019555854E-2</v>
      </c>
      <c r="AC135" s="10">
        <f t="shared" si="37"/>
        <v>6.9058581026967547E-2</v>
      </c>
      <c r="AD135" s="10">
        <f t="shared" si="38"/>
        <v>7.4248505046370011E-2</v>
      </c>
      <c r="AE135" s="12">
        <f t="shared" si="39"/>
        <v>1</v>
      </c>
      <c r="AI135" t="s">
        <v>246</v>
      </c>
      <c r="AJ135" t="s">
        <v>138</v>
      </c>
      <c r="AK135" t="s">
        <v>176</v>
      </c>
      <c r="AL135" s="11">
        <v>341795</v>
      </c>
      <c r="AM135" s="11">
        <v>317790</v>
      </c>
      <c r="AN135" s="11">
        <v>320514</v>
      </c>
      <c r="AO135" s="11">
        <v>342046</v>
      </c>
      <c r="AP135" s="11">
        <v>333649</v>
      </c>
      <c r="AQ135" s="11">
        <v>297085</v>
      </c>
      <c r="AR135" s="11">
        <v>326112</v>
      </c>
      <c r="AS135" s="11">
        <v>441182</v>
      </c>
      <c r="AT135" s="11">
        <v>264433</v>
      </c>
      <c r="AU135" s="11">
        <v>380729</v>
      </c>
      <c r="AV135" s="11">
        <v>338721</v>
      </c>
      <c r="AW135" s="11">
        <v>323521</v>
      </c>
      <c r="AX135" s="11">
        <v>4027577</v>
      </c>
    </row>
    <row r="136" spans="2:50">
      <c r="B136" t="s">
        <v>249</v>
      </c>
      <c r="C136" t="s">
        <v>252</v>
      </c>
      <c r="D136" t="s">
        <v>94</v>
      </c>
      <c r="E136" s="9">
        <v>14317</v>
      </c>
      <c r="F136" s="9">
        <v>15651</v>
      </c>
      <c r="G136" s="9">
        <v>15534</v>
      </c>
      <c r="H136" s="9">
        <v>16688</v>
      </c>
      <c r="I136" s="9">
        <v>15905</v>
      </c>
      <c r="J136" s="9">
        <v>15292</v>
      </c>
      <c r="K136" s="9">
        <v>15457</v>
      </c>
      <c r="L136" s="9">
        <v>16425</v>
      </c>
      <c r="M136" s="9">
        <v>15298</v>
      </c>
      <c r="N136" s="9">
        <v>15789</v>
      </c>
      <c r="O136" s="9">
        <v>15791</v>
      </c>
      <c r="P136" s="9">
        <v>16631</v>
      </c>
      <c r="Q136" s="9">
        <v>188778</v>
      </c>
      <c r="S136" s="10">
        <f t="shared" si="27"/>
        <v>7.5840405131953934E-2</v>
      </c>
      <c r="T136" s="10">
        <f t="shared" si="28"/>
        <v>8.2906906525124752E-2</v>
      </c>
      <c r="U136" s="10">
        <f t="shared" si="29"/>
        <v>8.2287130915678727E-2</v>
      </c>
      <c r="V136" s="10">
        <f t="shared" si="30"/>
        <v>8.8400131371240295E-2</v>
      </c>
      <c r="W136" s="10">
        <f t="shared" si="31"/>
        <v>8.4252402292640027E-2</v>
      </c>
      <c r="X136" s="10">
        <f t="shared" si="32"/>
        <v>8.1005201877337396E-2</v>
      </c>
      <c r="Y136" s="10">
        <f t="shared" si="33"/>
        <v>8.1879244403479212E-2</v>
      </c>
      <c r="Z136" s="10">
        <f t="shared" si="34"/>
        <v>8.7006960556844551E-2</v>
      </c>
      <c r="AA136" s="10">
        <f t="shared" si="35"/>
        <v>8.1036985241924375E-2</v>
      </c>
      <c r="AB136" s="10">
        <f t="shared" si="36"/>
        <v>8.3637923910625175E-2</v>
      </c>
      <c r="AC136" s="10">
        <f t="shared" si="37"/>
        <v>8.3648518365487506E-2</v>
      </c>
      <c r="AD136" s="10">
        <f t="shared" si="38"/>
        <v>8.8098189407664035E-2</v>
      </c>
      <c r="AE136" s="12">
        <f t="shared" si="39"/>
        <v>0.99999999999999989</v>
      </c>
      <c r="AI136" t="s">
        <v>246</v>
      </c>
      <c r="AJ136" t="s">
        <v>121</v>
      </c>
      <c r="AK136" t="s">
        <v>94</v>
      </c>
      <c r="AL136" s="9">
        <v>12153</v>
      </c>
      <c r="AM136" s="9">
        <v>11548</v>
      </c>
      <c r="AN136" s="9">
        <v>12211</v>
      </c>
      <c r="AO136" s="9">
        <v>11691</v>
      </c>
      <c r="AP136" s="9">
        <v>12181</v>
      </c>
      <c r="AQ136" s="9">
        <v>11836</v>
      </c>
      <c r="AR136" s="9">
        <v>11442</v>
      </c>
      <c r="AS136" s="9">
        <v>12280</v>
      </c>
      <c r="AT136" s="9">
        <v>11216</v>
      </c>
      <c r="AU136" s="9">
        <v>11683</v>
      </c>
      <c r="AV136" s="9">
        <v>11812</v>
      </c>
      <c r="AW136" s="9">
        <v>11054</v>
      </c>
      <c r="AX136" s="9">
        <v>141107</v>
      </c>
    </row>
    <row r="137" spans="2:50">
      <c r="B137" t="s">
        <v>249</v>
      </c>
      <c r="C137" t="s">
        <v>252</v>
      </c>
      <c r="D137" t="s">
        <v>176</v>
      </c>
      <c r="E137" s="11">
        <v>612650</v>
      </c>
      <c r="F137" s="11">
        <v>669027</v>
      </c>
      <c r="G137" s="11">
        <v>620930</v>
      </c>
      <c r="H137" s="11">
        <v>677552</v>
      </c>
      <c r="I137" s="11">
        <v>638979</v>
      </c>
      <c r="J137" s="11">
        <v>617029</v>
      </c>
      <c r="K137" s="11">
        <v>630684</v>
      </c>
      <c r="L137" s="11">
        <v>655718</v>
      </c>
      <c r="M137" s="11">
        <v>618562</v>
      </c>
      <c r="N137" s="11">
        <v>628478</v>
      </c>
      <c r="O137" s="11">
        <v>626221</v>
      </c>
      <c r="P137" s="11">
        <v>658571</v>
      </c>
      <c r="Q137" s="11">
        <v>7654401</v>
      </c>
      <c r="S137" s="10">
        <f t="shared" si="27"/>
        <v>8.0038921399597437E-2</v>
      </c>
      <c r="T137" s="10">
        <f t="shared" si="28"/>
        <v>8.7404226666462859E-2</v>
      </c>
      <c r="U137" s="10">
        <f t="shared" si="29"/>
        <v>8.112065202750679E-2</v>
      </c>
      <c r="V137" s="10">
        <f t="shared" si="30"/>
        <v>8.8517965024304313E-2</v>
      </c>
      <c r="W137" s="10">
        <f t="shared" si="31"/>
        <v>8.3478641895035288E-2</v>
      </c>
      <c r="X137" s="10">
        <f t="shared" si="32"/>
        <v>8.0611010580710366E-2</v>
      </c>
      <c r="Y137" s="10">
        <f t="shared" si="33"/>
        <v>8.2394951610191308E-2</v>
      </c>
      <c r="Z137" s="10">
        <f t="shared" si="34"/>
        <v>8.5665488390273783E-2</v>
      </c>
      <c r="AA137" s="10">
        <f t="shared" si="35"/>
        <v>8.0811287519428371E-2</v>
      </c>
      <c r="AB137" s="10">
        <f t="shared" si="36"/>
        <v>8.2106751397006766E-2</v>
      </c>
      <c r="AC137" s="10">
        <f t="shared" si="37"/>
        <v>8.1811888350244513E-2</v>
      </c>
      <c r="AD137" s="10">
        <f t="shared" si="38"/>
        <v>8.6038215139238192E-2</v>
      </c>
      <c r="AE137" s="12">
        <f t="shared" si="39"/>
        <v>0.99999999999999989</v>
      </c>
      <c r="AI137" t="s">
        <v>246</v>
      </c>
      <c r="AJ137" t="s">
        <v>121</v>
      </c>
      <c r="AK137" t="s">
        <v>176</v>
      </c>
      <c r="AL137" s="11">
        <v>2070962</v>
      </c>
      <c r="AM137" s="11">
        <v>1966499</v>
      </c>
      <c r="AN137" s="11">
        <v>2077290</v>
      </c>
      <c r="AO137" s="11">
        <v>1997101</v>
      </c>
      <c r="AP137" s="11">
        <v>2068318</v>
      </c>
      <c r="AQ137" s="11">
        <v>2011757</v>
      </c>
      <c r="AR137" s="11">
        <v>1940573</v>
      </c>
      <c r="AS137" s="11">
        <v>2085413</v>
      </c>
      <c r="AT137" s="11">
        <v>1894915</v>
      </c>
      <c r="AU137" s="11">
        <v>1985299</v>
      </c>
      <c r="AV137" s="11">
        <v>1998087</v>
      </c>
      <c r="AW137" s="11">
        <v>1876230</v>
      </c>
      <c r="AX137" s="11">
        <v>23972444</v>
      </c>
    </row>
    <row r="138" spans="2:50">
      <c r="B138" t="s">
        <v>249</v>
      </c>
      <c r="C138" t="s">
        <v>253</v>
      </c>
      <c r="D138" t="s">
        <v>94</v>
      </c>
      <c r="E138" s="9">
        <v>46190</v>
      </c>
      <c r="F138" s="9">
        <v>48064</v>
      </c>
      <c r="G138" s="9">
        <v>49444</v>
      </c>
      <c r="H138" s="9">
        <v>51145</v>
      </c>
      <c r="I138" s="9">
        <v>49633</v>
      </c>
      <c r="J138" s="9">
        <v>47666</v>
      </c>
      <c r="K138" s="9">
        <v>48232</v>
      </c>
      <c r="L138" s="9">
        <v>50352</v>
      </c>
      <c r="M138" s="9">
        <v>45157</v>
      </c>
      <c r="N138" s="9">
        <v>49044</v>
      </c>
      <c r="O138" s="9">
        <v>47583</v>
      </c>
      <c r="P138" s="9">
        <v>51384</v>
      </c>
      <c r="Q138" s="9">
        <v>583894</v>
      </c>
      <c r="S138" s="10">
        <f t="shared" si="27"/>
        <v>7.9106824183841587E-2</v>
      </c>
      <c r="T138" s="10">
        <f t="shared" si="28"/>
        <v>8.2316310837241002E-2</v>
      </c>
      <c r="U138" s="10">
        <f t="shared" si="29"/>
        <v>8.4679753516905459E-2</v>
      </c>
      <c r="V138" s="10">
        <f t="shared" si="30"/>
        <v>8.7592953515535352E-2</v>
      </c>
      <c r="W138" s="10">
        <f t="shared" si="31"/>
        <v>8.5003442405642116E-2</v>
      </c>
      <c r="X138" s="10">
        <f t="shared" si="32"/>
        <v>8.1634680267308787E-2</v>
      </c>
      <c r="Y138" s="10">
        <f t="shared" si="33"/>
        <v>8.2604034293895803E-2</v>
      </c>
      <c r="Z138" s="10">
        <f t="shared" si="34"/>
        <v>8.6234830294539766E-2</v>
      </c>
      <c r="AA138" s="10">
        <f t="shared" si="35"/>
        <v>7.7337667453339129E-2</v>
      </c>
      <c r="AB138" s="10">
        <f t="shared" si="36"/>
        <v>8.3994697667727367E-2</v>
      </c>
      <c r="AC138" s="10">
        <f t="shared" si="37"/>
        <v>8.1492531178604333E-2</v>
      </c>
      <c r="AD138" s="10">
        <f t="shared" si="38"/>
        <v>8.8002274385419271E-2</v>
      </c>
      <c r="AE138" s="12">
        <f t="shared" si="39"/>
        <v>1</v>
      </c>
      <c r="AI138" t="s">
        <v>246</v>
      </c>
      <c r="AJ138" t="s">
        <v>123</v>
      </c>
      <c r="AK138" t="s">
        <v>94</v>
      </c>
      <c r="AL138" s="9">
        <v>1514</v>
      </c>
      <c r="AM138" s="9">
        <v>1514</v>
      </c>
      <c r="AN138" s="9">
        <v>1669</v>
      </c>
      <c r="AO138" s="9">
        <v>1528</v>
      </c>
      <c r="AP138" s="9">
        <v>1612</v>
      </c>
      <c r="AQ138" s="9">
        <v>1657</v>
      </c>
      <c r="AR138" s="9">
        <v>1634</v>
      </c>
      <c r="AS138" s="9">
        <v>1690</v>
      </c>
      <c r="AT138" s="9">
        <v>1708</v>
      </c>
      <c r="AU138" s="9">
        <v>1817</v>
      </c>
      <c r="AV138" s="9">
        <v>1728</v>
      </c>
      <c r="AW138" s="9">
        <v>1627</v>
      </c>
      <c r="AX138" s="9">
        <v>19698</v>
      </c>
    </row>
    <row r="139" spans="2:50">
      <c r="B139" t="s">
        <v>249</v>
      </c>
      <c r="C139" t="s">
        <v>253</v>
      </c>
      <c r="D139" t="s">
        <v>176</v>
      </c>
      <c r="E139" s="11">
        <v>1195300</v>
      </c>
      <c r="F139" s="11">
        <v>1245020</v>
      </c>
      <c r="G139" s="11">
        <v>1277443</v>
      </c>
      <c r="H139" s="11">
        <v>1311323</v>
      </c>
      <c r="I139" s="11">
        <v>1275232</v>
      </c>
      <c r="J139" s="11">
        <v>1209595</v>
      </c>
      <c r="K139" s="11">
        <v>1238417</v>
      </c>
      <c r="L139" s="11">
        <v>1289797</v>
      </c>
      <c r="M139" s="11">
        <v>1145782</v>
      </c>
      <c r="N139" s="11">
        <v>1247802</v>
      </c>
      <c r="O139" s="11">
        <v>1203450</v>
      </c>
      <c r="P139" s="11">
        <v>1293750</v>
      </c>
      <c r="Q139" s="11">
        <v>14932911</v>
      </c>
      <c r="S139" s="10">
        <f t="shared" si="27"/>
        <v>8.0044674477735792E-2</v>
      </c>
      <c r="T139" s="10">
        <f t="shared" si="28"/>
        <v>8.337423292752498E-2</v>
      </c>
      <c r="U139" s="10">
        <f t="shared" si="29"/>
        <v>8.5545477368746126E-2</v>
      </c>
      <c r="V139" s="10">
        <f t="shared" si="30"/>
        <v>8.7814291533646727E-2</v>
      </c>
      <c r="W139" s="10">
        <f t="shared" si="31"/>
        <v>8.5397415145647082E-2</v>
      </c>
      <c r="X139" s="10">
        <f t="shared" si="32"/>
        <v>8.1001956015139986E-2</v>
      </c>
      <c r="Y139" s="10">
        <f t="shared" si="33"/>
        <v>8.2932055243615924E-2</v>
      </c>
      <c r="Z139" s="10">
        <f t="shared" si="34"/>
        <v>8.6372777551543697E-2</v>
      </c>
      <c r="AA139" s="10">
        <f t="shared" si="35"/>
        <v>7.6728643196226104E-2</v>
      </c>
      <c r="AB139" s="10">
        <f t="shared" si="36"/>
        <v>8.3560532839176499E-2</v>
      </c>
      <c r="AC139" s="10">
        <f t="shared" si="37"/>
        <v>8.0590448841488443E-2</v>
      </c>
      <c r="AD139" s="10">
        <f t="shared" si="38"/>
        <v>8.663749485950864E-2</v>
      </c>
      <c r="AE139" s="12">
        <f t="shared" si="39"/>
        <v>1</v>
      </c>
      <c r="AI139" t="s">
        <v>246</v>
      </c>
      <c r="AJ139" t="s">
        <v>123</v>
      </c>
      <c r="AK139" t="s">
        <v>176</v>
      </c>
      <c r="AL139" s="11">
        <v>602217</v>
      </c>
      <c r="AM139" s="11">
        <v>595131</v>
      </c>
      <c r="AN139" s="11">
        <v>669946</v>
      </c>
      <c r="AO139" s="11">
        <v>603737</v>
      </c>
      <c r="AP139" s="11">
        <v>647450</v>
      </c>
      <c r="AQ139" s="11">
        <v>654518</v>
      </c>
      <c r="AR139" s="11">
        <v>641570</v>
      </c>
      <c r="AS139" s="11">
        <v>667237</v>
      </c>
      <c r="AT139" s="11">
        <v>678264</v>
      </c>
      <c r="AU139" s="11">
        <v>711760</v>
      </c>
      <c r="AV139" s="11">
        <v>686320</v>
      </c>
      <c r="AW139" s="11">
        <v>645484</v>
      </c>
      <c r="AX139" s="11">
        <v>7803634</v>
      </c>
    </row>
    <row r="140" spans="2:50">
      <c r="B140" t="s">
        <v>249</v>
      </c>
      <c r="C140" t="s">
        <v>254</v>
      </c>
      <c r="D140" t="s">
        <v>94</v>
      </c>
      <c r="E140" s="9">
        <v>156426</v>
      </c>
      <c r="F140" s="9">
        <v>167897</v>
      </c>
      <c r="G140" s="9">
        <v>167145</v>
      </c>
      <c r="H140" s="9">
        <v>186298</v>
      </c>
      <c r="I140" s="9">
        <v>180714</v>
      </c>
      <c r="J140" s="9">
        <v>172496</v>
      </c>
      <c r="K140" s="9">
        <v>171317</v>
      </c>
      <c r="L140" s="9">
        <v>176230</v>
      </c>
      <c r="M140" s="9">
        <v>167134</v>
      </c>
      <c r="N140" s="9">
        <v>176956</v>
      </c>
      <c r="O140" s="9">
        <v>173650</v>
      </c>
      <c r="P140" s="9">
        <v>187732</v>
      </c>
      <c r="Q140" s="9">
        <v>2083995</v>
      </c>
      <c r="S140" s="10">
        <f t="shared" si="27"/>
        <v>7.5060640740500811E-2</v>
      </c>
      <c r="T140" s="10">
        <f t="shared" si="28"/>
        <v>8.0564972564713441E-2</v>
      </c>
      <c r="U140" s="10">
        <f t="shared" si="29"/>
        <v>8.0204127169211062E-2</v>
      </c>
      <c r="V140" s="10">
        <f t="shared" si="30"/>
        <v>8.9394648259712717E-2</v>
      </c>
      <c r="W140" s="10">
        <f t="shared" si="31"/>
        <v>8.6715179259067326E-2</v>
      </c>
      <c r="X140" s="10">
        <f t="shared" si="32"/>
        <v>8.2771791678962758E-2</v>
      </c>
      <c r="Y140" s="10">
        <f t="shared" si="33"/>
        <v>8.2206051358088672E-2</v>
      </c>
      <c r="Z140" s="10">
        <f t="shared" si="34"/>
        <v>8.4563542618864243E-2</v>
      </c>
      <c r="AA140" s="10">
        <f t="shared" si="35"/>
        <v>8.019884884560663E-2</v>
      </c>
      <c r="AB140" s="10">
        <f t="shared" si="36"/>
        <v>8.4911911976756183E-2</v>
      </c>
      <c r="AC140" s="10">
        <f t="shared" si="37"/>
        <v>8.3325535809826795E-2</v>
      </c>
      <c r="AD140" s="10">
        <f t="shared" si="38"/>
        <v>9.0082749718689348E-2</v>
      </c>
      <c r="AE140" s="12">
        <f t="shared" si="39"/>
        <v>0.99999999999999989</v>
      </c>
      <c r="AI140" t="s">
        <v>146</v>
      </c>
      <c r="AL140" s="9">
        <v>392529</v>
      </c>
      <c r="AM140" s="9">
        <v>375352</v>
      </c>
      <c r="AN140" s="9">
        <v>402979</v>
      </c>
      <c r="AO140" s="9">
        <v>418624</v>
      </c>
      <c r="AP140" s="9">
        <v>434736</v>
      </c>
      <c r="AQ140" s="9">
        <v>420544</v>
      </c>
      <c r="AR140" s="9">
        <v>419456</v>
      </c>
      <c r="AS140" s="9">
        <v>442852</v>
      </c>
      <c r="AT140" s="9">
        <v>395626</v>
      </c>
      <c r="AU140" s="9">
        <v>465106</v>
      </c>
      <c r="AV140" s="9">
        <v>443468</v>
      </c>
      <c r="AW140" s="9">
        <v>438180</v>
      </c>
      <c r="AX140" s="9">
        <v>5049452</v>
      </c>
    </row>
    <row r="141" spans="2:50">
      <c r="B141" t="s">
        <v>249</v>
      </c>
      <c r="C141" t="s">
        <v>254</v>
      </c>
      <c r="D141" t="s">
        <v>176</v>
      </c>
      <c r="E141" s="11">
        <v>4167362</v>
      </c>
      <c r="F141" s="11">
        <v>4472762</v>
      </c>
      <c r="G141" s="11">
        <v>4223978</v>
      </c>
      <c r="H141" s="11">
        <v>4730223</v>
      </c>
      <c r="I141" s="11">
        <v>4738317</v>
      </c>
      <c r="J141" s="11">
        <v>4586918</v>
      </c>
      <c r="K141" s="11">
        <v>4610110</v>
      </c>
      <c r="L141" s="11">
        <v>4778605</v>
      </c>
      <c r="M141" s="11">
        <v>4507052</v>
      </c>
      <c r="N141" s="11">
        <v>4871586</v>
      </c>
      <c r="O141" s="11">
        <v>4747219</v>
      </c>
      <c r="P141" s="11">
        <v>5172231</v>
      </c>
      <c r="Q141" s="11">
        <v>55606363</v>
      </c>
      <c r="S141" s="10">
        <f t="shared" si="27"/>
        <v>7.4943977184769306E-2</v>
      </c>
      <c r="T141" s="10">
        <f t="shared" si="28"/>
        <v>8.0436154401970147E-2</v>
      </c>
      <c r="U141" s="10">
        <f t="shared" si="29"/>
        <v>7.5962134045702651E-2</v>
      </c>
      <c r="V141" s="10">
        <f t="shared" si="30"/>
        <v>8.5066218051340639E-2</v>
      </c>
      <c r="W141" s="10">
        <f t="shared" si="31"/>
        <v>8.5211776932794539E-2</v>
      </c>
      <c r="X141" s="10">
        <f t="shared" si="32"/>
        <v>8.2489084927205178E-2</v>
      </c>
      <c r="Y141" s="10">
        <f t="shared" si="33"/>
        <v>8.2906159498329357E-2</v>
      </c>
      <c r="Z141" s="10">
        <f t="shared" si="34"/>
        <v>8.5936298333340017E-2</v>
      </c>
      <c r="AA141" s="10">
        <f t="shared" si="35"/>
        <v>8.1052810449048787E-2</v>
      </c>
      <c r="AB141" s="10">
        <f t="shared" si="36"/>
        <v>8.7608427114717072E-2</v>
      </c>
      <c r="AC141" s="10">
        <f t="shared" si="37"/>
        <v>8.5371866525419046E-2</v>
      </c>
      <c r="AD141" s="10">
        <f t="shared" si="38"/>
        <v>9.3015092535363261E-2</v>
      </c>
      <c r="AE141" s="12">
        <f t="shared" si="39"/>
        <v>1</v>
      </c>
      <c r="AI141" t="s">
        <v>248</v>
      </c>
      <c r="AL141" s="11">
        <v>20726906</v>
      </c>
      <c r="AM141" s="11">
        <v>19218380</v>
      </c>
      <c r="AN141" s="11">
        <v>21567335</v>
      </c>
      <c r="AO141" s="11">
        <v>21200857</v>
      </c>
      <c r="AP141" s="11">
        <v>22393125</v>
      </c>
      <c r="AQ141" s="11">
        <v>21578752</v>
      </c>
      <c r="AR141" s="11">
        <v>21553963</v>
      </c>
      <c r="AS141" s="11">
        <v>22928558</v>
      </c>
      <c r="AT141" s="11">
        <v>20999396</v>
      </c>
      <c r="AU141" s="11">
        <v>22018048</v>
      </c>
      <c r="AV141" s="11">
        <v>21838059</v>
      </c>
      <c r="AW141" s="11">
        <v>21774809</v>
      </c>
      <c r="AX141" s="11">
        <v>257798188</v>
      </c>
    </row>
    <row r="142" spans="2:50">
      <c r="B142" t="s">
        <v>249</v>
      </c>
      <c r="C142" t="s">
        <v>255</v>
      </c>
      <c r="D142" t="s">
        <v>94</v>
      </c>
      <c r="E142" s="9">
        <v>77341</v>
      </c>
      <c r="F142" s="9">
        <v>81862</v>
      </c>
      <c r="G142" s="9">
        <v>83474</v>
      </c>
      <c r="H142" s="9">
        <v>85463</v>
      </c>
      <c r="I142" s="9">
        <v>82982</v>
      </c>
      <c r="J142" s="9">
        <v>79639</v>
      </c>
      <c r="K142" s="9">
        <v>79203</v>
      </c>
      <c r="L142" s="9">
        <v>80878</v>
      </c>
      <c r="M142" s="9">
        <v>74390</v>
      </c>
      <c r="N142" s="9">
        <v>78821</v>
      </c>
      <c r="O142" s="9">
        <v>76936</v>
      </c>
      <c r="P142" s="9">
        <v>80744</v>
      </c>
      <c r="Q142" s="9">
        <v>961733</v>
      </c>
      <c r="S142" s="10">
        <f t="shared" si="27"/>
        <v>8.0418369755431082E-2</v>
      </c>
      <c r="T142" s="10">
        <f t="shared" si="28"/>
        <v>8.5119258671585568E-2</v>
      </c>
      <c r="U142" s="10">
        <f t="shared" si="29"/>
        <v>8.6795399554762079E-2</v>
      </c>
      <c r="V142" s="10">
        <f t="shared" si="30"/>
        <v>8.8863541128358911E-2</v>
      </c>
      <c r="W142" s="10">
        <f t="shared" si="31"/>
        <v>8.6283823056919118E-2</v>
      </c>
      <c r="X142" s="10">
        <f t="shared" si="32"/>
        <v>8.2807806324624408E-2</v>
      </c>
      <c r="Y142" s="10">
        <f t="shared" si="33"/>
        <v>8.2354458046048129E-2</v>
      </c>
      <c r="Z142" s="10">
        <f t="shared" si="34"/>
        <v>8.4096105675899646E-2</v>
      </c>
      <c r="AA142" s="10">
        <f t="shared" si="35"/>
        <v>7.7349950558003103E-2</v>
      </c>
      <c r="AB142" s="10">
        <f t="shared" si="36"/>
        <v>8.1957258407479E-2</v>
      </c>
      <c r="AC142" s="10">
        <f t="shared" si="37"/>
        <v>7.9997254955377434E-2</v>
      </c>
      <c r="AD142" s="10">
        <f t="shared" si="38"/>
        <v>8.3956773865511536E-2</v>
      </c>
      <c r="AE142" s="12">
        <f t="shared" si="39"/>
        <v>1</v>
      </c>
      <c r="AI142" t="s">
        <v>249</v>
      </c>
      <c r="AK142" t="s">
        <v>94</v>
      </c>
      <c r="AL142" s="9"/>
      <c r="AM142" s="9"/>
      <c r="AN142" s="9"/>
      <c r="AO142" s="9"/>
      <c r="AP142" s="9">
        <v>686</v>
      </c>
      <c r="AQ142" s="9">
        <v>1443</v>
      </c>
      <c r="AR142" s="9">
        <v>942</v>
      </c>
      <c r="AS142" s="9">
        <v>1183</v>
      </c>
      <c r="AT142" s="9">
        <v>3406</v>
      </c>
      <c r="AU142" s="9">
        <v>1685</v>
      </c>
      <c r="AV142" s="9">
        <v>1423</v>
      </c>
      <c r="AW142" s="9">
        <v>5515</v>
      </c>
      <c r="AX142" s="9">
        <v>16283</v>
      </c>
    </row>
    <row r="143" spans="2:50">
      <c r="B143" t="s">
        <v>249</v>
      </c>
      <c r="C143" t="s">
        <v>255</v>
      </c>
      <c r="D143" t="s">
        <v>176</v>
      </c>
      <c r="E143" s="11">
        <v>2207568</v>
      </c>
      <c r="F143" s="11">
        <v>2315191</v>
      </c>
      <c r="G143" s="11">
        <v>2350281</v>
      </c>
      <c r="H143" s="11">
        <v>2423327</v>
      </c>
      <c r="I143" s="11">
        <v>2359142</v>
      </c>
      <c r="J143" s="11">
        <v>2244850</v>
      </c>
      <c r="K143" s="11">
        <v>2241735</v>
      </c>
      <c r="L143" s="11">
        <v>2308209</v>
      </c>
      <c r="M143" s="11">
        <v>2105628</v>
      </c>
      <c r="N143" s="11">
        <v>2243880</v>
      </c>
      <c r="O143" s="11">
        <v>2176538</v>
      </c>
      <c r="P143" s="11">
        <v>2278060</v>
      </c>
      <c r="Q143" s="11">
        <v>27254409</v>
      </c>
      <c r="S143" s="10">
        <f t="shared" si="27"/>
        <v>8.0998564305687207E-2</v>
      </c>
      <c r="T143" s="10">
        <f t="shared" si="28"/>
        <v>8.49473932823126E-2</v>
      </c>
      <c r="U143" s="10">
        <f t="shared" si="29"/>
        <v>8.6234891389499579E-2</v>
      </c>
      <c r="V143" s="10">
        <f t="shared" si="30"/>
        <v>8.8915044901542353E-2</v>
      </c>
      <c r="W143" s="10">
        <f t="shared" si="31"/>
        <v>8.6560013097330413E-2</v>
      </c>
      <c r="X143" s="10">
        <f t="shared" si="32"/>
        <v>8.2366489766848364E-2</v>
      </c>
      <c r="Y143" s="10">
        <f t="shared" si="33"/>
        <v>8.2252196332710789E-2</v>
      </c>
      <c r="Z143" s="10">
        <f t="shared" si="34"/>
        <v>8.4691214548075502E-2</v>
      </c>
      <c r="AA143" s="10">
        <f t="shared" si="35"/>
        <v>7.7258252050154533E-2</v>
      </c>
      <c r="AB143" s="10">
        <f t="shared" si="36"/>
        <v>8.2330899195062354E-2</v>
      </c>
      <c r="AC143" s="10">
        <f t="shared" si="37"/>
        <v>7.9860032921645813E-2</v>
      </c>
      <c r="AD143" s="10">
        <f t="shared" si="38"/>
        <v>8.3585008209130493E-2</v>
      </c>
      <c r="AE143" s="12">
        <f t="shared" si="39"/>
        <v>0.99999999999999989</v>
      </c>
      <c r="AI143" t="s">
        <v>249</v>
      </c>
      <c r="AK143" t="s">
        <v>176</v>
      </c>
      <c r="AL143" s="11"/>
      <c r="AM143" s="11"/>
      <c r="AN143" s="11"/>
      <c r="AO143" s="11"/>
      <c r="AP143" s="11">
        <v>48598</v>
      </c>
      <c r="AQ143" s="11">
        <v>75893</v>
      </c>
      <c r="AR143" s="11">
        <v>65857</v>
      </c>
      <c r="AS143" s="11">
        <v>81976</v>
      </c>
      <c r="AT143" s="11">
        <v>166804</v>
      </c>
      <c r="AU143" s="11">
        <v>113516</v>
      </c>
      <c r="AV143" s="11">
        <v>98359</v>
      </c>
      <c r="AW143" s="11">
        <v>228898</v>
      </c>
      <c r="AX143" s="11">
        <v>879901</v>
      </c>
    </row>
    <row r="144" spans="2:50">
      <c r="B144" t="s">
        <v>249</v>
      </c>
      <c r="C144" t="s">
        <v>256</v>
      </c>
      <c r="D144" t="s">
        <v>94</v>
      </c>
      <c r="E144" s="9">
        <v>179364</v>
      </c>
      <c r="F144" s="9">
        <v>202972</v>
      </c>
      <c r="G144" s="9">
        <v>215030</v>
      </c>
      <c r="H144" s="9">
        <v>218730</v>
      </c>
      <c r="I144" s="9">
        <v>226218</v>
      </c>
      <c r="J144" s="9">
        <v>219028</v>
      </c>
      <c r="K144" s="9">
        <v>220517</v>
      </c>
      <c r="L144" s="9">
        <v>234213</v>
      </c>
      <c r="M144" s="9">
        <v>220433</v>
      </c>
      <c r="N144" s="9">
        <v>228796</v>
      </c>
      <c r="O144" s="9">
        <v>233400</v>
      </c>
      <c r="P144" s="9">
        <v>250143</v>
      </c>
      <c r="Q144" s="9">
        <v>2648844</v>
      </c>
      <c r="S144" s="10">
        <f t="shared" si="27"/>
        <v>6.7714066966571076E-2</v>
      </c>
      <c r="T144" s="10">
        <f t="shared" si="28"/>
        <v>7.6626634109067962E-2</v>
      </c>
      <c r="U144" s="10">
        <f t="shared" si="29"/>
        <v>8.1178808567057933E-2</v>
      </c>
      <c r="V144" s="10">
        <f t="shared" si="30"/>
        <v>8.2575644318804736E-2</v>
      </c>
      <c r="W144" s="10">
        <f t="shared" si="31"/>
        <v>8.5402537861799341E-2</v>
      </c>
      <c r="X144" s="10">
        <f t="shared" si="32"/>
        <v>8.2688146225296771E-2</v>
      </c>
      <c r="Y144" s="10">
        <f t="shared" si="33"/>
        <v>8.3250278234580824E-2</v>
      </c>
      <c r="Z144" s="10">
        <f t="shared" si="34"/>
        <v>8.8420835655100866E-2</v>
      </c>
      <c r="AA144" s="10">
        <f t="shared" si="35"/>
        <v>8.3218566287784401E-2</v>
      </c>
      <c r="AB144" s="10">
        <f t="shared" si="36"/>
        <v>8.6375792609908325E-2</v>
      </c>
      <c r="AC144" s="10">
        <f t="shared" si="37"/>
        <v>8.8113909312892716E-2</v>
      </c>
      <c r="AD144" s="10">
        <f t="shared" si="38"/>
        <v>9.4434779851135062E-2</v>
      </c>
      <c r="AE144" s="12">
        <f t="shared" si="39"/>
        <v>1.0000000000000002</v>
      </c>
      <c r="AI144" t="s">
        <v>249</v>
      </c>
      <c r="AJ144" t="s">
        <v>251</v>
      </c>
      <c r="AK144" t="s">
        <v>94</v>
      </c>
      <c r="AL144" s="9">
        <v>61716</v>
      </c>
      <c r="AM144" s="9">
        <v>61028</v>
      </c>
      <c r="AN144" s="9">
        <v>62282</v>
      </c>
      <c r="AO144" s="9">
        <v>67794</v>
      </c>
      <c r="AP144" s="9">
        <v>68099</v>
      </c>
      <c r="AQ144" s="9">
        <v>61976</v>
      </c>
      <c r="AR144" s="9">
        <v>57876</v>
      </c>
      <c r="AS144" s="9">
        <v>59754</v>
      </c>
      <c r="AT144" s="9">
        <v>53090</v>
      </c>
      <c r="AU144" s="9">
        <v>57548</v>
      </c>
      <c r="AV144" s="9">
        <v>55740</v>
      </c>
      <c r="AW144" s="9">
        <v>56032</v>
      </c>
      <c r="AX144" s="9">
        <v>722935</v>
      </c>
    </row>
    <row r="145" spans="2:50">
      <c r="B145" t="s">
        <v>249</v>
      </c>
      <c r="C145" t="s">
        <v>256</v>
      </c>
      <c r="D145" t="s">
        <v>176</v>
      </c>
      <c r="E145" s="11">
        <v>4356023</v>
      </c>
      <c r="F145" s="11">
        <v>4887247</v>
      </c>
      <c r="G145" s="11">
        <v>5164827</v>
      </c>
      <c r="H145" s="11">
        <v>5284009</v>
      </c>
      <c r="I145" s="11">
        <v>5431885</v>
      </c>
      <c r="J145" s="11">
        <v>5229852</v>
      </c>
      <c r="K145" s="11">
        <v>5287626</v>
      </c>
      <c r="L145" s="11">
        <v>5571902</v>
      </c>
      <c r="M145" s="11">
        <v>5225230</v>
      </c>
      <c r="N145" s="11">
        <v>5461222</v>
      </c>
      <c r="O145" s="11">
        <v>5550454</v>
      </c>
      <c r="P145" s="11">
        <v>5949396</v>
      </c>
      <c r="Q145" s="11">
        <v>63399673</v>
      </c>
      <c r="S145" s="10">
        <f t="shared" si="27"/>
        <v>6.8707341755532392E-2</v>
      </c>
      <c r="T145" s="10">
        <f t="shared" si="28"/>
        <v>7.7086312416784861E-2</v>
      </c>
      <c r="U145" s="10">
        <f t="shared" si="29"/>
        <v>8.1464568437127433E-2</v>
      </c>
      <c r="V145" s="10">
        <f t="shared" si="30"/>
        <v>8.3344420404187256E-2</v>
      </c>
      <c r="W145" s="10">
        <f t="shared" si="31"/>
        <v>8.5676861456367451E-2</v>
      </c>
      <c r="X145" s="10">
        <f t="shared" si="32"/>
        <v>8.2490204641907219E-2</v>
      </c>
      <c r="Y145" s="10">
        <f t="shared" si="33"/>
        <v>8.340147117162576E-2</v>
      </c>
      <c r="Z145" s="10">
        <f t="shared" si="34"/>
        <v>8.7885342878661218E-2</v>
      </c>
      <c r="AA145" s="10">
        <f t="shared" si="35"/>
        <v>8.2417302057693584E-2</v>
      </c>
      <c r="AB145" s="10">
        <f t="shared" si="36"/>
        <v>8.6139592549633492E-2</v>
      </c>
      <c r="AC145" s="10">
        <f t="shared" si="37"/>
        <v>8.7547044603842036E-2</v>
      </c>
      <c r="AD145" s="10">
        <f t="shared" si="38"/>
        <v>9.3839537626637284E-2</v>
      </c>
      <c r="AE145" s="12">
        <f t="shared" si="39"/>
        <v>0.99999999999999989</v>
      </c>
      <c r="AI145" t="s">
        <v>249</v>
      </c>
      <c r="AJ145" t="s">
        <v>251</v>
      </c>
      <c r="AK145" t="s">
        <v>176</v>
      </c>
      <c r="AL145" s="11">
        <v>1074262</v>
      </c>
      <c r="AM145" s="11">
        <v>1050098</v>
      </c>
      <c r="AN145" s="11">
        <v>1062228</v>
      </c>
      <c r="AO145" s="11">
        <v>1041345</v>
      </c>
      <c r="AP145" s="11">
        <v>1031590</v>
      </c>
      <c r="AQ145" s="11">
        <v>940080</v>
      </c>
      <c r="AR145" s="11">
        <v>878102</v>
      </c>
      <c r="AS145" s="11">
        <v>907036</v>
      </c>
      <c r="AT145" s="11">
        <v>808688</v>
      </c>
      <c r="AU145" s="11">
        <v>880943</v>
      </c>
      <c r="AV145" s="11">
        <v>857088</v>
      </c>
      <c r="AW145" s="11">
        <v>854769</v>
      </c>
      <c r="AX145" s="11">
        <v>11386229</v>
      </c>
    </row>
    <row r="146" spans="2:50">
      <c r="B146" t="s">
        <v>257</v>
      </c>
      <c r="E146" s="9">
        <v>539101</v>
      </c>
      <c r="F146" s="9">
        <v>586975</v>
      </c>
      <c r="G146" s="9">
        <v>598212</v>
      </c>
      <c r="H146" s="9">
        <v>635862</v>
      </c>
      <c r="I146" s="9">
        <v>627682</v>
      </c>
      <c r="J146" s="9">
        <v>603039</v>
      </c>
      <c r="K146" s="9">
        <v>605381</v>
      </c>
      <c r="L146" s="9">
        <v>630057</v>
      </c>
      <c r="M146" s="9">
        <v>583373</v>
      </c>
      <c r="N146" s="9">
        <v>625216</v>
      </c>
      <c r="O146" s="9">
        <v>617438</v>
      </c>
      <c r="P146" s="9">
        <v>661681</v>
      </c>
      <c r="Q146" s="9">
        <v>7314017</v>
      </c>
      <c r="S146" s="10">
        <f t="shared" si="27"/>
        <v>7.3707922746146196E-2</v>
      </c>
      <c r="T146" s="10">
        <f t="shared" si="28"/>
        <v>8.0253436654577098E-2</v>
      </c>
      <c r="U146" s="10">
        <f t="shared" si="29"/>
        <v>8.1789801691737926E-2</v>
      </c>
      <c r="V146" s="10">
        <f t="shared" si="30"/>
        <v>8.6937451745053365E-2</v>
      </c>
      <c r="W146" s="10">
        <f t="shared" si="31"/>
        <v>8.5819051281942602E-2</v>
      </c>
      <c r="X146" s="10">
        <f t="shared" si="32"/>
        <v>8.2449767343991676E-2</v>
      </c>
      <c r="Y146" s="10">
        <f t="shared" si="33"/>
        <v>8.2769974420349307E-2</v>
      </c>
      <c r="Z146" s="10">
        <f t="shared" si="34"/>
        <v>8.6143770242809115E-2</v>
      </c>
      <c r="AA146" s="10">
        <f t="shared" si="35"/>
        <v>7.9760957624243969E-2</v>
      </c>
      <c r="AB146" s="10">
        <f t="shared" si="36"/>
        <v>8.5481890457733412E-2</v>
      </c>
      <c r="AC146" s="10">
        <f t="shared" si="37"/>
        <v>8.4418452951367212E-2</v>
      </c>
      <c r="AD146" s="10">
        <f t="shared" si="38"/>
        <v>9.0467522840048095E-2</v>
      </c>
      <c r="AE146" s="12">
        <f t="shared" si="39"/>
        <v>1</v>
      </c>
      <c r="AI146" t="s">
        <v>249</v>
      </c>
      <c r="AJ146" t="s">
        <v>252</v>
      </c>
      <c r="AK146" t="s">
        <v>94</v>
      </c>
      <c r="AL146" s="9">
        <v>14392</v>
      </c>
      <c r="AM146" s="9">
        <v>13984</v>
      </c>
      <c r="AN146" s="9">
        <v>15558</v>
      </c>
      <c r="AO146" s="9">
        <v>14176</v>
      </c>
      <c r="AP146" s="9">
        <v>15586</v>
      </c>
      <c r="AQ146" s="9">
        <v>14641</v>
      </c>
      <c r="AR146" s="9">
        <v>14621</v>
      </c>
      <c r="AS146" s="9">
        <v>15452</v>
      </c>
      <c r="AT146" s="9">
        <v>13920</v>
      </c>
      <c r="AU146" s="9">
        <v>15094</v>
      </c>
      <c r="AV146" s="9">
        <v>14923</v>
      </c>
      <c r="AW146" s="9">
        <v>14692</v>
      </c>
      <c r="AX146" s="9">
        <v>177039</v>
      </c>
    </row>
    <row r="147" spans="2:50">
      <c r="B147" t="s">
        <v>258</v>
      </c>
      <c r="E147" s="11">
        <v>14152854</v>
      </c>
      <c r="F147" s="11">
        <v>15311988</v>
      </c>
      <c r="G147" s="11">
        <v>15272818</v>
      </c>
      <c r="H147" s="11">
        <v>16041766</v>
      </c>
      <c r="I147" s="11">
        <v>15960697</v>
      </c>
      <c r="J147" s="11">
        <v>15297083</v>
      </c>
      <c r="K147" s="11">
        <v>15464272</v>
      </c>
      <c r="L147" s="11">
        <v>16080554</v>
      </c>
      <c r="M147" s="11">
        <v>14834064</v>
      </c>
      <c r="N147" s="11">
        <v>15772861</v>
      </c>
      <c r="O147" s="11">
        <v>15510389</v>
      </c>
      <c r="P147" s="11">
        <v>16649187</v>
      </c>
      <c r="Q147" s="11">
        <v>186348533</v>
      </c>
      <c r="S147" s="10">
        <f t="shared" si="27"/>
        <v>7.5948298449980287E-2</v>
      </c>
      <c r="T147" s="10">
        <f t="shared" si="28"/>
        <v>8.2168545968644674E-2</v>
      </c>
      <c r="U147" s="10">
        <f t="shared" si="29"/>
        <v>8.1958348445919885E-2</v>
      </c>
      <c r="V147" s="10">
        <f t="shared" si="30"/>
        <v>8.6084745298209558E-2</v>
      </c>
      <c r="W147" s="10">
        <f t="shared" si="31"/>
        <v>8.5649705651291611E-2</v>
      </c>
      <c r="X147" s="10">
        <f t="shared" si="32"/>
        <v>8.2088561437722724E-2</v>
      </c>
      <c r="Y147" s="10">
        <f t="shared" si="33"/>
        <v>8.2985745855053236E-2</v>
      </c>
      <c r="Z147" s="10">
        <f t="shared" si="34"/>
        <v>8.6292892898706106E-2</v>
      </c>
      <c r="AA147" s="10">
        <f t="shared" si="35"/>
        <v>7.9603867876974377E-2</v>
      </c>
      <c r="AB147" s="10">
        <f t="shared" si="36"/>
        <v>8.4641723474152594E-2</v>
      </c>
      <c r="AC147" s="10">
        <f t="shared" si="37"/>
        <v>8.3233222984374119E-2</v>
      </c>
      <c r="AD147" s="10">
        <f t="shared" si="38"/>
        <v>8.934434165897083E-2</v>
      </c>
      <c r="AE147" s="12">
        <f t="shared" si="39"/>
        <v>0.99999999999999989</v>
      </c>
      <c r="AI147" t="s">
        <v>249</v>
      </c>
      <c r="AJ147" t="s">
        <v>252</v>
      </c>
      <c r="AK147" t="s">
        <v>176</v>
      </c>
      <c r="AL147" s="11">
        <v>578916</v>
      </c>
      <c r="AM147" s="11">
        <v>548184</v>
      </c>
      <c r="AN147" s="11">
        <v>613022</v>
      </c>
      <c r="AO147" s="11">
        <v>559268</v>
      </c>
      <c r="AP147" s="11">
        <v>610433</v>
      </c>
      <c r="AQ147" s="11">
        <v>569923</v>
      </c>
      <c r="AR147" s="11">
        <v>574379</v>
      </c>
      <c r="AS147" s="11">
        <v>611684</v>
      </c>
      <c r="AT147" s="11">
        <v>543780</v>
      </c>
      <c r="AU147" s="11">
        <v>593168</v>
      </c>
      <c r="AV147" s="11">
        <v>578771</v>
      </c>
      <c r="AW147" s="11">
        <v>574329</v>
      </c>
      <c r="AX147" s="11">
        <v>6955857</v>
      </c>
    </row>
    <row r="148" spans="2:50">
      <c r="B148" t="s">
        <v>259</v>
      </c>
      <c r="C148" t="s">
        <v>260</v>
      </c>
      <c r="D148" t="s">
        <v>94</v>
      </c>
      <c r="E148" s="9">
        <v>52613</v>
      </c>
      <c r="F148" s="9">
        <v>51916</v>
      </c>
      <c r="G148" s="9">
        <v>56448</v>
      </c>
      <c r="H148" s="9">
        <v>73338</v>
      </c>
      <c r="I148" s="9">
        <v>89970</v>
      </c>
      <c r="J148" s="9">
        <v>101013</v>
      </c>
      <c r="K148" s="9">
        <v>96114</v>
      </c>
      <c r="L148" s="9">
        <v>106440</v>
      </c>
      <c r="M148" s="9">
        <v>102578</v>
      </c>
      <c r="N148" s="9">
        <v>101091</v>
      </c>
      <c r="O148" s="9">
        <v>107042</v>
      </c>
      <c r="P148" s="9">
        <v>88836</v>
      </c>
      <c r="Q148" s="9">
        <v>1027399</v>
      </c>
      <c r="S148" s="10">
        <f t="shared" si="27"/>
        <v>5.1209899951236079E-2</v>
      </c>
      <c r="T148" s="10">
        <f t="shared" si="28"/>
        <v>5.0531487766680712E-2</v>
      </c>
      <c r="U148" s="10">
        <f t="shared" si="29"/>
        <v>5.4942626963818339E-2</v>
      </c>
      <c r="V148" s="10">
        <f t="shared" si="30"/>
        <v>7.1382199126142812E-2</v>
      </c>
      <c r="W148" s="10">
        <f t="shared" si="31"/>
        <v>8.7570651713696435E-2</v>
      </c>
      <c r="X148" s="10">
        <f t="shared" si="32"/>
        <v>9.8319153512900048E-2</v>
      </c>
      <c r="Y148" s="10">
        <f t="shared" si="33"/>
        <v>9.3550801587309315E-2</v>
      </c>
      <c r="Z148" s="10">
        <f t="shared" si="34"/>
        <v>0.1036014245682544</v>
      </c>
      <c r="AA148" s="10">
        <f t="shared" si="35"/>
        <v>9.9842417600172859E-2</v>
      </c>
      <c r="AB148" s="10">
        <f t="shared" si="36"/>
        <v>9.8395073384342405E-2</v>
      </c>
      <c r="AC148" s="10">
        <f t="shared" si="37"/>
        <v>0.10418737024271972</v>
      </c>
      <c r="AD148" s="10">
        <f t="shared" si="38"/>
        <v>8.646689358272687E-2</v>
      </c>
      <c r="AE148" s="12">
        <f t="shared" si="39"/>
        <v>1</v>
      </c>
      <c r="AI148" t="s">
        <v>249</v>
      </c>
      <c r="AJ148" t="s">
        <v>253</v>
      </c>
      <c r="AK148" t="s">
        <v>94</v>
      </c>
      <c r="AL148" s="9">
        <v>43589</v>
      </c>
      <c r="AM148" s="9">
        <v>42489</v>
      </c>
      <c r="AN148" s="9">
        <v>45790</v>
      </c>
      <c r="AO148" s="9">
        <v>44730</v>
      </c>
      <c r="AP148" s="9">
        <v>47454</v>
      </c>
      <c r="AQ148" s="9">
        <v>45134</v>
      </c>
      <c r="AR148" s="9">
        <v>44473</v>
      </c>
      <c r="AS148" s="9">
        <v>47251</v>
      </c>
      <c r="AT148" s="9">
        <v>42699</v>
      </c>
      <c r="AU148" s="9">
        <v>45060</v>
      </c>
      <c r="AV148" s="9">
        <v>43784</v>
      </c>
      <c r="AW148" s="9">
        <v>44854</v>
      </c>
      <c r="AX148" s="9">
        <v>537307</v>
      </c>
    </row>
    <row r="149" spans="2:50">
      <c r="B149" t="s">
        <v>259</v>
      </c>
      <c r="C149" t="s">
        <v>260</v>
      </c>
      <c r="D149" t="s">
        <v>176</v>
      </c>
      <c r="E149" s="11">
        <v>3730863</v>
      </c>
      <c r="F149" s="11">
        <v>3389027</v>
      </c>
      <c r="G149" s="11">
        <v>3761517</v>
      </c>
      <c r="H149" s="11">
        <v>2961661</v>
      </c>
      <c r="I149" s="11">
        <v>3013228</v>
      </c>
      <c r="J149" s="11">
        <v>3082940</v>
      </c>
      <c r="K149" s="11">
        <v>2968674</v>
      </c>
      <c r="L149" s="11">
        <v>3167617</v>
      </c>
      <c r="M149" s="11">
        <v>2967032</v>
      </c>
      <c r="N149" s="11">
        <v>3165755</v>
      </c>
      <c r="O149" s="11">
        <v>3320302</v>
      </c>
      <c r="P149" s="11">
        <v>3294442</v>
      </c>
      <c r="Q149" s="11">
        <v>38823058</v>
      </c>
      <c r="S149" s="10">
        <f t="shared" si="27"/>
        <v>9.609915324032435E-2</v>
      </c>
      <c r="T149" s="10">
        <f t="shared" si="28"/>
        <v>8.7294179659933024E-2</v>
      </c>
      <c r="U149" s="10">
        <f t="shared" si="29"/>
        <v>9.6888735555040517E-2</v>
      </c>
      <c r="V149" s="10">
        <f t="shared" si="30"/>
        <v>7.6286133874358897E-2</v>
      </c>
      <c r="W149" s="10">
        <f t="shared" si="31"/>
        <v>7.7614390911710254E-2</v>
      </c>
      <c r="X149" s="10">
        <f t="shared" si="32"/>
        <v>7.941002483627127E-2</v>
      </c>
      <c r="Y149" s="10">
        <f t="shared" si="33"/>
        <v>7.6466773946555169E-2</v>
      </c>
      <c r="Z149" s="10">
        <f t="shared" si="34"/>
        <v>8.1591125562545844E-2</v>
      </c>
      <c r="AA149" s="10">
        <f t="shared" si="35"/>
        <v>7.6424479493604036E-2</v>
      </c>
      <c r="AB149" s="10">
        <f t="shared" si="36"/>
        <v>8.1543164374120139E-2</v>
      </c>
      <c r="AC149" s="10">
        <f t="shared" si="37"/>
        <v>8.5523968771342024E-2</v>
      </c>
      <c r="AD149" s="10">
        <f t="shared" si="38"/>
        <v>8.4857869774194503E-2</v>
      </c>
      <c r="AE149" s="12">
        <f t="shared" si="39"/>
        <v>1.0000000000000002</v>
      </c>
      <c r="AI149" t="s">
        <v>249</v>
      </c>
      <c r="AJ149" t="s">
        <v>253</v>
      </c>
      <c r="AK149" t="s">
        <v>176</v>
      </c>
      <c r="AL149" s="11">
        <v>1106171</v>
      </c>
      <c r="AM149" s="11">
        <v>1067793</v>
      </c>
      <c r="AN149" s="11">
        <v>1139013</v>
      </c>
      <c r="AO149" s="11">
        <v>1125467</v>
      </c>
      <c r="AP149" s="11">
        <v>1187296</v>
      </c>
      <c r="AQ149" s="11">
        <v>1130828</v>
      </c>
      <c r="AR149" s="11">
        <v>1108799</v>
      </c>
      <c r="AS149" s="11">
        <v>1183470</v>
      </c>
      <c r="AT149" s="11">
        <v>1054775</v>
      </c>
      <c r="AU149" s="11">
        <v>1123234</v>
      </c>
      <c r="AV149" s="11">
        <v>1073144</v>
      </c>
      <c r="AW149" s="11">
        <v>1102671</v>
      </c>
      <c r="AX149" s="11">
        <v>13402661</v>
      </c>
    </row>
    <row r="150" spans="2:50">
      <c r="B150" t="s">
        <v>259</v>
      </c>
      <c r="C150" t="s">
        <v>261</v>
      </c>
      <c r="D150" t="s">
        <v>94</v>
      </c>
      <c r="E150" s="9">
        <v>1327</v>
      </c>
      <c r="F150" s="9">
        <v>1463</v>
      </c>
      <c r="G150" s="9">
        <v>1326</v>
      </c>
      <c r="H150" s="9">
        <v>1693</v>
      </c>
      <c r="I150" s="9">
        <v>1645</v>
      </c>
      <c r="J150" s="9">
        <v>1577</v>
      </c>
      <c r="K150" s="9">
        <v>1597</v>
      </c>
      <c r="L150" s="9">
        <v>1574</v>
      </c>
      <c r="M150" s="9">
        <v>1518</v>
      </c>
      <c r="N150" s="9">
        <v>1601</v>
      </c>
      <c r="O150" s="9">
        <v>1600</v>
      </c>
      <c r="P150" s="9">
        <v>1645</v>
      </c>
      <c r="Q150" s="9">
        <v>18566</v>
      </c>
      <c r="S150" s="10">
        <f t="shared" si="27"/>
        <v>7.1474738769794252E-2</v>
      </c>
      <c r="T150" s="10">
        <f t="shared" si="28"/>
        <v>7.8799956910481528E-2</v>
      </c>
      <c r="U150" s="10">
        <f t="shared" si="29"/>
        <v>7.1420876871700956E-2</v>
      </c>
      <c r="V150" s="10">
        <f t="shared" si="30"/>
        <v>9.1188193471937948E-2</v>
      </c>
      <c r="W150" s="10">
        <f t="shared" si="31"/>
        <v>8.8602822363460093E-2</v>
      </c>
      <c r="X150" s="10">
        <f t="shared" si="32"/>
        <v>8.4940213293116448E-2</v>
      </c>
      <c r="Y150" s="10">
        <f t="shared" si="33"/>
        <v>8.6017451254982225E-2</v>
      </c>
      <c r="Z150" s="10">
        <f t="shared" si="34"/>
        <v>8.4778627598836587E-2</v>
      </c>
      <c r="AA150" s="10">
        <f t="shared" si="35"/>
        <v>8.1762361305612416E-2</v>
      </c>
      <c r="AB150" s="10">
        <f t="shared" si="36"/>
        <v>8.6232898847355383E-2</v>
      </c>
      <c r="AC150" s="10">
        <f t="shared" si="37"/>
        <v>8.6179036949262086E-2</v>
      </c>
      <c r="AD150" s="10">
        <f t="shared" si="38"/>
        <v>8.8602822363460093E-2</v>
      </c>
      <c r="AE150" s="12">
        <f t="shared" si="39"/>
        <v>1.0000000000000002</v>
      </c>
      <c r="AI150" t="s">
        <v>249</v>
      </c>
      <c r="AJ150" t="s">
        <v>254</v>
      </c>
      <c r="AK150" t="s">
        <v>94</v>
      </c>
      <c r="AL150" s="9">
        <v>159672</v>
      </c>
      <c r="AM150" s="9">
        <v>157762</v>
      </c>
      <c r="AN150" s="9">
        <v>172570</v>
      </c>
      <c r="AO150" s="9">
        <v>166433</v>
      </c>
      <c r="AP150" s="9">
        <v>177448</v>
      </c>
      <c r="AQ150" s="9">
        <v>170110</v>
      </c>
      <c r="AR150" s="9">
        <v>167499</v>
      </c>
      <c r="AS150" s="9">
        <v>178063</v>
      </c>
      <c r="AT150" s="9">
        <v>161651</v>
      </c>
      <c r="AU150" s="9">
        <v>171576</v>
      </c>
      <c r="AV150" s="9">
        <v>173213</v>
      </c>
      <c r="AW150" s="9">
        <v>178269</v>
      </c>
      <c r="AX150" s="9">
        <v>2034266</v>
      </c>
    </row>
    <row r="151" spans="2:50">
      <c r="B151" t="s">
        <v>259</v>
      </c>
      <c r="C151" t="s">
        <v>261</v>
      </c>
      <c r="D151" t="s">
        <v>176</v>
      </c>
      <c r="E151" s="11">
        <v>2171905</v>
      </c>
      <c r="F151" s="11">
        <v>2394502</v>
      </c>
      <c r="G151" s="11">
        <v>2170200</v>
      </c>
      <c r="H151" s="11">
        <v>2298146</v>
      </c>
      <c r="I151" s="11">
        <v>2232972</v>
      </c>
      <c r="J151" s="11">
        <v>2140665</v>
      </c>
      <c r="K151" s="11">
        <v>2167861</v>
      </c>
      <c r="L151" s="11">
        <v>2136642</v>
      </c>
      <c r="M151" s="11">
        <v>2060625</v>
      </c>
      <c r="N151" s="11">
        <v>2098566</v>
      </c>
      <c r="O151" s="11">
        <v>2097277</v>
      </c>
      <c r="P151" s="11">
        <v>2156200</v>
      </c>
      <c r="Q151" s="11">
        <v>26125561</v>
      </c>
      <c r="S151" s="10">
        <f t="shared" si="27"/>
        <v>8.3133334438253784E-2</v>
      </c>
      <c r="T151" s="10">
        <f t="shared" si="28"/>
        <v>9.1653610806673211E-2</v>
      </c>
      <c r="U151" s="10">
        <f t="shared" si="29"/>
        <v>8.3068072681769398E-2</v>
      </c>
      <c r="V151" s="10">
        <f t="shared" si="30"/>
        <v>8.7965422063089854E-2</v>
      </c>
      <c r="W151" s="10">
        <f t="shared" si="31"/>
        <v>8.5470777067715401E-2</v>
      </c>
      <c r="X151" s="10">
        <f t="shared" si="32"/>
        <v>8.1937570642023727E-2</v>
      </c>
      <c r="Y151" s="10">
        <f t="shared" si="33"/>
        <v>8.297854350381223E-2</v>
      </c>
      <c r="Z151" s="10">
        <f t="shared" si="34"/>
        <v>8.1783583518072592E-2</v>
      </c>
      <c r="AA151" s="10">
        <f t="shared" si="35"/>
        <v>7.8873904372809445E-2</v>
      </c>
      <c r="AB151" s="10">
        <f t="shared" si="36"/>
        <v>8.032616026886466E-2</v>
      </c>
      <c r="AC151" s="10">
        <f t="shared" si="37"/>
        <v>8.0276821615428665E-2</v>
      </c>
      <c r="AD151" s="10">
        <f t="shared" si="38"/>
        <v>8.2532199021487035E-2</v>
      </c>
      <c r="AE151" s="12">
        <f t="shared" si="39"/>
        <v>0.99999999999999989</v>
      </c>
      <c r="AI151" t="s">
        <v>249</v>
      </c>
      <c r="AJ151" t="s">
        <v>254</v>
      </c>
      <c r="AK151" t="s">
        <v>176</v>
      </c>
      <c r="AL151" s="11">
        <v>4398354</v>
      </c>
      <c r="AM151" s="11">
        <v>4354794</v>
      </c>
      <c r="AN151" s="11">
        <v>4774353</v>
      </c>
      <c r="AO151" s="11">
        <v>4619835</v>
      </c>
      <c r="AP151" s="11">
        <v>4936102</v>
      </c>
      <c r="AQ151" s="11">
        <v>4731065</v>
      </c>
      <c r="AR151" s="11">
        <v>4690117</v>
      </c>
      <c r="AS151" s="11">
        <v>4982969</v>
      </c>
      <c r="AT151" s="11">
        <v>4533501</v>
      </c>
      <c r="AU151" s="11">
        <v>4802920</v>
      </c>
      <c r="AV151" s="11">
        <v>4850317</v>
      </c>
      <c r="AW151" s="11">
        <v>4998764</v>
      </c>
      <c r="AX151" s="11">
        <v>56673091</v>
      </c>
    </row>
    <row r="152" spans="2:50">
      <c r="B152" t="s">
        <v>259</v>
      </c>
      <c r="C152" t="s">
        <v>262</v>
      </c>
      <c r="D152" t="s">
        <v>94</v>
      </c>
      <c r="E152" s="9">
        <v>607</v>
      </c>
      <c r="F152" s="9">
        <v>780</v>
      </c>
      <c r="G152" s="9">
        <v>960</v>
      </c>
      <c r="H152" s="9">
        <v>917</v>
      </c>
      <c r="I152" s="9">
        <v>971</v>
      </c>
      <c r="J152" s="9">
        <v>1046</v>
      </c>
      <c r="K152" s="9">
        <v>959</v>
      </c>
      <c r="L152" s="9">
        <v>1164</v>
      </c>
      <c r="M152" s="9">
        <v>1225</v>
      </c>
      <c r="N152" s="9">
        <v>1459</v>
      </c>
      <c r="O152" s="9">
        <v>2242</v>
      </c>
      <c r="P152" s="9">
        <v>2505</v>
      </c>
      <c r="Q152" s="9">
        <v>14835</v>
      </c>
      <c r="S152" s="10">
        <f t="shared" si="27"/>
        <v>4.0916750926862151E-2</v>
      </c>
      <c r="T152" s="10">
        <f t="shared" si="28"/>
        <v>5.2578361981799798E-2</v>
      </c>
      <c r="U152" s="10">
        <f t="shared" si="29"/>
        <v>6.4711830131445908E-2</v>
      </c>
      <c r="V152" s="10">
        <f t="shared" si="30"/>
        <v>6.1813279406808225E-2</v>
      </c>
      <c r="W152" s="10">
        <f t="shared" si="31"/>
        <v>6.5453319851702052E-2</v>
      </c>
      <c r="X152" s="10">
        <f t="shared" si="32"/>
        <v>7.0508931580721274E-2</v>
      </c>
      <c r="Y152" s="10">
        <f t="shared" si="33"/>
        <v>6.4644421975058985E-2</v>
      </c>
      <c r="Z152" s="10">
        <f t="shared" si="34"/>
        <v>7.8463094034378164E-2</v>
      </c>
      <c r="AA152" s="10">
        <f t="shared" si="35"/>
        <v>8.2574991573980447E-2</v>
      </c>
      <c r="AB152" s="10">
        <f t="shared" si="36"/>
        <v>9.8348500168520397E-2</v>
      </c>
      <c r="AC152" s="10">
        <f t="shared" si="37"/>
        <v>0.15112908661948096</v>
      </c>
      <c r="AD152" s="10">
        <f t="shared" si="38"/>
        <v>0.16885743174924167</v>
      </c>
      <c r="AE152" s="12">
        <f t="shared" si="39"/>
        <v>1</v>
      </c>
      <c r="AI152" t="s">
        <v>249</v>
      </c>
      <c r="AJ152" t="s">
        <v>255</v>
      </c>
      <c r="AK152" t="s">
        <v>94</v>
      </c>
      <c r="AL152" s="9">
        <v>68886</v>
      </c>
      <c r="AM152" s="9">
        <v>66982</v>
      </c>
      <c r="AN152" s="9">
        <v>73274</v>
      </c>
      <c r="AO152" s="9">
        <v>70671</v>
      </c>
      <c r="AP152" s="9">
        <v>74479</v>
      </c>
      <c r="AQ152" s="9">
        <v>69480</v>
      </c>
      <c r="AR152" s="9">
        <v>68171</v>
      </c>
      <c r="AS152" s="9">
        <v>71090</v>
      </c>
      <c r="AT152" s="9">
        <v>64577</v>
      </c>
      <c r="AU152" s="9">
        <v>67214</v>
      </c>
      <c r="AV152" s="9">
        <v>65836</v>
      </c>
      <c r="AW152" s="9">
        <v>67250</v>
      </c>
      <c r="AX152" s="9">
        <v>827910</v>
      </c>
    </row>
    <row r="153" spans="2:50">
      <c r="B153" t="s">
        <v>259</v>
      </c>
      <c r="C153" t="s">
        <v>262</v>
      </c>
      <c r="D153" t="s">
        <v>176</v>
      </c>
      <c r="E153" s="11">
        <v>1031827</v>
      </c>
      <c r="F153" s="11">
        <v>1325946</v>
      </c>
      <c r="G153" s="11">
        <v>1631883</v>
      </c>
      <c r="H153" s="11">
        <v>1558788</v>
      </c>
      <c r="I153" s="11">
        <v>1650582</v>
      </c>
      <c r="J153" s="11">
        <v>1778073</v>
      </c>
      <c r="K153" s="11">
        <v>1630372</v>
      </c>
      <c r="L153" s="11">
        <v>1978720</v>
      </c>
      <c r="M153" s="11">
        <v>2017143</v>
      </c>
      <c r="N153" s="11">
        <v>2098920</v>
      </c>
      <c r="O153" s="11">
        <v>3167112</v>
      </c>
      <c r="P153" s="11">
        <v>3513796</v>
      </c>
      <c r="Q153" s="11">
        <v>23383162</v>
      </c>
      <c r="S153" s="10">
        <f t="shared" si="27"/>
        <v>4.4126923467407875E-2</v>
      </c>
      <c r="T153" s="10">
        <f t="shared" si="28"/>
        <v>5.6705162458353581E-2</v>
      </c>
      <c r="U153" s="10">
        <f t="shared" si="29"/>
        <v>6.9788807860972774E-2</v>
      </c>
      <c r="V153" s="10">
        <f t="shared" si="30"/>
        <v>6.6662840551675609E-2</v>
      </c>
      <c r="W153" s="10">
        <f t="shared" si="31"/>
        <v>7.0588485851485777E-2</v>
      </c>
      <c r="X153" s="10">
        <f t="shared" si="32"/>
        <v>7.6040742479567131E-2</v>
      </c>
      <c r="Y153" s="10">
        <f t="shared" si="33"/>
        <v>6.9724188713228774E-2</v>
      </c>
      <c r="Z153" s="10">
        <f t="shared" si="34"/>
        <v>8.4621575131712298E-2</v>
      </c>
      <c r="AA153" s="10">
        <f t="shared" si="35"/>
        <v>8.6264766073980925E-2</v>
      </c>
      <c r="AB153" s="10">
        <f t="shared" si="36"/>
        <v>8.9762026196457095E-2</v>
      </c>
      <c r="AC153" s="10">
        <f t="shared" si="37"/>
        <v>0.13544412855712157</v>
      </c>
      <c r="AD153" s="10">
        <f t="shared" si="38"/>
        <v>0.15027035265803659</v>
      </c>
      <c r="AE153" s="12">
        <f t="shared" si="39"/>
        <v>0.99999999999999989</v>
      </c>
      <c r="AI153" t="s">
        <v>249</v>
      </c>
      <c r="AJ153" t="s">
        <v>255</v>
      </c>
      <c r="AK153" t="s">
        <v>176</v>
      </c>
      <c r="AL153" s="11">
        <v>1973108</v>
      </c>
      <c r="AM153" s="11">
        <v>1894322</v>
      </c>
      <c r="AN153" s="11">
        <v>2062701</v>
      </c>
      <c r="AO153" s="11">
        <v>2003672</v>
      </c>
      <c r="AP153" s="11">
        <v>2097995</v>
      </c>
      <c r="AQ153" s="11">
        <v>1963597</v>
      </c>
      <c r="AR153" s="11">
        <v>1920551</v>
      </c>
      <c r="AS153" s="11">
        <v>2008733</v>
      </c>
      <c r="AT153" s="11">
        <v>1822865</v>
      </c>
      <c r="AU153" s="11">
        <v>1892306</v>
      </c>
      <c r="AV153" s="11">
        <v>1853323</v>
      </c>
      <c r="AW153" s="11">
        <v>1895229</v>
      </c>
      <c r="AX153" s="11">
        <v>23388402</v>
      </c>
    </row>
    <row r="154" spans="2:50">
      <c r="B154" t="s">
        <v>259</v>
      </c>
      <c r="C154" t="s">
        <v>263</v>
      </c>
      <c r="D154" t="s">
        <v>94</v>
      </c>
      <c r="E154" s="9">
        <v>7524</v>
      </c>
      <c r="F154" s="9">
        <v>8186</v>
      </c>
      <c r="G154" s="9">
        <v>7892</v>
      </c>
      <c r="H154" s="9">
        <v>8937</v>
      </c>
      <c r="I154" s="9">
        <v>8896</v>
      </c>
      <c r="J154" s="9">
        <v>8587</v>
      </c>
      <c r="K154" s="9">
        <v>8386</v>
      </c>
      <c r="L154" s="9">
        <v>9101</v>
      </c>
      <c r="M154" s="9">
        <v>8149</v>
      </c>
      <c r="N154" s="9">
        <v>8754</v>
      </c>
      <c r="O154" s="9">
        <v>8558</v>
      </c>
      <c r="P154" s="9">
        <v>9323</v>
      </c>
      <c r="Q154" s="9">
        <v>102293</v>
      </c>
      <c r="S154" s="10">
        <f t="shared" si="27"/>
        <v>7.3553420077620169E-2</v>
      </c>
      <c r="T154" s="10">
        <f t="shared" si="28"/>
        <v>8.0025026150371964E-2</v>
      </c>
      <c r="U154" s="10">
        <f t="shared" si="29"/>
        <v>7.7150929193590956E-2</v>
      </c>
      <c r="V154" s="10">
        <f t="shared" si="30"/>
        <v>8.7366681982149322E-2</v>
      </c>
      <c r="W154" s="10">
        <f t="shared" si="31"/>
        <v>8.6965872542598216E-2</v>
      </c>
      <c r="X154" s="10">
        <f t="shared" si="32"/>
        <v>8.3945137985981452E-2</v>
      </c>
      <c r="Y154" s="10">
        <f t="shared" si="33"/>
        <v>8.1980194148182181E-2</v>
      </c>
      <c r="Z154" s="10">
        <f t="shared" si="34"/>
        <v>8.896991974035369E-2</v>
      </c>
      <c r="AA154" s="10">
        <f t="shared" si="35"/>
        <v>7.9663320070777088E-2</v>
      </c>
      <c r="AB154" s="10">
        <f t="shared" si="36"/>
        <v>8.5577703264152968E-2</v>
      </c>
      <c r="AC154" s="10">
        <f t="shared" si="37"/>
        <v>8.3661638626298968E-2</v>
      </c>
      <c r="AD154" s="10">
        <f t="shared" si="38"/>
        <v>9.1140156217923027E-2</v>
      </c>
      <c r="AE154" s="12">
        <f t="shared" si="39"/>
        <v>1</v>
      </c>
      <c r="AI154" t="s">
        <v>249</v>
      </c>
      <c r="AJ154" t="s">
        <v>256</v>
      </c>
      <c r="AK154" t="s">
        <v>94</v>
      </c>
      <c r="AL154" s="9">
        <v>207486</v>
      </c>
      <c r="AM154" s="9">
        <v>214683</v>
      </c>
      <c r="AN154" s="9">
        <v>239853</v>
      </c>
      <c r="AO154" s="9">
        <v>226442</v>
      </c>
      <c r="AP154" s="9">
        <v>250309</v>
      </c>
      <c r="AQ154" s="9">
        <v>238949</v>
      </c>
      <c r="AR154" s="9">
        <v>237802</v>
      </c>
      <c r="AS154" s="9">
        <v>252164</v>
      </c>
      <c r="AT154" s="9">
        <v>231719</v>
      </c>
      <c r="AU154" s="9">
        <v>243495</v>
      </c>
      <c r="AV154" s="9">
        <v>248956</v>
      </c>
      <c r="AW154" s="9">
        <v>248894</v>
      </c>
      <c r="AX154" s="9">
        <v>2840752</v>
      </c>
    </row>
    <row r="155" spans="2:50">
      <c r="B155" t="s">
        <v>259</v>
      </c>
      <c r="C155" t="s">
        <v>263</v>
      </c>
      <c r="D155" t="s">
        <v>176</v>
      </c>
      <c r="E155" s="11">
        <v>12248361</v>
      </c>
      <c r="F155" s="11">
        <v>13350056</v>
      </c>
      <c r="G155" s="11">
        <v>12218102</v>
      </c>
      <c r="H155" s="11">
        <v>13921668</v>
      </c>
      <c r="I155" s="11">
        <v>13855514</v>
      </c>
      <c r="J155" s="11">
        <v>13307924</v>
      </c>
      <c r="K155" s="11">
        <v>13037029</v>
      </c>
      <c r="L155" s="11">
        <v>14207258</v>
      </c>
      <c r="M155" s="11">
        <v>12691763</v>
      </c>
      <c r="N155" s="11">
        <v>13678225</v>
      </c>
      <c r="O155" s="11">
        <v>13332121</v>
      </c>
      <c r="P155" s="11">
        <v>14551849</v>
      </c>
      <c r="Q155" s="11">
        <v>160399870</v>
      </c>
      <c r="S155" s="10">
        <f t="shared" si="27"/>
        <v>7.636141475675759E-2</v>
      </c>
      <c r="T155" s="10">
        <f t="shared" si="28"/>
        <v>8.322984301670569E-2</v>
      </c>
      <c r="U155" s="10">
        <f t="shared" si="29"/>
        <v>7.6172767471694339E-2</v>
      </c>
      <c r="V155" s="10">
        <f t="shared" si="30"/>
        <v>8.6793511740377347E-2</v>
      </c>
      <c r="W155" s="10">
        <f t="shared" si="31"/>
        <v>8.6381079984665821E-2</v>
      </c>
      <c r="X155" s="10">
        <f t="shared" si="32"/>
        <v>8.2967174474642649E-2</v>
      </c>
      <c r="Y155" s="10">
        <f t="shared" si="33"/>
        <v>8.1278301534783035E-2</v>
      </c>
      <c r="Z155" s="10">
        <f t="shared" si="34"/>
        <v>8.8573999467705306E-2</v>
      </c>
      <c r="AA155" s="10">
        <f t="shared" si="35"/>
        <v>7.9125768618141648E-2</v>
      </c>
      <c r="AB155" s="10">
        <f t="shared" si="36"/>
        <v>8.5275786071397686E-2</v>
      </c>
      <c r="AC155" s="10">
        <f t="shared" si="37"/>
        <v>8.3118028711619274E-2</v>
      </c>
      <c r="AD155" s="10">
        <f t="shared" si="38"/>
        <v>9.0722324151509603E-2</v>
      </c>
      <c r="AE155" s="12">
        <f t="shared" si="39"/>
        <v>1</v>
      </c>
      <c r="AI155" t="s">
        <v>249</v>
      </c>
      <c r="AJ155" t="s">
        <v>256</v>
      </c>
      <c r="AK155" t="s">
        <v>176</v>
      </c>
      <c r="AL155" s="11">
        <v>4966586</v>
      </c>
      <c r="AM155" s="11">
        <v>5084674</v>
      </c>
      <c r="AN155" s="11">
        <v>5665349</v>
      </c>
      <c r="AO155" s="11">
        <v>5377213</v>
      </c>
      <c r="AP155" s="11">
        <v>5911755</v>
      </c>
      <c r="AQ155" s="11">
        <v>5609340</v>
      </c>
      <c r="AR155" s="11">
        <v>5585371</v>
      </c>
      <c r="AS155" s="11">
        <v>5899029</v>
      </c>
      <c r="AT155" s="11">
        <v>5420375</v>
      </c>
      <c r="AU155" s="11">
        <v>5671629</v>
      </c>
      <c r="AV155" s="11">
        <v>5778118</v>
      </c>
      <c r="AW155" s="11">
        <v>5811268</v>
      </c>
      <c r="AX155" s="11">
        <v>66780707</v>
      </c>
    </row>
    <row r="156" spans="2:50">
      <c r="B156" t="s">
        <v>259</v>
      </c>
      <c r="C156" t="s">
        <v>264</v>
      </c>
      <c r="D156" t="s">
        <v>94</v>
      </c>
      <c r="E156" s="9">
        <v>6297</v>
      </c>
      <c r="F156" s="9">
        <v>7568</v>
      </c>
      <c r="G156" s="9">
        <v>10624</v>
      </c>
      <c r="H156" s="9">
        <v>13085</v>
      </c>
      <c r="I156" s="9">
        <v>11404</v>
      </c>
      <c r="J156" s="9">
        <v>11324</v>
      </c>
      <c r="K156" s="9">
        <v>12200</v>
      </c>
      <c r="L156" s="9">
        <v>10309</v>
      </c>
      <c r="M156" s="9">
        <v>10551</v>
      </c>
      <c r="N156" s="9">
        <v>13252</v>
      </c>
      <c r="O156" s="9">
        <v>16966</v>
      </c>
      <c r="P156" s="9">
        <v>16899</v>
      </c>
      <c r="Q156" s="9">
        <v>140479</v>
      </c>
      <c r="S156" s="10">
        <f t="shared" si="27"/>
        <v>4.4825205190811436E-2</v>
      </c>
      <c r="T156" s="10">
        <f t="shared" si="28"/>
        <v>5.387282084866777E-2</v>
      </c>
      <c r="U156" s="10">
        <f t="shared" si="29"/>
        <v>7.562696203703044E-2</v>
      </c>
      <c r="V156" s="10">
        <f t="shared" si="30"/>
        <v>9.3145594715224336E-2</v>
      </c>
      <c r="W156" s="10">
        <f t="shared" si="31"/>
        <v>8.1179393361285324E-2</v>
      </c>
      <c r="X156" s="10">
        <f t="shared" si="32"/>
        <v>8.0609913225464305E-2</v>
      </c>
      <c r="Y156" s="10">
        <f t="shared" si="33"/>
        <v>8.6845720712704397E-2</v>
      </c>
      <c r="Z156" s="10">
        <f t="shared" si="34"/>
        <v>7.3384634002235216E-2</v>
      </c>
      <c r="AA156" s="10">
        <f t="shared" si="35"/>
        <v>7.5107311413093777E-2</v>
      </c>
      <c r="AB156" s="10">
        <f t="shared" si="36"/>
        <v>9.4334384498750701E-2</v>
      </c>
      <c r="AC156" s="10">
        <f t="shared" si="37"/>
        <v>0.12077249980424121</v>
      </c>
      <c r="AD156" s="10">
        <f t="shared" si="38"/>
        <v>0.1202955601904911</v>
      </c>
      <c r="AE156" s="12">
        <f t="shared" si="39"/>
        <v>1</v>
      </c>
      <c r="AI156" t="s">
        <v>257</v>
      </c>
      <c r="AL156" s="9">
        <v>555741</v>
      </c>
      <c r="AM156" s="9">
        <v>556928</v>
      </c>
      <c r="AN156" s="9">
        <v>609327</v>
      </c>
      <c r="AO156" s="9">
        <v>590246</v>
      </c>
      <c r="AP156" s="9">
        <v>634061</v>
      </c>
      <c r="AQ156" s="9">
        <v>601733</v>
      </c>
      <c r="AR156" s="9">
        <v>591384</v>
      </c>
      <c r="AS156" s="9">
        <v>624957</v>
      </c>
      <c r="AT156" s="9">
        <v>571062</v>
      </c>
      <c r="AU156" s="9">
        <v>601672</v>
      </c>
      <c r="AV156" s="9">
        <v>603875</v>
      </c>
      <c r="AW156" s="9">
        <v>615506</v>
      </c>
      <c r="AX156" s="9">
        <v>7156492</v>
      </c>
    </row>
    <row r="157" spans="2:50">
      <c r="B157" t="s">
        <v>259</v>
      </c>
      <c r="C157" t="s">
        <v>264</v>
      </c>
      <c r="D157" t="s">
        <v>176</v>
      </c>
      <c r="E157" s="11">
        <v>986681</v>
      </c>
      <c r="F157" s="11">
        <v>1219029</v>
      </c>
      <c r="G157" s="11">
        <v>1424954</v>
      </c>
      <c r="H157" s="11">
        <v>1630386</v>
      </c>
      <c r="I157" s="11">
        <v>1988845</v>
      </c>
      <c r="J157" s="11">
        <v>1725316</v>
      </c>
      <c r="K157" s="11">
        <v>1669922</v>
      </c>
      <c r="L157" s="11">
        <v>2299974</v>
      </c>
      <c r="M157" s="11">
        <v>2113635</v>
      </c>
      <c r="N157" s="11">
        <v>2141311</v>
      </c>
      <c r="O157" s="11">
        <v>2530830</v>
      </c>
      <c r="P157" s="11">
        <v>2266855</v>
      </c>
      <c r="Q157" s="11">
        <v>21997738</v>
      </c>
      <c r="S157" s="10">
        <f t="shared" si="27"/>
        <v>4.4853748144468311E-2</v>
      </c>
      <c r="T157" s="10">
        <f t="shared" si="28"/>
        <v>5.5416106874261344E-2</v>
      </c>
      <c r="U157" s="10">
        <f t="shared" si="29"/>
        <v>6.4777296647500759E-2</v>
      </c>
      <c r="V157" s="10">
        <f t="shared" si="30"/>
        <v>7.4116075025532177E-2</v>
      </c>
      <c r="W157" s="10">
        <f t="shared" si="31"/>
        <v>9.0411341384282334E-2</v>
      </c>
      <c r="X157" s="10">
        <f t="shared" si="32"/>
        <v>7.8431518731607766E-2</v>
      </c>
      <c r="Y157" s="10">
        <f t="shared" si="33"/>
        <v>7.5913350727242951E-2</v>
      </c>
      <c r="Z157" s="10">
        <f t="shared" si="34"/>
        <v>0.10455502288462569</v>
      </c>
      <c r="AA157" s="10">
        <f t="shared" si="35"/>
        <v>9.6084197384294689E-2</v>
      </c>
      <c r="AB157" s="10">
        <f t="shared" si="36"/>
        <v>9.734232674286783E-2</v>
      </c>
      <c r="AC157" s="10">
        <f t="shared" si="37"/>
        <v>0.11504955645894137</v>
      </c>
      <c r="AD157" s="10">
        <f t="shared" si="38"/>
        <v>0.10304945899437479</v>
      </c>
      <c r="AE157" s="12">
        <f t="shared" si="39"/>
        <v>1</v>
      </c>
      <c r="AI157" t="s">
        <v>258</v>
      </c>
      <c r="AL157" s="11">
        <v>14097397</v>
      </c>
      <c r="AM157" s="11">
        <v>13999865</v>
      </c>
      <c r="AN157" s="11">
        <v>15316666</v>
      </c>
      <c r="AO157" s="11">
        <v>14726800</v>
      </c>
      <c r="AP157" s="11">
        <v>15823769</v>
      </c>
      <c r="AQ157" s="11">
        <v>15020726</v>
      </c>
      <c r="AR157" s="11">
        <v>14823176</v>
      </c>
      <c r="AS157" s="11">
        <v>15674897</v>
      </c>
      <c r="AT157" s="11">
        <v>14350788</v>
      </c>
      <c r="AU157" s="11">
        <v>15077716</v>
      </c>
      <c r="AV157" s="11">
        <v>15089120</v>
      </c>
      <c r="AW157" s="11">
        <v>15465928</v>
      </c>
      <c r="AX157" s="11">
        <v>179466848</v>
      </c>
    </row>
    <row r="158" spans="2:50">
      <c r="B158" t="s">
        <v>259</v>
      </c>
      <c r="C158" t="s">
        <v>265</v>
      </c>
      <c r="D158" t="s">
        <v>94</v>
      </c>
      <c r="E158" s="9">
        <v>14301</v>
      </c>
      <c r="F158" s="9">
        <v>15209</v>
      </c>
      <c r="G158" s="9">
        <v>14376</v>
      </c>
      <c r="H158" s="9">
        <v>17554</v>
      </c>
      <c r="I158" s="9">
        <v>16595</v>
      </c>
      <c r="J158" s="9">
        <v>15992</v>
      </c>
      <c r="K158" s="9">
        <v>16192</v>
      </c>
      <c r="L158" s="9">
        <v>17033</v>
      </c>
      <c r="M158" s="9">
        <v>15782</v>
      </c>
      <c r="N158" s="9">
        <v>16797</v>
      </c>
      <c r="O158" s="9">
        <v>16486</v>
      </c>
      <c r="P158" s="9">
        <v>18349</v>
      </c>
      <c r="Q158" s="9">
        <v>194666</v>
      </c>
      <c r="S158" s="10">
        <f t="shared" si="27"/>
        <v>7.3464292685933852E-2</v>
      </c>
      <c r="T158" s="10">
        <f t="shared" si="28"/>
        <v>7.812869222154871E-2</v>
      </c>
      <c r="U158" s="10">
        <f t="shared" si="29"/>
        <v>7.3849567977972527E-2</v>
      </c>
      <c r="V158" s="10">
        <f t="shared" si="30"/>
        <v>9.0174966352624494E-2</v>
      </c>
      <c r="W158" s="10">
        <f t="shared" si="31"/>
        <v>8.5248579618423345E-2</v>
      </c>
      <c r="X158" s="10">
        <f t="shared" si="32"/>
        <v>8.2150966270432432E-2</v>
      </c>
      <c r="Y158" s="10">
        <f t="shared" si="33"/>
        <v>8.3178367049202229E-2</v>
      </c>
      <c r="Z158" s="10">
        <f t="shared" si="34"/>
        <v>8.7498587323929192E-2</v>
      </c>
      <c r="AA158" s="10">
        <f t="shared" si="35"/>
        <v>8.107219545272415E-2</v>
      </c>
      <c r="AB158" s="10">
        <f t="shared" si="36"/>
        <v>8.6286254404980833E-2</v>
      </c>
      <c r="AC158" s="10">
        <f t="shared" si="37"/>
        <v>8.4688646193993813E-2</v>
      </c>
      <c r="AD158" s="10">
        <f t="shared" si="38"/>
        <v>9.4258884448234409E-2</v>
      </c>
      <c r="AE158" s="12">
        <f t="shared" si="39"/>
        <v>1.0000000000000002</v>
      </c>
      <c r="AI158" t="s">
        <v>259</v>
      </c>
      <c r="AJ158" t="s">
        <v>260</v>
      </c>
      <c r="AK158" t="s">
        <v>94</v>
      </c>
      <c r="AL158" s="9">
        <v>89635</v>
      </c>
      <c r="AM158" s="9">
        <v>72253</v>
      </c>
      <c r="AN158" s="9">
        <v>74616</v>
      </c>
      <c r="AO158" s="9">
        <v>66528</v>
      </c>
      <c r="AP158" s="9">
        <v>69610</v>
      </c>
      <c r="AQ158" s="9">
        <v>72445</v>
      </c>
      <c r="AR158" s="9">
        <v>72314</v>
      </c>
      <c r="AS158" s="9">
        <v>78507</v>
      </c>
      <c r="AT158" s="9">
        <v>62429</v>
      </c>
      <c r="AU158" s="9">
        <v>73645</v>
      </c>
      <c r="AV158" s="9">
        <v>63223</v>
      </c>
      <c r="AW158" s="9">
        <v>80209</v>
      </c>
      <c r="AX158" s="9">
        <v>875414</v>
      </c>
    </row>
    <row r="159" spans="2:50">
      <c r="B159" t="s">
        <v>259</v>
      </c>
      <c r="C159" t="s">
        <v>265</v>
      </c>
      <c r="D159" t="s">
        <v>176</v>
      </c>
      <c r="E159" s="11">
        <v>25495473</v>
      </c>
      <c r="F159" s="11">
        <v>27137846</v>
      </c>
      <c r="G159" s="11">
        <v>24405468</v>
      </c>
      <c r="H159" s="11">
        <v>29944292</v>
      </c>
      <c r="I159" s="11">
        <v>28340268</v>
      </c>
      <c r="J159" s="11">
        <v>27290685</v>
      </c>
      <c r="K159" s="11">
        <v>27652445</v>
      </c>
      <c r="L159" s="11">
        <v>29144597</v>
      </c>
      <c r="M159" s="11">
        <v>27029850</v>
      </c>
      <c r="N159" s="11">
        <v>28853310</v>
      </c>
      <c r="O159" s="11">
        <v>28207489</v>
      </c>
      <c r="P159" s="11">
        <v>28286396</v>
      </c>
      <c r="Q159" s="11">
        <v>331788119</v>
      </c>
      <c r="S159" s="10">
        <f t="shared" si="27"/>
        <v>7.684263401848937E-2</v>
      </c>
      <c r="T159" s="10">
        <f t="shared" si="28"/>
        <v>8.1792699756075352E-2</v>
      </c>
      <c r="U159" s="10">
        <f t="shared" si="29"/>
        <v>7.3557389799120562E-2</v>
      </c>
      <c r="V159" s="10">
        <f t="shared" si="30"/>
        <v>9.0251248568668604E-2</v>
      </c>
      <c r="W159" s="10">
        <f t="shared" si="31"/>
        <v>8.5416765631683156E-2</v>
      </c>
      <c r="X159" s="10">
        <f t="shared" si="32"/>
        <v>8.2253352176242328E-2</v>
      </c>
      <c r="Y159" s="10">
        <f t="shared" si="33"/>
        <v>8.3343686577276144E-2</v>
      </c>
      <c r="Z159" s="10">
        <f t="shared" si="34"/>
        <v>8.7840990472597358E-2</v>
      </c>
      <c r="AA159" s="10">
        <f t="shared" si="35"/>
        <v>8.14672028687079E-2</v>
      </c>
      <c r="AB159" s="10">
        <f t="shared" si="36"/>
        <v>8.696305969895203E-2</v>
      </c>
      <c r="AC159" s="10">
        <f t="shared" si="37"/>
        <v>8.5016573483753952E-2</v>
      </c>
      <c r="AD159" s="10">
        <f t="shared" si="38"/>
        <v>8.5254396948433231E-2</v>
      </c>
      <c r="AE159" s="12">
        <f t="shared" si="39"/>
        <v>1</v>
      </c>
      <c r="AI159" t="s">
        <v>259</v>
      </c>
      <c r="AJ159" t="s">
        <v>260</v>
      </c>
      <c r="AK159" t="s">
        <v>176</v>
      </c>
      <c r="AL159" s="11">
        <v>3194040</v>
      </c>
      <c r="AM159" s="11">
        <v>3060439</v>
      </c>
      <c r="AN159" s="11">
        <v>3394817</v>
      </c>
      <c r="AO159" s="11">
        <v>2803739</v>
      </c>
      <c r="AP159" s="11">
        <v>3113445</v>
      </c>
      <c r="AQ159" s="11">
        <v>2935611</v>
      </c>
      <c r="AR159" s="11">
        <v>3058470</v>
      </c>
      <c r="AS159" s="11">
        <v>3207434</v>
      </c>
      <c r="AT159" s="11">
        <v>3036674</v>
      </c>
      <c r="AU159" s="11">
        <v>3273978</v>
      </c>
      <c r="AV159" s="11">
        <v>3342589</v>
      </c>
      <c r="AW159" s="11">
        <v>3340872</v>
      </c>
      <c r="AX159" s="11">
        <v>37762108</v>
      </c>
    </row>
    <row r="160" spans="2:50">
      <c r="B160" t="s">
        <v>259</v>
      </c>
      <c r="C160" t="s">
        <v>266</v>
      </c>
      <c r="D160" t="s">
        <v>94</v>
      </c>
      <c r="E160" s="9">
        <v>2294</v>
      </c>
      <c r="F160" s="9">
        <v>2616</v>
      </c>
      <c r="G160" s="9">
        <v>6613</v>
      </c>
      <c r="H160" s="9">
        <v>5210</v>
      </c>
      <c r="I160" s="9">
        <v>4184</v>
      </c>
      <c r="J160" s="9">
        <v>7731</v>
      </c>
      <c r="K160" s="9">
        <v>3929</v>
      </c>
      <c r="L160" s="9">
        <v>9443</v>
      </c>
      <c r="M160" s="9">
        <v>5307</v>
      </c>
      <c r="N160" s="9">
        <v>10335</v>
      </c>
      <c r="O160" s="9">
        <v>12104</v>
      </c>
      <c r="P160" s="9">
        <v>9349</v>
      </c>
      <c r="Q160" s="9">
        <v>79115</v>
      </c>
      <c r="S160" s="10">
        <f t="shared" si="27"/>
        <v>2.8995765657587057E-2</v>
      </c>
      <c r="T160" s="10">
        <f t="shared" si="28"/>
        <v>3.3065790305251849E-2</v>
      </c>
      <c r="U160" s="10">
        <f t="shared" si="29"/>
        <v>8.3587183214308289E-2</v>
      </c>
      <c r="V160" s="10">
        <f t="shared" si="30"/>
        <v>6.5853504392340265E-2</v>
      </c>
      <c r="W160" s="10">
        <f t="shared" si="31"/>
        <v>5.288504076344562E-2</v>
      </c>
      <c r="X160" s="10">
        <f t="shared" si="32"/>
        <v>9.7718511028250021E-2</v>
      </c>
      <c r="Y160" s="10">
        <f t="shared" si="33"/>
        <v>4.9661884598369462E-2</v>
      </c>
      <c r="Z160" s="10">
        <f t="shared" si="34"/>
        <v>0.11935789673260444</v>
      </c>
      <c r="AA160" s="10">
        <f t="shared" si="35"/>
        <v>6.7079567717879041E-2</v>
      </c>
      <c r="AB160" s="10">
        <f t="shared" si="36"/>
        <v>0.13063262339632181</v>
      </c>
      <c r="AC160" s="10">
        <f t="shared" si="37"/>
        <v>0.15299247930228149</v>
      </c>
      <c r="AD160" s="10">
        <f t="shared" si="38"/>
        <v>0.11816975289136068</v>
      </c>
      <c r="AE160" s="12">
        <f t="shared" si="39"/>
        <v>0.99999999999999989</v>
      </c>
      <c r="AI160" t="s">
        <v>259</v>
      </c>
      <c r="AJ160" t="s">
        <v>267</v>
      </c>
      <c r="AK160" t="s">
        <v>94</v>
      </c>
      <c r="AL160" s="9"/>
      <c r="AM160" s="9"/>
      <c r="AN160" s="9"/>
      <c r="AO160" s="9">
        <v>28</v>
      </c>
      <c r="AP160" s="9">
        <v>48</v>
      </c>
      <c r="AQ160" s="9">
        <v>57</v>
      </c>
      <c r="AR160" s="9">
        <v>70</v>
      </c>
      <c r="AS160" s="9">
        <v>106</v>
      </c>
      <c r="AT160" s="9">
        <v>120</v>
      </c>
      <c r="AU160" s="9">
        <v>136</v>
      </c>
      <c r="AV160" s="9">
        <v>153</v>
      </c>
      <c r="AW160" s="9">
        <v>207</v>
      </c>
      <c r="AX160" s="9">
        <v>925</v>
      </c>
    </row>
    <row r="161" spans="2:50">
      <c r="B161" t="s">
        <v>259</v>
      </c>
      <c r="C161" t="s">
        <v>266</v>
      </c>
      <c r="D161" t="s">
        <v>176</v>
      </c>
      <c r="E161" s="11">
        <v>75477</v>
      </c>
      <c r="F161" s="11">
        <v>123579</v>
      </c>
      <c r="G161" s="11">
        <v>164974</v>
      </c>
      <c r="H161" s="11">
        <v>170163</v>
      </c>
      <c r="I161" s="11">
        <v>209071</v>
      </c>
      <c r="J161" s="11">
        <v>214344</v>
      </c>
      <c r="K161" s="11">
        <v>225492</v>
      </c>
      <c r="L161" s="11">
        <v>346675</v>
      </c>
      <c r="M161" s="11">
        <v>297475</v>
      </c>
      <c r="N161" s="11">
        <v>288335</v>
      </c>
      <c r="O161" s="11">
        <v>347391</v>
      </c>
      <c r="P161" s="11">
        <v>378836</v>
      </c>
      <c r="Q161" s="11">
        <v>2841812</v>
      </c>
      <c r="S161" s="10">
        <f t="shared" si="27"/>
        <v>2.6559462765306078E-2</v>
      </c>
      <c r="T161" s="10">
        <f t="shared" si="28"/>
        <v>4.3485987109632869E-2</v>
      </c>
      <c r="U161" s="10">
        <f t="shared" si="29"/>
        <v>5.8052397554799545E-2</v>
      </c>
      <c r="V161" s="10">
        <f t="shared" si="30"/>
        <v>5.987834522480727E-2</v>
      </c>
      <c r="W161" s="10">
        <f t="shared" si="31"/>
        <v>7.3569609812331002E-2</v>
      </c>
      <c r="X161" s="10">
        <f t="shared" si="32"/>
        <v>7.5425116087904476E-2</v>
      </c>
      <c r="Y161" s="10">
        <f t="shared" si="33"/>
        <v>7.9347965312272589E-2</v>
      </c>
      <c r="Z161" s="10">
        <f t="shared" si="34"/>
        <v>0.12199082838695874</v>
      </c>
      <c r="AA161" s="10">
        <f t="shared" si="35"/>
        <v>0.10467793084130829</v>
      </c>
      <c r="AB161" s="10">
        <f t="shared" si="36"/>
        <v>0.10146167304522608</v>
      </c>
      <c r="AC161" s="10">
        <f t="shared" si="37"/>
        <v>0.12224278031059056</v>
      </c>
      <c r="AD161" s="10">
        <f t="shared" si="38"/>
        <v>0.13330790354886249</v>
      </c>
      <c r="AE161" s="12">
        <f t="shared" si="39"/>
        <v>1</v>
      </c>
      <c r="AI161" t="s">
        <v>259</v>
      </c>
      <c r="AJ161" t="s">
        <v>267</v>
      </c>
      <c r="AK161" t="s">
        <v>176</v>
      </c>
      <c r="AL161" s="11"/>
      <c r="AM161" s="11"/>
      <c r="AN161" s="11"/>
      <c r="AO161" s="11">
        <v>28257</v>
      </c>
      <c r="AP161" s="11">
        <v>48441</v>
      </c>
      <c r="AQ161" s="11">
        <v>57524</v>
      </c>
      <c r="AR161" s="11">
        <v>70643</v>
      </c>
      <c r="AS161" s="11">
        <v>106974</v>
      </c>
      <c r="AT161" s="11">
        <v>121103</v>
      </c>
      <c r="AU161" s="11">
        <v>137250</v>
      </c>
      <c r="AV161" s="11">
        <v>154406</v>
      </c>
      <c r="AW161" s="11">
        <v>208902</v>
      </c>
      <c r="AX161" s="11">
        <v>933500</v>
      </c>
    </row>
    <row r="162" spans="2:50">
      <c r="B162" t="s">
        <v>259</v>
      </c>
      <c r="C162" t="s">
        <v>268</v>
      </c>
      <c r="D162" t="s">
        <v>94</v>
      </c>
      <c r="E162" s="9">
        <v>11</v>
      </c>
      <c r="F162" s="9">
        <v>13</v>
      </c>
      <c r="G162" s="9">
        <v>14</v>
      </c>
      <c r="H162" s="9">
        <v>21</v>
      </c>
      <c r="I162" s="9">
        <v>14</v>
      </c>
      <c r="J162" s="9">
        <v>30</v>
      </c>
      <c r="K162" s="9">
        <v>24</v>
      </c>
      <c r="L162" s="9">
        <v>23</v>
      </c>
      <c r="M162" s="9">
        <v>17</v>
      </c>
      <c r="N162" s="9">
        <v>22</v>
      </c>
      <c r="O162" s="9">
        <v>16</v>
      </c>
      <c r="P162" s="9">
        <v>23</v>
      </c>
      <c r="Q162" s="9">
        <v>228</v>
      </c>
      <c r="S162" s="10">
        <f t="shared" si="27"/>
        <v>4.8245614035087717E-2</v>
      </c>
      <c r="T162" s="10">
        <f t="shared" si="28"/>
        <v>5.701754385964912E-2</v>
      </c>
      <c r="U162" s="10">
        <f t="shared" si="29"/>
        <v>6.1403508771929821E-2</v>
      </c>
      <c r="V162" s="10">
        <f t="shared" si="30"/>
        <v>9.2105263157894732E-2</v>
      </c>
      <c r="W162" s="10">
        <f t="shared" si="31"/>
        <v>6.1403508771929821E-2</v>
      </c>
      <c r="X162" s="10">
        <f t="shared" si="32"/>
        <v>0.13157894736842105</v>
      </c>
      <c r="Y162" s="10">
        <f t="shared" si="33"/>
        <v>0.10526315789473684</v>
      </c>
      <c r="Z162" s="10">
        <f t="shared" si="34"/>
        <v>0.10087719298245613</v>
      </c>
      <c r="AA162" s="10">
        <f t="shared" si="35"/>
        <v>7.4561403508771926E-2</v>
      </c>
      <c r="AB162" s="10">
        <f t="shared" si="36"/>
        <v>9.6491228070175433E-2</v>
      </c>
      <c r="AC162" s="10">
        <f t="shared" si="37"/>
        <v>7.0175438596491224E-2</v>
      </c>
      <c r="AD162" s="10">
        <f t="shared" si="38"/>
        <v>0.10087719298245613</v>
      </c>
      <c r="AE162" s="12">
        <f t="shared" si="39"/>
        <v>0.99999999999999989</v>
      </c>
      <c r="AI162" t="s">
        <v>259</v>
      </c>
      <c r="AJ162" t="s">
        <v>261</v>
      </c>
      <c r="AK162" t="s">
        <v>94</v>
      </c>
      <c r="AL162" s="9">
        <v>1504</v>
      </c>
      <c r="AM162" s="9">
        <v>1439</v>
      </c>
      <c r="AN162" s="9">
        <v>1446</v>
      </c>
      <c r="AO162" s="9">
        <v>1649</v>
      </c>
      <c r="AP162" s="9">
        <v>1661</v>
      </c>
      <c r="AQ162" s="9">
        <v>1535</v>
      </c>
      <c r="AR162" s="9">
        <v>1589</v>
      </c>
      <c r="AS162" s="9">
        <v>1652</v>
      </c>
      <c r="AT162" s="9">
        <v>1502</v>
      </c>
      <c r="AU162" s="9">
        <v>1649</v>
      </c>
      <c r="AV162" s="9">
        <v>1783</v>
      </c>
      <c r="AW162" s="9">
        <v>1731</v>
      </c>
      <c r="AX162" s="9">
        <v>19140</v>
      </c>
    </row>
    <row r="163" spans="2:50">
      <c r="B163" t="s">
        <v>259</v>
      </c>
      <c r="C163" t="s">
        <v>268</v>
      </c>
      <c r="D163" t="s">
        <v>176</v>
      </c>
      <c r="E163" s="11">
        <v>18466</v>
      </c>
      <c r="F163" s="11">
        <v>21284</v>
      </c>
      <c r="G163" s="11">
        <v>24043</v>
      </c>
      <c r="H163" s="11">
        <v>35216</v>
      </c>
      <c r="I163" s="11">
        <v>23122</v>
      </c>
      <c r="J163" s="11">
        <v>49660</v>
      </c>
      <c r="K163" s="11">
        <v>40334</v>
      </c>
      <c r="L163" s="11">
        <v>37312</v>
      </c>
      <c r="M163" s="11">
        <v>27065</v>
      </c>
      <c r="N163" s="11">
        <v>35604</v>
      </c>
      <c r="O163" s="11">
        <v>24767</v>
      </c>
      <c r="P163" s="11">
        <v>36468</v>
      </c>
      <c r="Q163" s="11">
        <v>373341</v>
      </c>
      <c r="S163" s="10">
        <f t="shared" si="27"/>
        <v>4.9461484273090821E-2</v>
      </c>
      <c r="T163" s="10">
        <f t="shared" si="28"/>
        <v>5.7009543554016301E-2</v>
      </c>
      <c r="U163" s="10">
        <f t="shared" si="29"/>
        <v>6.4399570365965705E-2</v>
      </c>
      <c r="V163" s="10">
        <f t="shared" si="30"/>
        <v>9.4326634363758599E-2</v>
      </c>
      <c r="W163" s="10">
        <f t="shared" si="31"/>
        <v>6.1932656740084802E-2</v>
      </c>
      <c r="X163" s="10">
        <f t="shared" si="32"/>
        <v>0.13301512558224252</v>
      </c>
      <c r="Y163" s="10">
        <f t="shared" si="33"/>
        <v>0.10803528141832802</v>
      </c>
      <c r="Z163" s="10">
        <f t="shared" si="34"/>
        <v>9.9940804787044549E-2</v>
      </c>
      <c r="AA163" s="10">
        <f t="shared" si="35"/>
        <v>7.2494046997249165E-2</v>
      </c>
      <c r="AB163" s="10">
        <f t="shared" si="36"/>
        <v>9.5365898736008106E-2</v>
      </c>
      <c r="AC163" s="10">
        <f t="shared" si="37"/>
        <v>6.6338816256451882E-2</v>
      </c>
      <c r="AD163" s="10">
        <f t="shared" si="38"/>
        <v>9.7680136925759567E-2</v>
      </c>
      <c r="AE163" s="12">
        <f t="shared" si="39"/>
        <v>1</v>
      </c>
      <c r="AI163" t="s">
        <v>259</v>
      </c>
      <c r="AJ163" t="s">
        <v>261</v>
      </c>
      <c r="AK163" t="s">
        <v>176</v>
      </c>
      <c r="AL163" s="11">
        <v>1971428</v>
      </c>
      <c r="AM163" s="11">
        <v>1886288</v>
      </c>
      <c r="AN163" s="11">
        <v>1895464</v>
      </c>
      <c r="AO163" s="11">
        <v>1907715</v>
      </c>
      <c r="AP163" s="11">
        <v>1921449</v>
      </c>
      <c r="AQ163" s="11">
        <v>1775693</v>
      </c>
      <c r="AR163" s="11">
        <v>1838155</v>
      </c>
      <c r="AS163" s="11">
        <v>1911115</v>
      </c>
      <c r="AT163" s="11">
        <v>1737547</v>
      </c>
      <c r="AU163" s="11">
        <v>1907611</v>
      </c>
      <c r="AV163" s="11">
        <v>2062706</v>
      </c>
      <c r="AW163" s="11">
        <v>2002369</v>
      </c>
      <c r="AX163" s="11">
        <v>22817540</v>
      </c>
    </row>
    <row r="164" spans="2:50">
      <c r="B164" t="s">
        <v>259</v>
      </c>
      <c r="C164" t="s">
        <v>269</v>
      </c>
      <c r="D164" t="s">
        <v>94</v>
      </c>
      <c r="E164" s="9">
        <v>12251</v>
      </c>
      <c r="F164" s="9">
        <v>12552</v>
      </c>
      <c r="G164" s="9">
        <v>14587</v>
      </c>
      <c r="H164" s="9">
        <v>15557</v>
      </c>
      <c r="I164" s="9">
        <v>13470</v>
      </c>
      <c r="J164" s="9">
        <v>7662</v>
      </c>
      <c r="K164" s="9">
        <v>15627</v>
      </c>
      <c r="L164" s="9">
        <v>12167</v>
      </c>
      <c r="M164" s="9">
        <v>13850</v>
      </c>
      <c r="N164" s="9">
        <v>12123</v>
      </c>
      <c r="O164" s="9">
        <v>11276</v>
      </c>
      <c r="P164" s="9">
        <v>11232</v>
      </c>
      <c r="Q164" s="9">
        <v>152354</v>
      </c>
      <c r="S164" s="10">
        <f t="shared" si="27"/>
        <v>8.041141026819118E-2</v>
      </c>
      <c r="T164" s="10">
        <f t="shared" si="28"/>
        <v>8.238707221339775E-2</v>
      </c>
      <c r="U164" s="10">
        <f t="shared" si="29"/>
        <v>9.5744122241621488E-2</v>
      </c>
      <c r="V164" s="10">
        <f t="shared" si="30"/>
        <v>0.10211087336072568</v>
      </c>
      <c r="W164" s="10">
        <f t="shared" si="31"/>
        <v>8.8412512963230369E-2</v>
      </c>
      <c r="X164" s="10">
        <f t="shared" si="32"/>
        <v>5.0290770179975582E-2</v>
      </c>
      <c r="Y164" s="10">
        <f t="shared" si="33"/>
        <v>0.10257032962705279</v>
      </c>
      <c r="Z164" s="10">
        <f t="shared" si="34"/>
        <v>7.9860062748598665E-2</v>
      </c>
      <c r="AA164" s="10">
        <f t="shared" si="35"/>
        <v>9.0906704123291812E-2</v>
      </c>
      <c r="AB164" s="10">
        <f t="shared" si="36"/>
        <v>7.9571261666907339E-2</v>
      </c>
      <c r="AC164" s="10">
        <f t="shared" si="37"/>
        <v>7.401184084434935E-2</v>
      </c>
      <c r="AD164" s="10">
        <f t="shared" si="38"/>
        <v>7.3723039762658024E-2</v>
      </c>
      <c r="AE164" s="12">
        <f t="shared" si="39"/>
        <v>1</v>
      </c>
      <c r="AI164" t="s">
        <v>259</v>
      </c>
      <c r="AJ164" t="s">
        <v>262</v>
      </c>
      <c r="AK164" t="s">
        <v>94</v>
      </c>
      <c r="AL164" s="9">
        <v>2274</v>
      </c>
      <c r="AM164" s="9">
        <v>2438</v>
      </c>
      <c r="AN164" s="9">
        <v>2786</v>
      </c>
      <c r="AO164" s="9">
        <v>2659</v>
      </c>
      <c r="AP164" s="9">
        <v>3005</v>
      </c>
      <c r="AQ164" s="9">
        <v>3083</v>
      </c>
      <c r="AR164" s="9">
        <v>3044</v>
      </c>
      <c r="AS164" s="9">
        <v>3200</v>
      </c>
      <c r="AT164" s="9">
        <v>2993</v>
      </c>
      <c r="AU164" s="9">
        <v>3381</v>
      </c>
      <c r="AV164" s="9">
        <v>3429</v>
      </c>
      <c r="AW164" s="9">
        <v>3467</v>
      </c>
      <c r="AX164" s="9">
        <v>35759</v>
      </c>
    </row>
    <row r="165" spans="2:50">
      <c r="B165" t="s">
        <v>259</v>
      </c>
      <c r="C165" t="s">
        <v>269</v>
      </c>
      <c r="D165" t="s">
        <v>176</v>
      </c>
      <c r="E165" s="11">
        <v>3632670</v>
      </c>
      <c r="F165" s="11">
        <v>4009736</v>
      </c>
      <c r="G165" s="11">
        <v>4032041</v>
      </c>
      <c r="H165" s="11">
        <v>4033328</v>
      </c>
      <c r="I165" s="11">
        <v>4345034</v>
      </c>
      <c r="J165" s="11">
        <v>3826944</v>
      </c>
      <c r="K165" s="11">
        <v>3795806</v>
      </c>
      <c r="L165" s="11">
        <v>4433703</v>
      </c>
      <c r="M165" s="11">
        <v>2922587</v>
      </c>
      <c r="N165" s="11">
        <v>3096022</v>
      </c>
      <c r="O165" s="11">
        <v>3234428</v>
      </c>
      <c r="P165" s="11">
        <v>3286709</v>
      </c>
      <c r="Q165" s="11">
        <v>44649008</v>
      </c>
      <c r="S165" s="10">
        <f t="shared" si="27"/>
        <v>8.1360598201868223E-2</v>
      </c>
      <c r="T165" s="10">
        <f t="shared" si="28"/>
        <v>8.9805713040701826E-2</v>
      </c>
      <c r="U165" s="10">
        <f t="shared" si="29"/>
        <v>9.0305276211287824E-2</v>
      </c>
      <c r="V165" s="10">
        <f t="shared" si="30"/>
        <v>9.0334101039826017E-2</v>
      </c>
      <c r="W165" s="10">
        <f t="shared" si="31"/>
        <v>9.7315353568437624E-2</v>
      </c>
      <c r="X165" s="10">
        <f t="shared" si="32"/>
        <v>8.5711736305541214E-2</v>
      </c>
      <c r="Y165" s="10">
        <f t="shared" si="33"/>
        <v>8.5014341192082024E-2</v>
      </c>
      <c r="Z165" s="10">
        <f t="shared" si="34"/>
        <v>9.9301265551073381E-2</v>
      </c>
      <c r="AA165" s="10">
        <f t="shared" si="35"/>
        <v>6.5456930196523072E-2</v>
      </c>
      <c r="AB165" s="10">
        <f t="shared" si="36"/>
        <v>6.9341339005784861E-2</v>
      </c>
      <c r="AC165" s="10">
        <f t="shared" si="37"/>
        <v>7.2441206308547779E-2</v>
      </c>
      <c r="AD165" s="10">
        <f t="shared" si="38"/>
        <v>7.3612139378326169E-2</v>
      </c>
      <c r="AE165" s="12">
        <f t="shared" si="39"/>
        <v>1.0000000000000002</v>
      </c>
      <c r="AI165" t="s">
        <v>259</v>
      </c>
      <c r="AJ165" t="s">
        <v>262</v>
      </c>
      <c r="AK165" t="s">
        <v>176</v>
      </c>
      <c r="AL165" s="11">
        <v>3094077</v>
      </c>
      <c r="AM165" s="11">
        <v>3381642</v>
      </c>
      <c r="AN165" s="11">
        <v>3837296</v>
      </c>
      <c r="AO165" s="11">
        <v>3677002</v>
      </c>
      <c r="AP165" s="11">
        <v>4108484</v>
      </c>
      <c r="AQ165" s="11">
        <v>4186681</v>
      </c>
      <c r="AR165" s="11">
        <v>4129629</v>
      </c>
      <c r="AS165" s="11">
        <v>4352600</v>
      </c>
      <c r="AT165" s="11">
        <v>4099847</v>
      </c>
      <c r="AU165" s="11">
        <v>4580140</v>
      </c>
      <c r="AV165" s="11">
        <v>4645036</v>
      </c>
      <c r="AW165" s="11">
        <v>4738046</v>
      </c>
      <c r="AX165" s="11">
        <v>48830480</v>
      </c>
    </row>
    <row r="166" spans="2:50">
      <c r="B166" t="s">
        <v>259</v>
      </c>
      <c r="C166" t="s">
        <v>270</v>
      </c>
      <c r="D166" t="s">
        <v>94</v>
      </c>
      <c r="E166" s="9">
        <v>231682</v>
      </c>
      <c r="F166" s="9">
        <v>253216</v>
      </c>
      <c r="G166" s="9">
        <v>303201</v>
      </c>
      <c r="H166" s="9">
        <v>287502</v>
      </c>
      <c r="I166" s="9">
        <v>323143</v>
      </c>
      <c r="J166" s="9">
        <v>323786</v>
      </c>
      <c r="K166" s="9">
        <v>326288</v>
      </c>
      <c r="L166" s="9">
        <v>324054</v>
      </c>
      <c r="M166" s="9">
        <v>349628</v>
      </c>
      <c r="N166" s="9">
        <v>347170</v>
      </c>
      <c r="O166" s="9">
        <v>395413</v>
      </c>
      <c r="P166" s="9">
        <v>340781</v>
      </c>
      <c r="Q166" s="9">
        <v>3805864</v>
      </c>
      <c r="S166" s="10">
        <f t="shared" si="27"/>
        <v>6.0875007619820364E-2</v>
      </c>
      <c r="T166" s="10">
        <f t="shared" si="28"/>
        <v>6.6533118366814997E-2</v>
      </c>
      <c r="U166" s="10">
        <f t="shared" si="29"/>
        <v>7.9666798393216359E-2</v>
      </c>
      <c r="V166" s="10">
        <f t="shared" si="30"/>
        <v>7.5541848053424926E-2</v>
      </c>
      <c r="W166" s="10">
        <f t="shared" si="31"/>
        <v>8.4906607277611595E-2</v>
      </c>
      <c r="X166" s="10">
        <f t="shared" si="32"/>
        <v>8.5075557087694154E-2</v>
      </c>
      <c r="Y166" s="10">
        <f t="shared" si="33"/>
        <v>8.5732963658186417E-2</v>
      </c>
      <c r="Z166" s="10">
        <f t="shared" si="34"/>
        <v>8.514597473793073E-2</v>
      </c>
      <c r="AA166" s="10">
        <f t="shared" si="35"/>
        <v>9.1865605286999219E-2</v>
      </c>
      <c r="AB166" s="10">
        <f t="shared" si="36"/>
        <v>9.1219759823262206E-2</v>
      </c>
      <c r="AC166" s="10">
        <f t="shared" si="37"/>
        <v>0.10389572512312578</v>
      </c>
      <c r="AD166" s="10">
        <f t="shared" si="38"/>
        <v>8.9541034571913231E-2</v>
      </c>
      <c r="AE166" s="12">
        <f t="shared" si="39"/>
        <v>1</v>
      </c>
      <c r="AI166" t="s">
        <v>259</v>
      </c>
      <c r="AJ166" t="s">
        <v>263</v>
      </c>
      <c r="AK166" t="s">
        <v>94</v>
      </c>
      <c r="AL166" s="9">
        <v>8228</v>
      </c>
      <c r="AM166" s="9">
        <v>7820</v>
      </c>
      <c r="AN166" s="9">
        <v>7006</v>
      </c>
      <c r="AO166" s="9">
        <v>9596</v>
      </c>
      <c r="AP166" s="9">
        <v>8953</v>
      </c>
      <c r="AQ166" s="9">
        <v>8356</v>
      </c>
      <c r="AR166" s="9">
        <v>8523</v>
      </c>
      <c r="AS166" s="9">
        <v>8723</v>
      </c>
      <c r="AT166" s="9">
        <v>7913</v>
      </c>
      <c r="AU166" s="9">
        <v>8860</v>
      </c>
      <c r="AV166" s="9">
        <v>8879</v>
      </c>
      <c r="AW166" s="9">
        <v>8603</v>
      </c>
      <c r="AX166" s="9">
        <v>101460</v>
      </c>
    </row>
    <row r="167" spans="2:50">
      <c r="B167" t="s">
        <v>259</v>
      </c>
      <c r="C167" t="s">
        <v>270</v>
      </c>
      <c r="D167" t="s">
        <v>176</v>
      </c>
      <c r="E167" s="11">
        <v>8385975</v>
      </c>
      <c r="F167" s="11">
        <v>7938273</v>
      </c>
      <c r="G167" s="11">
        <v>8794300</v>
      </c>
      <c r="H167" s="11">
        <v>8292440</v>
      </c>
      <c r="I167" s="11">
        <v>8392374</v>
      </c>
      <c r="J167" s="11">
        <v>8247811</v>
      </c>
      <c r="K167" s="11">
        <v>7959436</v>
      </c>
      <c r="L167" s="11">
        <v>8604843</v>
      </c>
      <c r="M167" s="11">
        <v>8171393</v>
      </c>
      <c r="N167" s="11">
        <v>7804231</v>
      </c>
      <c r="O167" s="11">
        <v>8428042</v>
      </c>
      <c r="P167" s="11">
        <v>8268425</v>
      </c>
      <c r="Q167" s="11">
        <v>99287543</v>
      </c>
      <c r="S167" s="10">
        <f t="shared" si="27"/>
        <v>8.4461501882466761E-2</v>
      </c>
      <c r="T167" s="10">
        <f t="shared" si="28"/>
        <v>7.9952356158113413E-2</v>
      </c>
      <c r="U167" s="10">
        <f t="shared" si="29"/>
        <v>8.8574052033899162E-2</v>
      </c>
      <c r="V167" s="10">
        <f t="shared" si="30"/>
        <v>8.3519440097334266E-2</v>
      </c>
      <c r="W167" s="10">
        <f t="shared" si="31"/>
        <v>8.4525951055108697E-2</v>
      </c>
      <c r="X167" s="10">
        <f t="shared" si="32"/>
        <v>8.3069947656978477E-2</v>
      </c>
      <c r="Y167" s="10">
        <f t="shared" si="33"/>
        <v>8.0165504750177974E-2</v>
      </c>
      <c r="Z167" s="10">
        <f t="shared" si="34"/>
        <v>8.6665887179824763E-2</v>
      </c>
      <c r="AA167" s="10">
        <f t="shared" si="35"/>
        <v>8.2300284135342128E-2</v>
      </c>
      <c r="AB167" s="10">
        <f t="shared" si="36"/>
        <v>7.8602317714720774E-2</v>
      </c>
      <c r="AC167" s="10">
        <f t="shared" si="37"/>
        <v>8.4885190481549133E-2</v>
      </c>
      <c r="AD167" s="10">
        <f t="shared" si="38"/>
        <v>8.3277566854484453E-2</v>
      </c>
      <c r="AE167" s="12">
        <f t="shared" si="39"/>
        <v>1</v>
      </c>
      <c r="AI167" t="s">
        <v>259</v>
      </c>
      <c r="AJ167" t="s">
        <v>263</v>
      </c>
      <c r="AK167" t="s">
        <v>176</v>
      </c>
      <c r="AL167" s="11">
        <v>12802899</v>
      </c>
      <c r="AM167" s="11">
        <v>12230819</v>
      </c>
      <c r="AN167" s="11">
        <v>10904207</v>
      </c>
      <c r="AO167" s="11">
        <v>9363339</v>
      </c>
      <c r="AP167" s="11">
        <v>8740956</v>
      </c>
      <c r="AQ167" s="11">
        <v>8149952</v>
      </c>
      <c r="AR167" s="11">
        <v>8293956</v>
      </c>
      <c r="AS167" s="11">
        <v>8507217</v>
      </c>
      <c r="AT167" s="11">
        <v>7689168</v>
      </c>
      <c r="AU167" s="11">
        <v>8640334</v>
      </c>
      <c r="AV167" s="11">
        <v>8653727</v>
      </c>
      <c r="AW167" s="11">
        <v>8396187</v>
      </c>
      <c r="AX167" s="11">
        <v>112372761</v>
      </c>
    </row>
    <row r="168" spans="2:50">
      <c r="B168" t="s">
        <v>259</v>
      </c>
      <c r="C168" t="s">
        <v>271</v>
      </c>
      <c r="D168" t="s">
        <v>94</v>
      </c>
      <c r="E168" s="9">
        <v>3476</v>
      </c>
      <c r="F168" s="9">
        <v>3656</v>
      </c>
      <c r="G168" s="9">
        <v>3528</v>
      </c>
      <c r="H168" s="9">
        <v>4050</v>
      </c>
      <c r="I168" s="9">
        <v>4057</v>
      </c>
      <c r="J168" s="9">
        <v>3907</v>
      </c>
      <c r="K168" s="9">
        <v>3918</v>
      </c>
      <c r="L168" s="9">
        <v>4106</v>
      </c>
      <c r="M168" s="9">
        <v>3924</v>
      </c>
      <c r="N168" s="9">
        <v>4070</v>
      </c>
      <c r="O168" s="9">
        <v>4032</v>
      </c>
      <c r="P168" s="9">
        <v>4247</v>
      </c>
      <c r="Q168" s="9">
        <v>46971</v>
      </c>
      <c r="S168" s="10">
        <f t="shared" si="27"/>
        <v>7.4003108300866496E-2</v>
      </c>
      <c r="T168" s="10">
        <f t="shared" si="28"/>
        <v>7.7835260054075914E-2</v>
      </c>
      <c r="U168" s="10">
        <f t="shared" si="29"/>
        <v>7.5110174362904777E-2</v>
      </c>
      <c r="V168" s="10">
        <f t="shared" si="30"/>
        <v>8.6223414447212113E-2</v>
      </c>
      <c r="W168" s="10">
        <f t="shared" si="31"/>
        <v>8.6372442570948033E-2</v>
      </c>
      <c r="X168" s="10">
        <f t="shared" si="32"/>
        <v>8.3178982776606847E-2</v>
      </c>
      <c r="Y168" s="10">
        <f t="shared" si="33"/>
        <v>8.3413169828191858E-2</v>
      </c>
      <c r="Z168" s="10">
        <f t="shared" si="34"/>
        <v>8.7415639437099485E-2</v>
      </c>
      <c r="AA168" s="10">
        <f t="shared" si="35"/>
        <v>8.3540908219965515E-2</v>
      </c>
      <c r="AB168" s="10">
        <f t="shared" si="36"/>
        <v>8.6649209086457596E-2</v>
      </c>
      <c r="AC168" s="10">
        <f t="shared" si="37"/>
        <v>8.5840199271891168E-2</v>
      </c>
      <c r="AD168" s="10">
        <f t="shared" si="38"/>
        <v>9.0417491643780198E-2</v>
      </c>
      <c r="AE168" s="12">
        <f t="shared" si="39"/>
        <v>0.99999999999999989</v>
      </c>
      <c r="AI168" t="s">
        <v>259</v>
      </c>
      <c r="AJ168" t="s">
        <v>264</v>
      </c>
      <c r="AK168" t="s">
        <v>94</v>
      </c>
      <c r="AL168" s="9">
        <v>21171</v>
      </c>
      <c r="AM168" s="9">
        <v>16257</v>
      </c>
      <c r="AN168" s="9">
        <v>23294</v>
      </c>
      <c r="AO168" s="9">
        <v>18089</v>
      </c>
      <c r="AP168" s="9">
        <v>24621</v>
      </c>
      <c r="AQ168" s="9">
        <v>23563</v>
      </c>
      <c r="AR168" s="9">
        <v>27047</v>
      </c>
      <c r="AS168" s="9">
        <v>25793</v>
      </c>
      <c r="AT168" s="9">
        <v>27844</v>
      </c>
      <c r="AU168" s="9">
        <v>24993</v>
      </c>
      <c r="AV168" s="9">
        <v>34594</v>
      </c>
      <c r="AW168" s="9">
        <v>29067</v>
      </c>
      <c r="AX168" s="9">
        <v>296333</v>
      </c>
    </row>
    <row r="169" spans="2:50">
      <c r="B169" t="s">
        <v>259</v>
      </c>
      <c r="C169" t="s">
        <v>271</v>
      </c>
      <c r="D169" t="s">
        <v>176</v>
      </c>
      <c r="E169" s="11">
        <v>5918158</v>
      </c>
      <c r="F169" s="11">
        <v>6224566</v>
      </c>
      <c r="G169" s="11">
        <v>6006703</v>
      </c>
      <c r="H169" s="11">
        <v>5780657</v>
      </c>
      <c r="I169" s="11">
        <v>5790193</v>
      </c>
      <c r="J169" s="11">
        <v>5576286</v>
      </c>
      <c r="K169" s="11">
        <v>5592038</v>
      </c>
      <c r="L169" s="11">
        <v>5860377</v>
      </c>
      <c r="M169" s="11">
        <v>5600823</v>
      </c>
      <c r="N169" s="11">
        <v>5808978</v>
      </c>
      <c r="O169" s="11">
        <v>5754833</v>
      </c>
      <c r="P169" s="11">
        <v>6061569</v>
      </c>
      <c r="Q169" s="11">
        <v>69975181</v>
      </c>
      <c r="S169" s="10">
        <f t="shared" si="27"/>
        <v>8.4575100991878815E-2</v>
      </c>
      <c r="T169" s="10">
        <f t="shared" si="28"/>
        <v>8.8953910672985609E-2</v>
      </c>
      <c r="U169" s="10">
        <f t="shared" si="29"/>
        <v>8.5840478211839141E-2</v>
      </c>
      <c r="V169" s="10">
        <f t="shared" si="30"/>
        <v>8.2610104288261862E-2</v>
      </c>
      <c r="W169" s="10">
        <f t="shared" si="31"/>
        <v>8.274638117763497E-2</v>
      </c>
      <c r="X169" s="10">
        <f t="shared" si="32"/>
        <v>7.9689483046853429E-2</v>
      </c>
      <c r="Y169" s="10">
        <f t="shared" si="33"/>
        <v>7.9914591432067889E-2</v>
      </c>
      <c r="Z169" s="10">
        <f t="shared" si="34"/>
        <v>8.3749365364271078E-2</v>
      </c>
      <c r="AA169" s="10">
        <f t="shared" si="35"/>
        <v>8.004013594477162E-2</v>
      </c>
      <c r="AB169" s="10">
        <f t="shared" si="36"/>
        <v>8.3014833502181293E-2</v>
      </c>
      <c r="AC169" s="10">
        <f t="shared" si="37"/>
        <v>8.2241059154959523E-2</v>
      </c>
      <c r="AD169" s="10">
        <f t="shared" si="38"/>
        <v>8.6624556212294757E-2</v>
      </c>
      <c r="AE169" s="12">
        <f t="shared" si="39"/>
        <v>1</v>
      </c>
      <c r="AI169" t="s">
        <v>259</v>
      </c>
      <c r="AJ169" t="s">
        <v>264</v>
      </c>
      <c r="AK169" t="s">
        <v>176</v>
      </c>
      <c r="AL169" s="11">
        <v>2570347</v>
      </c>
      <c r="AM169" s="11">
        <v>2183749</v>
      </c>
      <c r="AN169" s="11">
        <v>2630902</v>
      </c>
      <c r="AO169" s="11">
        <v>2273536</v>
      </c>
      <c r="AP169" s="11">
        <v>3059236</v>
      </c>
      <c r="AQ169" s="11">
        <v>2550576</v>
      </c>
      <c r="AR169" s="11">
        <v>3128156</v>
      </c>
      <c r="AS169" s="11">
        <v>2913091</v>
      </c>
      <c r="AT169" s="11">
        <v>2844356</v>
      </c>
      <c r="AU169" s="11">
        <v>3205465</v>
      </c>
      <c r="AV169" s="11">
        <v>3307573</v>
      </c>
      <c r="AW169" s="11">
        <v>2888395</v>
      </c>
      <c r="AX169" s="11">
        <v>33555382</v>
      </c>
    </row>
    <row r="170" spans="2:50">
      <c r="B170" t="s">
        <v>259</v>
      </c>
      <c r="C170" t="s">
        <v>272</v>
      </c>
      <c r="D170" t="s">
        <v>94</v>
      </c>
      <c r="E170" s="9">
        <v>1007</v>
      </c>
      <c r="F170" s="9">
        <v>1147</v>
      </c>
      <c r="G170" s="9">
        <v>1104</v>
      </c>
      <c r="H170" s="9">
        <v>1177</v>
      </c>
      <c r="I170" s="9">
        <v>1197</v>
      </c>
      <c r="J170" s="9">
        <v>1257</v>
      </c>
      <c r="K170" s="9">
        <v>1266</v>
      </c>
      <c r="L170" s="9">
        <v>1476</v>
      </c>
      <c r="M170" s="9">
        <v>1412</v>
      </c>
      <c r="N170" s="9">
        <v>1384</v>
      </c>
      <c r="O170" s="9">
        <v>1535</v>
      </c>
      <c r="P170" s="9">
        <v>1469</v>
      </c>
      <c r="Q170" s="9">
        <v>15431</v>
      </c>
      <c r="S170" s="10">
        <f t="shared" si="27"/>
        <v>6.5258246387142768E-2</v>
      </c>
      <c r="T170" s="10">
        <f t="shared" si="28"/>
        <v>7.4330892359535994E-2</v>
      </c>
      <c r="U170" s="10">
        <f t="shared" si="29"/>
        <v>7.1544293953729507E-2</v>
      </c>
      <c r="V170" s="10">
        <f t="shared" si="30"/>
        <v>7.6275030782191694E-2</v>
      </c>
      <c r="W170" s="10">
        <f t="shared" si="31"/>
        <v>7.7571123063962161E-2</v>
      </c>
      <c r="X170" s="10">
        <f t="shared" si="32"/>
        <v>8.1459399909273547E-2</v>
      </c>
      <c r="Y170" s="10">
        <f t="shared" si="33"/>
        <v>8.2042641436070249E-2</v>
      </c>
      <c r="Z170" s="10">
        <f t="shared" si="34"/>
        <v>9.5651610394660094E-2</v>
      </c>
      <c r="AA170" s="10">
        <f t="shared" si="35"/>
        <v>9.1504115092994623E-2</v>
      </c>
      <c r="AB170" s="10">
        <f t="shared" si="36"/>
        <v>8.9689585898515972E-2</v>
      </c>
      <c r="AC170" s="10">
        <f t="shared" si="37"/>
        <v>9.9475082625882963E-2</v>
      </c>
      <c r="AD170" s="10">
        <f t="shared" si="38"/>
        <v>9.5197978096040442E-2</v>
      </c>
      <c r="AE170" s="12">
        <f t="shared" si="39"/>
        <v>1</v>
      </c>
      <c r="AI170" t="s">
        <v>259</v>
      </c>
      <c r="AJ170" t="s">
        <v>265</v>
      </c>
      <c r="AK170" t="s">
        <v>94</v>
      </c>
      <c r="AL170" s="9">
        <v>15961</v>
      </c>
      <c r="AM170" s="9">
        <v>15570</v>
      </c>
      <c r="AN170" s="9">
        <v>15341</v>
      </c>
      <c r="AO170" s="9">
        <v>18468</v>
      </c>
      <c r="AP170" s="9">
        <v>18277</v>
      </c>
      <c r="AQ170" s="9">
        <v>17337</v>
      </c>
      <c r="AR170" s="9">
        <v>17230</v>
      </c>
      <c r="AS170" s="9">
        <v>18465</v>
      </c>
      <c r="AT170" s="9">
        <v>17030</v>
      </c>
      <c r="AU170" s="9">
        <v>18474</v>
      </c>
      <c r="AV170" s="9">
        <v>18929</v>
      </c>
      <c r="AW170" s="9">
        <v>18720</v>
      </c>
      <c r="AX170" s="9">
        <v>209802</v>
      </c>
    </row>
    <row r="171" spans="2:50">
      <c r="B171" t="s">
        <v>259</v>
      </c>
      <c r="C171" t="s">
        <v>272</v>
      </c>
      <c r="D171" t="s">
        <v>176</v>
      </c>
      <c r="E171" s="11">
        <v>4556857</v>
      </c>
      <c r="F171" s="11">
        <v>5190581</v>
      </c>
      <c r="G171" s="11">
        <v>4751707</v>
      </c>
      <c r="H171" s="11">
        <v>5064760</v>
      </c>
      <c r="I171" s="11">
        <v>5150063</v>
      </c>
      <c r="J171" s="11">
        <v>5408743</v>
      </c>
      <c r="K171" s="11">
        <v>5447511</v>
      </c>
      <c r="L171" s="11">
        <v>6350890</v>
      </c>
      <c r="M171" s="11">
        <v>6075699</v>
      </c>
      <c r="N171" s="11">
        <v>5955969</v>
      </c>
      <c r="O171" s="11">
        <v>6604431</v>
      </c>
      <c r="P171" s="11">
        <v>6320857</v>
      </c>
      <c r="Q171" s="11">
        <v>66878068</v>
      </c>
      <c r="S171" s="10">
        <f t="shared" si="27"/>
        <v>6.8136791870243615E-2</v>
      </c>
      <c r="T171" s="10">
        <f t="shared" si="28"/>
        <v>7.7612603880841777E-2</v>
      </c>
      <c r="U171" s="10">
        <f t="shared" si="29"/>
        <v>7.105030306796542E-2</v>
      </c>
      <c r="V171" s="10">
        <f t="shared" si="30"/>
        <v>7.5731254676794785E-2</v>
      </c>
      <c r="W171" s="10">
        <f t="shared" si="31"/>
        <v>7.7006755039634223E-2</v>
      </c>
      <c r="X171" s="10">
        <f t="shared" si="32"/>
        <v>8.0874689741336422E-2</v>
      </c>
      <c r="Y171" s="10">
        <f t="shared" si="33"/>
        <v>8.1454371558699931E-2</v>
      </c>
      <c r="Z171" s="10">
        <f t="shared" si="34"/>
        <v>9.4962222891965126E-2</v>
      </c>
      <c r="AA171" s="10">
        <f t="shared" si="35"/>
        <v>9.0847406058440563E-2</v>
      </c>
      <c r="AB171" s="10">
        <f t="shared" si="36"/>
        <v>8.9057133049955925E-2</v>
      </c>
      <c r="AC171" s="10">
        <f t="shared" si="37"/>
        <v>9.8753316259076143E-2</v>
      </c>
      <c r="AD171" s="10">
        <f t="shared" si="38"/>
        <v>9.4513151905046056E-2</v>
      </c>
      <c r="AE171" s="12">
        <f t="shared" si="39"/>
        <v>0.99999999999999989</v>
      </c>
      <c r="AI171" t="s">
        <v>259</v>
      </c>
      <c r="AJ171" t="s">
        <v>265</v>
      </c>
      <c r="AK171" t="s">
        <v>176</v>
      </c>
      <c r="AL171" s="11">
        <v>24629491</v>
      </c>
      <c r="AM171" s="11">
        <v>23998119</v>
      </c>
      <c r="AN171" s="11">
        <v>23539643</v>
      </c>
      <c r="AO171" s="11">
        <v>26548363</v>
      </c>
      <c r="AP171" s="11">
        <v>26242025</v>
      </c>
      <c r="AQ171" s="11">
        <v>24775272</v>
      </c>
      <c r="AR171" s="11">
        <v>24816525</v>
      </c>
      <c r="AS171" s="11">
        <v>26617183</v>
      </c>
      <c r="AT171" s="11">
        <v>24610030</v>
      </c>
      <c r="AU171" s="11">
        <v>26638835</v>
      </c>
      <c r="AV171" s="11">
        <v>27540090</v>
      </c>
      <c r="AW171" s="11">
        <v>27139512</v>
      </c>
      <c r="AX171" s="11">
        <v>307095088</v>
      </c>
    </row>
    <row r="172" spans="2:50">
      <c r="B172" t="s">
        <v>259</v>
      </c>
      <c r="C172" t="s">
        <v>273</v>
      </c>
      <c r="D172" t="s">
        <v>94</v>
      </c>
      <c r="E172" s="9">
        <v>1043</v>
      </c>
      <c r="F172" s="9">
        <v>1242</v>
      </c>
      <c r="G172" s="9">
        <v>1376</v>
      </c>
      <c r="H172" s="9">
        <v>1602</v>
      </c>
      <c r="I172" s="9">
        <v>1784</v>
      </c>
      <c r="J172" s="9">
        <v>1851</v>
      </c>
      <c r="K172" s="9">
        <v>1904</v>
      </c>
      <c r="L172" s="9">
        <v>2148</v>
      </c>
      <c r="M172" s="9">
        <v>2150</v>
      </c>
      <c r="N172" s="9">
        <v>2328</v>
      </c>
      <c r="O172" s="9">
        <v>2419</v>
      </c>
      <c r="P172" s="9">
        <v>2711</v>
      </c>
      <c r="Q172" s="9">
        <v>22558</v>
      </c>
      <c r="S172" s="10">
        <f t="shared" si="27"/>
        <v>4.6236368472382307E-2</v>
      </c>
      <c r="T172" s="10">
        <f t="shared" si="28"/>
        <v>5.5058072524159944E-2</v>
      </c>
      <c r="U172" s="10">
        <f t="shared" si="29"/>
        <v>6.0998315453497653E-2</v>
      </c>
      <c r="V172" s="10">
        <f t="shared" si="30"/>
        <v>7.1016934125365722E-2</v>
      </c>
      <c r="W172" s="10">
        <f t="shared" si="31"/>
        <v>7.9085025268197537E-2</v>
      </c>
      <c r="X172" s="10">
        <f t="shared" si="32"/>
        <v>8.2055146732866388E-2</v>
      </c>
      <c r="Y172" s="10">
        <f t="shared" si="33"/>
        <v>8.4404645801932798E-2</v>
      </c>
      <c r="Z172" s="10">
        <f t="shared" si="34"/>
        <v>9.5221207553861154E-2</v>
      </c>
      <c r="AA172" s="10">
        <f t="shared" si="35"/>
        <v>9.5309867896090084E-2</v>
      </c>
      <c r="AB172" s="10">
        <f t="shared" si="36"/>
        <v>0.10320063835446405</v>
      </c>
      <c r="AC172" s="10">
        <f t="shared" si="37"/>
        <v>0.10723468392587995</v>
      </c>
      <c r="AD172" s="10">
        <f t="shared" si="38"/>
        <v>0.12017909389130242</v>
      </c>
      <c r="AE172" s="12">
        <f t="shared" si="39"/>
        <v>1</v>
      </c>
      <c r="AI172" t="s">
        <v>259</v>
      </c>
      <c r="AJ172" t="s">
        <v>266</v>
      </c>
      <c r="AK172" t="s">
        <v>94</v>
      </c>
      <c r="AL172" s="9">
        <v>9667</v>
      </c>
      <c r="AM172" s="9">
        <v>9719</v>
      </c>
      <c r="AN172" s="9">
        <v>12995</v>
      </c>
      <c r="AO172" s="9">
        <v>13996</v>
      </c>
      <c r="AP172" s="9">
        <v>15558</v>
      </c>
      <c r="AQ172" s="9">
        <v>14415</v>
      </c>
      <c r="AR172" s="9">
        <v>12843</v>
      </c>
      <c r="AS172" s="9">
        <v>16574</v>
      </c>
      <c r="AT172" s="9">
        <v>10569</v>
      </c>
      <c r="AU172" s="9">
        <v>19035</v>
      </c>
      <c r="AV172" s="9">
        <v>14795</v>
      </c>
      <c r="AW172" s="9">
        <v>16571</v>
      </c>
      <c r="AX172" s="9">
        <v>166737</v>
      </c>
    </row>
    <row r="173" spans="2:50">
      <c r="B173" t="s">
        <v>259</v>
      </c>
      <c r="C173" t="s">
        <v>273</v>
      </c>
      <c r="D173" t="s">
        <v>176</v>
      </c>
      <c r="E173" s="11">
        <v>1767903</v>
      </c>
      <c r="F173" s="11">
        <v>2111295</v>
      </c>
      <c r="G173" s="11">
        <v>2298323</v>
      </c>
      <c r="H173" s="11">
        <v>2707980</v>
      </c>
      <c r="I173" s="11">
        <v>3032705</v>
      </c>
      <c r="J173" s="11">
        <v>3110884</v>
      </c>
      <c r="K173" s="11">
        <v>3211233</v>
      </c>
      <c r="L173" s="11">
        <v>3620948</v>
      </c>
      <c r="M173" s="11">
        <v>3614161</v>
      </c>
      <c r="N173" s="11">
        <v>3947300</v>
      </c>
      <c r="O173" s="11">
        <v>4096919</v>
      </c>
      <c r="P173" s="11">
        <v>4583114</v>
      </c>
      <c r="Q173" s="11">
        <v>38102765</v>
      </c>
      <c r="S173" s="10">
        <f t="shared" si="27"/>
        <v>4.6398286318591317E-2</v>
      </c>
      <c r="T173" s="10">
        <f t="shared" si="28"/>
        <v>5.5410545665124301E-2</v>
      </c>
      <c r="U173" s="10">
        <f t="shared" si="29"/>
        <v>6.0319060834561483E-2</v>
      </c>
      <c r="V173" s="10">
        <f t="shared" si="30"/>
        <v>7.1070432815046367E-2</v>
      </c>
      <c r="W173" s="10">
        <f t="shared" si="31"/>
        <v>7.9592780208995337E-2</v>
      </c>
      <c r="X173" s="10">
        <f t="shared" si="32"/>
        <v>8.164457356309969E-2</v>
      </c>
      <c r="Y173" s="10">
        <f t="shared" si="33"/>
        <v>8.4278214455040204E-2</v>
      </c>
      <c r="Z173" s="10">
        <f t="shared" si="34"/>
        <v>9.5031108634767061E-2</v>
      </c>
      <c r="AA173" s="10">
        <f t="shared" si="35"/>
        <v>9.4852985078641927E-2</v>
      </c>
      <c r="AB173" s="10">
        <f t="shared" si="36"/>
        <v>0.10359615634193477</v>
      </c>
      <c r="AC173" s="10">
        <f t="shared" si="37"/>
        <v>0.10752287924511515</v>
      </c>
      <c r="AD173" s="10">
        <f t="shared" si="38"/>
        <v>0.12028297683908241</v>
      </c>
      <c r="AE173" s="12">
        <f t="shared" si="39"/>
        <v>1</v>
      </c>
      <c r="AI173" t="s">
        <v>259</v>
      </c>
      <c r="AJ173" t="s">
        <v>266</v>
      </c>
      <c r="AK173" t="s">
        <v>176</v>
      </c>
      <c r="AL173" s="11">
        <v>399517</v>
      </c>
      <c r="AM173" s="11">
        <v>363870</v>
      </c>
      <c r="AN173" s="11">
        <v>425213</v>
      </c>
      <c r="AO173" s="11">
        <v>421186</v>
      </c>
      <c r="AP173" s="11">
        <v>613797</v>
      </c>
      <c r="AQ173" s="11">
        <v>580417</v>
      </c>
      <c r="AR173" s="11">
        <v>588712</v>
      </c>
      <c r="AS173" s="11">
        <v>741683</v>
      </c>
      <c r="AT173" s="11">
        <v>593141</v>
      </c>
      <c r="AU173" s="11">
        <v>784132</v>
      </c>
      <c r="AV173" s="11">
        <v>716772</v>
      </c>
      <c r="AW173" s="11">
        <v>759341</v>
      </c>
      <c r="AX173" s="11">
        <v>6987781</v>
      </c>
    </row>
    <row r="174" spans="2:50">
      <c r="B174" t="s">
        <v>274</v>
      </c>
      <c r="E174" s="9">
        <v>334433</v>
      </c>
      <c r="F174" s="9">
        <v>359564</v>
      </c>
      <c r="G174" s="9">
        <v>422049</v>
      </c>
      <c r="H174" s="9">
        <v>430643</v>
      </c>
      <c r="I174" s="9">
        <v>477330</v>
      </c>
      <c r="J174" s="9">
        <v>485763</v>
      </c>
      <c r="K174" s="9">
        <v>488404</v>
      </c>
      <c r="L174" s="9">
        <v>499038</v>
      </c>
      <c r="M174" s="9">
        <v>516091</v>
      </c>
      <c r="N174" s="9">
        <v>520386</v>
      </c>
      <c r="O174" s="9">
        <v>579689</v>
      </c>
      <c r="P174" s="9">
        <v>507369</v>
      </c>
      <c r="Q174" s="9">
        <v>5620759</v>
      </c>
      <c r="S174" s="10">
        <f t="shared" si="27"/>
        <v>5.9499615621306658E-2</v>
      </c>
      <c r="T174" s="10">
        <f t="shared" si="28"/>
        <v>6.3970719968602111E-2</v>
      </c>
      <c r="U174" s="10">
        <f t="shared" si="29"/>
        <v>7.5087546005797437E-2</v>
      </c>
      <c r="V174" s="10">
        <f t="shared" si="30"/>
        <v>7.661652100721629E-2</v>
      </c>
      <c r="W174" s="10">
        <f t="shared" si="31"/>
        <v>8.4922694604056145E-2</v>
      </c>
      <c r="X174" s="10">
        <f t="shared" si="32"/>
        <v>8.6423025787086757E-2</v>
      </c>
      <c r="Y174" s="10">
        <f t="shared" si="33"/>
        <v>8.6892891155802982E-2</v>
      </c>
      <c r="Z174" s="10">
        <f t="shared" si="34"/>
        <v>8.8784806464749691E-2</v>
      </c>
      <c r="AA174" s="10">
        <f t="shared" si="35"/>
        <v>9.1818738359000979E-2</v>
      </c>
      <c r="AB174" s="10">
        <f t="shared" si="36"/>
        <v>9.2582870035879491E-2</v>
      </c>
      <c r="AC174" s="10">
        <f t="shared" si="37"/>
        <v>0.10313358035809754</v>
      </c>
      <c r="AD174" s="10">
        <f t="shared" si="38"/>
        <v>9.0266990632403912E-2</v>
      </c>
      <c r="AE174" s="12">
        <f t="shared" si="39"/>
        <v>1</v>
      </c>
      <c r="AI174" t="s">
        <v>259</v>
      </c>
      <c r="AJ174" t="s">
        <v>268</v>
      </c>
      <c r="AK174" t="s">
        <v>94</v>
      </c>
      <c r="AL174" s="9">
        <v>18</v>
      </c>
      <c r="AM174" s="9">
        <v>18</v>
      </c>
      <c r="AN174" s="9">
        <v>31</v>
      </c>
      <c r="AO174" s="9">
        <v>13</v>
      </c>
      <c r="AP174" s="9">
        <v>32</v>
      </c>
      <c r="AQ174" s="9">
        <v>23</v>
      </c>
      <c r="AR174" s="9">
        <v>113</v>
      </c>
      <c r="AS174" s="9">
        <v>125</v>
      </c>
      <c r="AT174" s="9">
        <v>98</v>
      </c>
      <c r="AU174" s="9">
        <v>151</v>
      </c>
      <c r="AV174" s="9">
        <v>120</v>
      </c>
      <c r="AW174" s="9">
        <v>110</v>
      </c>
      <c r="AX174" s="9">
        <v>852</v>
      </c>
    </row>
    <row r="175" spans="2:50">
      <c r="B175" t="s">
        <v>275</v>
      </c>
      <c r="E175" s="11">
        <v>70020616</v>
      </c>
      <c r="F175" s="11">
        <v>74435720</v>
      </c>
      <c r="G175" s="11">
        <v>71684215</v>
      </c>
      <c r="H175" s="11">
        <v>78399485</v>
      </c>
      <c r="I175" s="11">
        <v>78023971</v>
      </c>
      <c r="J175" s="11">
        <v>75760275</v>
      </c>
      <c r="K175" s="11">
        <v>75398153</v>
      </c>
      <c r="L175" s="11">
        <v>82189556</v>
      </c>
      <c r="M175" s="11">
        <v>75589251</v>
      </c>
      <c r="N175" s="11">
        <v>78972526</v>
      </c>
      <c r="O175" s="11">
        <v>81145942</v>
      </c>
      <c r="P175" s="11">
        <v>83005516</v>
      </c>
      <c r="Q175" s="11">
        <v>924625226</v>
      </c>
      <c r="S175" s="10">
        <f t="shared" si="27"/>
        <v>7.5728645543140308E-2</v>
      </c>
      <c r="T175" s="10">
        <f t="shared" si="28"/>
        <v>8.0503665600834468E-2</v>
      </c>
      <c r="U175" s="10">
        <f t="shared" si="29"/>
        <v>7.7527859920187819E-2</v>
      </c>
      <c r="V175" s="10">
        <f t="shared" si="30"/>
        <v>8.479055383245622E-2</v>
      </c>
      <c r="W175" s="10">
        <f t="shared" si="31"/>
        <v>8.4384428205076897E-2</v>
      </c>
      <c r="X175" s="10">
        <f t="shared" si="32"/>
        <v>8.1936197358301363E-2</v>
      </c>
      <c r="Y175" s="10">
        <f t="shared" si="33"/>
        <v>8.154455543699389E-2</v>
      </c>
      <c r="Z175" s="10">
        <f t="shared" si="34"/>
        <v>8.8889588655890722E-2</v>
      </c>
      <c r="AA175" s="10">
        <f t="shared" si="35"/>
        <v>8.175123160656661E-2</v>
      </c>
      <c r="AB175" s="10">
        <f t="shared" si="36"/>
        <v>8.5410308716798958E-2</v>
      </c>
      <c r="AC175" s="10">
        <f t="shared" si="37"/>
        <v>8.7760900003824902E-2</v>
      </c>
      <c r="AD175" s="10">
        <f t="shared" si="38"/>
        <v>8.9772065119927844E-2</v>
      </c>
      <c r="AE175" s="12">
        <f t="shared" si="39"/>
        <v>1</v>
      </c>
      <c r="AI175" t="s">
        <v>259</v>
      </c>
      <c r="AJ175" t="s">
        <v>268</v>
      </c>
      <c r="AK175" t="s">
        <v>176</v>
      </c>
      <c r="AL175" s="11">
        <v>29900</v>
      </c>
      <c r="AM175" s="11">
        <v>29920</v>
      </c>
      <c r="AN175" s="11">
        <v>51470</v>
      </c>
      <c r="AO175" s="11">
        <v>21650</v>
      </c>
      <c r="AP175" s="11">
        <v>53124</v>
      </c>
      <c r="AQ175" s="11">
        <v>38350</v>
      </c>
      <c r="AR175" s="11">
        <v>186654</v>
      </c>
      <c r="AS175" s="11">
        <v>206650</v>
      </c>
      <c r="AT175" s="11">
        <v>162040</v>
      </c>
      <c r="AU175" s="11">
        <v>250080</v>
      </c>
      <c r="AV175" s="11">
        <v>198445</v>
      </c>
      <c r="AW175" s="11">
        <v>181780</v>
      </c>
      <c r="AX175" s="11">
        <v>1410063</v>
      </c>
    </row>
    <row r="176" spans="2:50">
      <c r="B176" t="s">
        <v>276</v>
      </c>
      <c r="C176" t="s">
        <v>277</v>
      </c>
      <c r="D176" t="s">
        <v>94</v>
      </c>
      <c r="E176" s="9">
        <v>708</v>
      </c>
      <c r="F176" s="9">
        <v>877</v>
      </c>
      <c r="G176" s="9">
        <v>838</v>
      </c>
      <c r="H176" s="9">
        <v>836</v>
      </c>
      <c r="I176" s="9">
        <v>951</v>
      </c>
      <c r="J176" s="9">
        <v>751</v>
      </c>
      <c r="K176" s="9">
        <v>845</v>
      </c>
      <c r="L176" s="9">
        <v>803</v>
      </c>
      <c r="M176" s="9">
        <v>784</v>
      </c>
      <c r="N176" s="9">
        <v>744</v>
      </c>
      <c r="O176" s="9">
        <v>838</v>
      </c>
      <c r="P176" s="9">
        <v>682</v>
      </c>
      <c r="Q176" s="9">
        <v>9657</v>
      </c>
      <c r="S176" s="10">
        <f t="shared" si="27"/>
        <v>7.3314694004349173E-2</v>
      </c>
      <c r="T176" s="10">
        <f t="shared" si="28"/>
        <v>9.0814952883918401E-2</v>
      </c>
      <c r="U176" s="10">
        <f t="shared" si="29"/>
        <v>8.6776431604017809E-2</v>
      </c>
      <c r="V176" s="10">
        <f t="shared" si="30"/>
        <v>8.6569327948638294E-2</v>
      </c>
      <c r="W176" s="10">
        <f t="shared" si="31"/>
        <v>9.8477788132960542E-2</v>
      </c>
      <c r="X176" s="10">
        <f t="shared" si="32"/>
        <v>7.7767422595008809E-2</v>
      </c>
      <c r="Y176" s="10">
        <f t="shared" si="33"/>
        <v>8.7501294397846124E-2</v>
      </c>
      <c r="Z176" s="10">
        <f t="shared" si="34"/>
        <v>8.315211763487626E-2</v>
      </c>
      <c r="AA176" s="10">
        <f t="shared" si="35"/>
        <v>8.1184632908770843E-2</v>
      </c>
      <c r="AB176" s="10">
        <f t="shared" si="36"/>
        <v>7.7042559801180494E-2</v>
      </c>
      <c r="AC176" s="10">
        <f t="shared" si="37"/>
        <v>8.6776431604017809E-2</v>
      </c>
      <c r="AD176" s="10">
        <f t="shared" si="38"/>
        <v>7.0622346484415455E-2</v>
      </c>
      <c r="AE176" s="12">
        <f t="shared" si="39"/>
        <v>1</v>
      </c>
      <c r="AI176" t="s">
        <v>259</v>
      </c>
      <c r="AJ176" t="s">
        <v>269</v>
      </c>
      <c r="AK176" t="s">
        <v>94</v>
      </c>
      <c r="AL176" s="9">
        <v>11102</v>
      </c>
      <c r="AM176" s="9">
        <v>9516</v>
      </c>
      <c r="AN176" s="9">
        <v>11426</v>
      </c>
      <c r="AO176" s="9">
        <v>16026</v>
      </c>
      <c r="AP176" s="9">
        <v>20145</v>
      </c>
      <c r="AQ176" s="9">
        <v>19633</v>
      </c>
      <c r="AR176" s="9">
        <v>20514</v>
      </c>
      <c r="AS176" s="9">
        <v>20312</v>
      </c>
      <c r="AT176" s="9">
        <v>20275</v>
      </c>
      <c r="AU176" s="9">
        <v>19826</v>
      </c>
      <c r="AV176" s="9">
        <v>20564</v>
      </c>
      <c r="AW176" s="9">
        <v>20442</v>
      </c>
      <c r="AX176" s="9">
        <v>209781</v>
      </c>
    </row>
    <row r="177" spans="2:50">
      <c r="B177" t="s">
        <v>276</v>
      </c>
      <c r="C177" t="s">
        <v>277</v>
      </c>
      <c r="D177" t="s">
        <v>176</v>
      </c>
      <c r="E177" s="11">
        <v>23199</v>
      </c>
      <c r="F177" s="11">
        <v>28692</v>
      </c>
      <c r="G177" s="11">
        <v>26305</v>
      </c>
      <c r="H177" s="11">
        <v>26165</v>
      </c>
      <c r="I177" s="11">
        <v>29734</v>
      </c>
      <c r="J177" s="11">
        <v>23422</v>
      </c>
      <c r="K177" s="11">
        <v>26333</v>
      </c>
      <c r="L177" s="11">
        <v>25036</v>
      </c>
      <c r="M177" s="11">
        <v>24478</v>
      </c>
      <c r="N177" s="11">
        <v>23315</v>
      </c>
      <c r="O177" s="11">
        <v>26026</v>
      </c>
      <c r="P177" s="11">
        <v>21077</v>
      </c>
      <c r="Q177" s="11">
        <v>303782</v>
      </c>
      <c r="S177" s="10">
        <f t="shared" si="27"/>
        <v>7.6367263366493077E-2</v>
      </c>
      <c r="T177" s="10">
        <f t="shared" si="28"/>
        <v>9.4449309043985491E-2</v>
      </c>
      <c r="U177" s="10">
        <f t="shared" si="29"/>
        <v>8.6591700627423607E-2</v>
      </c>
      <c r="V177" s="10">
        <f t="shared" si="30"/>
        <v>8.6130843828798279E-2</v>
      </c>
      <c r="W177" s="10">
        <f t="shared" si="31"/>
        <v>9.7879400359468308E-2</v>
      </c>
      <c r="X177" s="10">
        <f t="shared" si="32"/>
        <v>7.7101342410017704E-2</v>
      </c>
      <c r="Y177" s="10">
        <f t="shared" si="33"/>
        <v>8.6683871987148678E-2</v>
      </c>
      <c r="Z177" s="10">
        <f t="shared" si="34"/>
        <v>8.2414362931312588E-2</v>
      </c>
      <c r="AA177" s="10">
        <f t="shared" si="35"/>
        <v>8.0577519405363063E-2</v>
      </c>
      <c r="AB177" s="10">
        <f t="shared" si="36"/>
        <v>7.6749116142496923E-2</v>
      </c>
      <c r="AC177" s="10">
        <f t="shared" si="37"/>
        <v>8.5673278864448851E-2</v>
      </c>
      <c r="AD177" s="10">
        <f t="shared" si="38"/>
        <v>6.9381991033043433E-2</v>
      </c>
      <c r="AE177" s="12">
        <f t="shared" si="39"/>
        <v>0.99999999999999989</v>
      </c>
      <c r="AI177" t="s">
        <v>259</v>
      </c>
      <c r="AJ177" t="s">
        <v>269</v>
      </c>
      <c r="AK177" t="s">
        <v>176</v>
      </c>
      <c r="AL177" s="11">
        <v>3084513</v>
      </c>
      <c r="AM177" s="11">
        <v>2836003</v>
      </c>
      <c r="AN177" s="11">
        <v>2996874</v>
      </c>
      <c r="AO177" s="11">
        <v>2343544</v>
      </c>
      <c r="AP177" s="11">
        <v>2573271</v>
      </c>
      <c r="AQ177" s="11">
        <v>2302219</v>
      </c>
      <c r="AR177" s="11">
        <v>2494908</v>
      </c>
      <c r="AS177" s="11">
        <v>2545853</v>
      </c>
      <c r="AT177" s="11">
        <v>2181754</v>
      </c>
      <c r="AU177" s="11">
        <v>2548199</v>
      </c>
      <c r="AV177" s="11">
        <v>2569823</v>
      </c>
      <c r="AW177" s="11">
        <v>2518058</v>
      </c>
      <c r="AX177" s="11">
        <v>30995019</v>
      </c>
    </row>
    <row r="178" spans="2:50">
      <c r="B178" t="s">
        <v>276</v>
      </c>
      <c r="C178" t="s">
        <v>278</v>
      </c>
      <c r="D178" t="s">
        <v>94</v>
      </c>
      <c r="E178" s="9">
        <v>4619613</v>
      </c>
      <c r="F178" s="9">
        <v>4574478</v>
      </c>
      <c r="G178" s="9">
        <v>5555580</v>
      </c>
      <c r="H178" s="9">
        <v>5126334</v>
      </c>
      <c r="I178" s="9">
        <v>5191377</v>
      </c>
      <c r="J178" s="9">
        <v>5213254</v>
      </c>
      <c r="K178" s="9">
        <v>5001028</v>
      </c>
      <c r="L178" s="9">
        <v>5165382</v>
      </c>
      <c r="M178" s="9">
        <v>5174783</v>
      </c>
      <c r="N178" s="9">
        <v>4594008</v>
      </c>
      <c r="O178" s="9">
        <v>4899011</v>
      </c>
      <c r="P178" s="9">
        <v>4753940</v>
      </c>
      <c r="Q178" s="9">
        <v>59868788</v>
      </c>
      <c r="S178" s="10">
        <f t="shared" si="27"/>
        <v>7.7162293647902142E-2</v>
      </c>
      <c r="T178" s="10">
        <f t="shared" si="28"/>
        <v>7.6408394972017804E-2</v>
      </c>
      <c r="U178" s="10">
        <f t="shared" si="29"/>
        <v>9.2795932331217398E-2</v>
      </c>
      <c r="V178" s="10">
        <f t="shared" si="30"/>
        <v>8.5626152979746309E-2</v>
      </c>
      <c r="W178" s="10">
        <f t="shared" si="31"/>
        <v>8.6712578848263971E-2</v>
      </c>
      <c r="X178" s="10">
        <f t="shared" si="32"/>
        <v>8.7077994630524333E-2</v>
      </c>
      <c r="Y178" s="10">
        <f t="shared" si="33"/>
        <v>8.3533142511587166E-2</v>
      </c>
      <c r="Z178" s="10">
        <f t="shared" si="34"/>
        <v>8.6278379311770931E-2</v>
      </c>
      <c r="AA178" s="10">
        <f t="shared" si="35"/>
        <v>8.6435406041625557E-2</v>
      </c>
      <c r="AB178" s="10">
        <f t="shared" si="36"/>
        <v>7.6734608357196074E-2</v>
      </c>
      <c r="AC178" s="10">
        <f t="shared" si="37"/>
        <v>8.1829132736076102E-2</v>
      </c>
      <c r="AD178" s="10">
        <f t="shared" si="38"/>
        <v>7.9405983632072186E-2</v>
      </c>
      <c r="AE178" s="12">
        <f t="shared" si="39"/>
        <v>1</v>
      </c>
      <c r="AI178" t="s">
        <v>259</v>
      </c>
      <c r="AJ178" t="s">
        <v>270</v>
      </c>
      <c r="AK178" t="s">
        <v>94</v>
      </c>
      <c r="AL178" s="9">
        <v>391360</v>
      </c>
      <c r="AM178" s="9">
        <v>330477</v>
      </c>
      <c r="AN178" s="9">
        <v>426492</v>
      </c>
      <c r="AO178" s="9">
        <v>349030</v>
      </c>
      <c r="AP178" s="9">
        <v>413005</v>
      </c>
      <c r="AQ178" s="9">
        <v>388180</v>
      </c>
      <c r="AR178" s="9">
        <v>388680</v>
      </c>
      <c r="AS178" s="9">
        <v>432272</v>
      </c>
      <c r="AT178" s="9">
        <v>399110</v>
      </c>
      <c r="AU178" s="9">
        <v>454441</v>
      </c>
      <c r="AV178" s="9">
        <v>436893</v>
      </c>
      <c r="AW178" s="9">
        <v>489302</v>
      </c>
      <c r="AX178" s="9">
        <v>4899242</v>
      </c>
    </row>
    <row r="179" spans="2:50">
      <c r="B179" t="s">
        <v>276</v>
      </c>
      <c r="C179" t="s">
        <v>278</v>
      </c>
      <c r="D179" t="s">
        <v>176</v>
      </c>
      <c r="E179" s="11">
        <v>347687</v>
      </c>
      <c r="F179" s="11">
        <v>351591</v>
      </c>
      <c r="G179" s="11">
        <v>405015</v>
      </c>
      <c r="H179" s="11">
        <v>366820</v>
      </c>
      <c r="I179" s="11">
        <v>365827</v>
      </c>
      <c r="J179" s="11">
        <v>350519</v>
      </c>
      <c r="K179" s="11">
        <v>350286</v>
      </c>
      <c r="L179" s="11">
        <v>369840</v>
      </c>
      <c r="M179" s="11">
        <v>358134</v>
      </c>
      <c r="N179" s="11">
        <v>337037</v>
      </c>
      <c r="O179" s="11">
        <v>348171</v>
      </c>
      <c r="P179" s="11">
        <v>349787</v>
      </c>
      <c r="Q179" s="11">
        <v>4300714</v>
      </c>
      <c r="S179" s="10">
        <f t="shared" si="27"/>
        <v>8.0844017993291342E-2</v>
      </c>
      <c r="T179" s="10">
        <f t="shared" si="28"/>
        <v>8.1751774240277311E-2</v>
      </c>
      <c r="U179" s="10">
        <f t="shared" si="29"/>
        <v>9.4173897636531986E-2</v>
      </c>
      <c r="V179" s="10">
        <f t="shared" si="30"/>
        <v>8.5292814169926207E-2</v>
      </c>
      <c r="W179" s="10">
        <f t="shared" si="31"/>
        <v>8.5061922276161592E-2</v>
      </c>
      <c r="X179" s="10">
        <f t="shared" si="32"/>
        <v>8.1502513303604932E-2</v>
      </c>
      <c r="Y179" s="10">
        <f t="shared" si="33"/>
        <v>8.1448336253003573E-2</v>
      </c>
      <c r="Z179" s="10">
        <f t="shared" si="34"/>
        <v>8.5995023151969649E-2</v>
      </c>
      <c r="AA179" s="10">
        <f t="shared" si="35"/>
        <v>8.3273149528194618E-2</v>
      </c>
      <c r="AB179" s="10">
        <f t="shared" si="36"/>
        <v>7.8367684993701045E-2</v>
      </c>
      <c r="AC179" s="10">
        <f t="shared" si="37"/>
        <v>8.0956557446042673E-2</v>
      </c>
      <c r="AD179" s="10">
        <f t="shared" si="38"/>
        <v>8.1332309007295073E-2</v>
      </c>
      <c r="AE179" s="12">
        <f t="shared" si="39"/>
        <v>1</v>
      </c>
      <c r="AI179" t="s">
        <v>259</v>
      </c>
      <c r="AJ179" t="s">
        <v>270</v>
      </c>
      <c r="AK179" t="s">
        <v>176</v>
      </c>
      <c r="AL179" s="11">
        <v>8337015</v>
      </c>
      <c r="AM179" s="11">
        <v>7521302</v>
      </c>
      <c r="AN179" s="11">
        <v>9271152</v>
      </c>
      <c r="AO179" s="11">
        <v>7721083</v>
      </c>
      <c r="AP179" s="11">
        <v>8944559</v>
      </c>
      <c r="AQ179" s="11">
        <v>8198338</v>
      </c>
      <c r="AR179" s="11">
        <v>8601291</v>
      </c>
      <c r="AS179" s="11">
        <v>8671969</v>
      </c>
      <c r="AT179" s="11">
        <v>7917266</v>
      </c>
      <c r="AU179" s="11">
        <v>8603720</v>
      </c>
      <c r="AV179" s="11">
        <v>7767082</v>
      </c>
      <c r="AW179" s="11">
        <v>8216198</v>
      </c>
      <c r="AX179" s="11">
        <v>99770975</v>
      </c>
    </row>
    <row r="180" spans="2:50">
      <c r="B180" t="s">
        <v>276</v>
      </c>
      <c r="C180" t="s">
        <v>279</v>
      </c>
      <c r="D180" t="s">
        <v>94</v>
      </c>
      <c r="E180" s="9">
        <v>156012</v>
      </c>
      <c r="F180" s="9">
        <v>155019</v>
      </c>
      <c r="G180" s="9">
        <v>190537</v>
      </c>
      <c r="H180" s="9">
        <v>175913</v>
      </c>
      <c r="I180" s="9">
        <v>194417</v>
      </c>
      <c r="J180" s="9">
        <v>203412</v>
      </c>
      <c r="K180" s="9">
        <v>198461</v>
      </c>
      <c r="L180" s="9">
        <v>209809</v>
      </c>
      <c r="M180" s="9">
        <v>202930</v>
      </c>
      <c r="N180" s="9">
        <v>202013</v>
      </c>
      <c r="O180" s="9">
        <v>214575</v>
      </c>
      <c r="P180" s="9">
        <v>207954</v>
      </c>
      <c r="Q180" s="9">
        <v>2311052</v>
      </c>
      <c r="S180" s="10">
        <f t="shared" si="27"/>
        <v>6.7506918926964865E-2</v>
      </c>
      <c r="T180" s="10">
        <f t="shared" si="28"/>
        <v>6.7077244475676007E-2</v>
      </c>
      <c r="U180" s="10">
        <f t="shared" si="29"/>
        <v>8.2446002945844574E-2</v>
      </c>
      <c r="V180" s="10">
        <f t="shared" si="30"/>
        <v>7.611814879111331E-2</v>
      </c>
      <c r="W180" s="10">
        <f t="shared" si="31"/>
        <v>8.4124892040507965E-2</v>
      </c>
      <c r="X180" s="10">
        <f t="shared" si="32"/>
        <v>8.8017058897852579E-2</v>
      </c>
      <c r="Y180" s="10">
        <f t="shared" si="33"/>
        <v>8.5874744488657118E-2</v>
      </c>
      <c r="Z180" s="10">
        <f t="shared" si="34"/>
        <v>9.0785062387172599E-2</v>
      </c>
      <c r="AA180" s="10">
        <f t="shared" si="35"/>
        <v>8.7808495871144393E-2</v>
      </c>
      <c r="AB180" s="10">
        <f t="shared" si="36"/>
        <v>8.7411706876348957E-2</v>
      </c>
      <c r="AC180" s="10">
        <f t="shared" si="37"/>
        <v>9.2847326672009109E-2</v>
      </c>
      <c r="AD180" s="10">
        <f t="shared" si="38"/>
        <v>8.9982397626708524E-2</v>
      </c>
      <c r="AE180" s="12">
        <f t="shared" si="39"/>
        <v>1</v>
      </c>
      <c r="AI180" t="s">
        <v>259</v>
      </c>
      <c r="AJ180" t="s">
        <v>280</v>
      </c>
      <c r="AK180" t="s">
        <v>94</v>
      </c>
      <c r="AL180" s="9"/>
      <c r="AM180" s="9"/>
      <c r="AN180" s="9"/>
      <c r="AO180" s="9"/>
      <c r="AP180" s="9"/>
      <c r="AQ180" s="9"/>
      <c r="AR180" s="9"/>
      <c r="AS180" s="9"/>
      <c r="AT180" s="9">
        <v>5</v>
      </c>
      <c r="AU180" s="9">
        <v>13</v>
      </c>
      <c r="AV180" s="9"/>
      <c r="AW180" s="9">
        <v>4</v>
      </c>
      <c r="AX180" s="9">
        <v>22</v>
      </c>
    </row>
    <row r="181" spans="2:50">
      <c r="B181" t="s">
        <v>276</v>
      </c>
      <c r="C181" t="s">
        <v>279</v>
      </c>
      <c r="D181" t="s">
        <v>176</v>
      </c>
      <c r="E181" s="11">
        <v>530942</v>
      </c>
      <c r="F181" s="11">
        <v>554170</v>
      </c>
      <c r="G181" s="11">
        <v>591339</v>
      </c>
      <c r="H181" s="11">
        <v>511030</v>
      </c>
      <c r="I181" s="11">
        <v>527627</v>
      </c>
      <c r="J181" s="11">
        <v>570932</v>
      </c>
      <c r="K181" s="11">
        <v>498585</v>
      </c>
      <c r="L181" s="11">
        <v>547809</v>
      </c>
      <c r="M181" s="11">
        <v>495529</v>
      </c>
      <c r="N181" s="11">
        <v>476686</v>
      </c>
      <c r="O181" s="11">
        <v>460048</v>
      </c>
      <c r="P181" s="11">
        <v>458177</v>
      </c>
      <c r="Q181" s="11">
        <v>6222874</v>
      </c>
      <c r="S181" s="10">
        <f t="shared" si="27"/>
        <v>8.5321026908145664E-2</v>
      </c>
      <c r="T181" s="10">
        <f t="shared" si="28"/>
        <v>8.9053707338442006E-2</v>
      </c>
      <c r="U181" s="10">
        <f t="shared" si="29"/>
        <v>9.5026670956217335E-2</v>
      </c>
      <c r="V181" s="10">
        <f t="shared" si="30"/>
        <v>8.2121219230856995E-2</v>
      </c>
      <c r="W181" s="10">
        <f t="shared" si="31"/>
        <v>8.4788314852590627E-2</v>
      </c>
      <c r="X181" s="10">
        <f t="shared" si="32"/>
        <v>9.1747318039863898E-2</v>
      </c>
      <c r="Y181" s="10">
        <f t="shared" si="33"/>
        <v>8.0121339432551578E-2</v>
      </c>
      <c r="Z181" s="10">
        <f t="shared" si="34"/>
        <v>8.8031510842096428E-2</v>
      </c>
      <c r="AA181" s="10">
        <f t="shared" si="35"/>
        <v>7.9630248017234478E-2</v>
      </c>
      <c r="AB181" s="10">
        <f t="shared" si="36"/>
        <v>7.6602225916835215E-2</v>
      </c>
      <c r="AC181" s="10">
        <f t="shared" si="37"/>
        <v>7.3928541699542688E-2</v>
      </c>
      <c r="AD181" s="10">
        <f t="shared" si="38"/>
        <v>7.3627876765623088E-2</v>
      </c>
      <c r="AE181" s="12">
        <f t="shared" si="39"/>
        <v>1</v>
      </c>
      <c r="AI181" t="s">
        <v>259</v>
      </c>
      <c r="AJ181" t="s">
        <v>280</v>
      </c>
      <c r="AK181" t="s">
        <v>176</v>
      </c>
      <c r="AL181" s="11"/>
      <c r="AM181" s="11"/>
      <c r="AN181" s="11"/>
      <c r="AO181" s="11"/>
      <c r="AP181" s="11"/>
      <c r="AQ181" s="11"/>
      <c r="AR181" s="11"/>
      <c r="AS181" s="11"/>
      <c r="AT181" s="11">
        <v>2967</v>
      </c>
      <c r="AU181" s="11">
        <v>6596</v>
      </c>
      <c r="AV181" s="11"/>
      <c r="AW181" s="11">
        <v>2030</v>
      </c>
      <c r="AX181" s="11">
        <v>11593</v>
      </c>
    </row>
    <row r="182" spans="2:50">
      <c r="B182" t="s">
        <v>276</v>
      </c>
      <c r="C182" t="s">
        <v>281</v>
      </c>
      <c r="D182" t="s">
        <v>94</v>
      </c>
      <c r="E182" s="9">
        <v>12542</v>
      </c>
      <c r="F182" s="9">
        <v>12315</v>
      </c>
      <c r="G182" s="9">
        <v>17708</v>
      </c>
      <c r="H182" s="9">
        <v>17874</v>
      </c>
      <c r="I182" s="9">
        <v>18341</v>
      </c>
      <c r="J182" s="9">
        <v>19066</v>
      </c>
      <c r="K182" s="9">
        <v>16450</v>
      </c>
      <c r="L182" s="9">
        <v>14099</v>
      </c>
      <c r="M182" s="9">
        <v>14560</v>
      </c>
      <c r="N182" s="9">
        <v>12325</v>
      </c>
      <c r="O182" s="9">
        <v>12395</v>
      </c>
      <c r="P182" s="9">
        <v>11795</v>
      </c>
      <c r="Q182" s="9">
        <v>179470</v>
      </c>
      <c r="S182" s="10">
        <f t="shared" ref="S182:S245" si="40">+E182/$Q182</f>
        <v>6.9883545996545379E-2</v>
      </c>
      <c r="T182" s="10">
        <f t="shared" ref="T182:T245" si="41">+F182/$Q182</f>
        <v>6.8618710648019166E-2</v>
      </c>
      <c r="U182" s="10">
        <f t="shared" ref="U182:U245" si="42">+G182/$Q182</f>
        <v>9.8668301108820411E-2</v>
      </c>
      <c r="V182" s="10">
        <f t="shared" ref="V182:V245" si="43">+H182/$Q182</f>
        <v>9.9593246782192016E-2</v>
      </c>
      <c r="W182" s="10">
        <f t="shared" ref="W182:W245" si="44">+I182/$Q182</f>
        <v>0.1021953529837856</v>
      </c>
      <c r="X182" s="10">
        <f t="shared" ref="X182:X245" si="45">+J182/$Q182</f>
        <v>0.10623502535242658</v>
      </c>
      <c r="Y182" s="10">
        <f t="shared" ref="Y182:Y245" si="46">+K182/$Q182</f>
        <v>9.165877305399231E-2</v>
      </c>
      <c r="Z182" s="10">
        <f t="shared" ref="Z182:Z245" si="47">+L182/$Q182</f>
        <v>7.855909065581991E-2</v>
      </c>
      <c r="AA182" s="10">
        <f t="shared" ref="AA182:AA245" si="48">+M182/$Q182</f>
        <v>8.1127765086086809E-2</v>
      </c>
      <c r="AB182" s="10">
        <f t="shared" ref="AB182:AB245" si="49">+N182/$Q182</f>
        <v>6.8674430266896971E-2</v>
      </c>
      <c r="AC182" s="10">
        <f t="shared" ref="AC182:AC245" si="50">+O182/$Q182</f>
        <v>6.9064467599041626E-2</v>
      </c>
      <c r="AD182" s="10">
        <f t="shared" ref="AD182:AD245" si="51">+P182/$Q182</f>
        <v>6.5721290466373206E-2</v>
      </c>
      <c r="AE182" s="12">
        <f t="shared" ref="AE182:AE245" si="52">+SUM(S182:AD182)</f>
        <v>0.99999999999999989</v>
      </c>
      <c r="AI182" t="s">
        <v>259</v>
      </c>
      <c r="AJ182" t="s">
        <v>271</v>
      </c>
      <c r="AK182" t="s">
        <v>94</v>
      </c>
      <c r="AL182" s="9">
        <v>3884</v>
      </c>
      <c r="AM182" s="9">
        <v>3743</v>
      </c>
      <c r="AN182" s="9">
        <v>4033</v>
      </c>
      <c r="AO182" s="9">
        <v>4147</v>
      </c>
      <c r="AP182" s="9">
        <v>4499</v>
      </c>
      <c r="AQ182" s="9">
        <v>4212</v>
      </c>
      <c r="AR182" s="9">
        <v>4229</v>
      </c>
      <c r="AS182" s="9">
        <v>4381</v>
      </c>
      <c r="AT182" s="9">
        <v>4148</v>
      </c>
      <c r="AU182" s="9">
        <v>4340</v>
      </c>
      <c r="AV182" s="9">
        <v>4462</v>
      </c>
      <c r="AW182" s="9">
        <v>4410</v>
      </c>
      <c r="AX182" s="9">
        <v>50488</v>
      </c>
    </row>
    <row r="183" spans="2:50">
      <c r="B183" t="s">
        <v>276</v>
      </c>
      <c r="C183" t="s">
        <v>281</v>
      </c>
      <c r="D183" t="s">
        <v>176</v>
      </c>
      <c r="E183" s="11">
        <v>87814</v>
      </c>
      <c r="F183" s="11">
        <v>92936</v>
      </c>
      <c r="G183" s="11">
        <v>106786</v>
      </c>
      <c r="H183" s="11">
        <v>122177</v>
      </c>
      <c r="I183" s="11">
        <v>132842</v>
      </c>
      <c r="J183" s="11">
        <v>112815</v>
      </c>
      <c r="K183" s="11">
        <v>105857</v>
      </c>
      <c r="L183" s="11">
        <v>116896</v>
      </c>
      <c r="M183" s="11">
        <v>109983</v>
      </c>
      <c r="N183" s="11">
        <v>91275</v>
      </c>
      <c r="O183" s="11">
        <v>92085</v>
      </c>
      <c r="P183" s="11">
        <v>79782</v>
      </c>
      <c r="Q183" s="11">
        <v>1251248</v>
      </c>
      <c r="S183" s="10">
        <f t="shared" si="40"/>
        <v>7.0181131158651197E-2</v>
      </c>
      <c r="T183" s="10">
        <f t="shared" si="41"/>
        <v>7.4274644195235481E-2</v>
      </c>
      <c r="U183" s="10">
        <f t="shared" si="42"/>
        <v>8.5343592956791933E-2</v>
      </c>
      <c r="V183" s="10">
        <f t="shared" si="43"/>
        <v>9.7644112118460927E-2</v>
      </c>
      <c r="W183" s="10">
        <f t="shared" si="44"/>
        <v>0.10616760226589773</v>
      </c>
      <c r="X183" s="10">
        <f t="shared" si="45"/>
        <v>9.0161982276894745E-2</v>
      </c>
      <c r="Y183" s="10">
        <f t="shared" si="46"/>
        <v>8.460113422758718E-2</v>
      </c>
      <c r="Z183" s="10">
        <f t="shared" si="47"/>
        <v>9.3423525951689831E-2</v>
      </c>
      <c r="AA183" s="10">
        <f t="shared" si="48"/>
        <v>8.7898641995831361E-2</v>
      </c>
      <c r="AB183" s="10">
        <f t="shared" si="49"/>
        <v>7.2947169545925353E-2</v>
      </c>
      <c r="AC183" s="10">
        <f t="shared" si="50"/>
        <v>7.3594523228009162E-2</v>
      </c>
      <c r="AD183" s="10">
        <f t="shared" si="51"/>
        <v>6.3761940079025095E-2</v>
      </c>
      <c r="AE183" s="12">
        <f t="shared" si="52"/>
        <v>1</v>
      </c>
      <c r="AI183" t="s">
        <v>259</v>
      </c>
      <c r="AJ183" t="s">
        <v>271</v>
      </c>
      <c r="AK183" t="s">
        <v>176</v>
      </c>
      <c r="AL183" s="11">
        <v>5543549</v>
      </c>
      <c r="AM183" s="11">
        <v>5342454</v>
      </c>
      <c r="AN183" s="11">
        <v>5756404</v>
      </c>
      <c r="AO183" s="11">
        <v>5418050</v>
      </c>
      <c r="AP183" s="11">
        <v>5877772</v>
      </c>
      <c r="AQ183" s="11">
        <v>5502578</v>
      </c>
      <c r="AR183" s="11">
        <v>5525196</v>
      </c>
      <c r="AS183" s="11">
        <v>5723609</v>
      </c>
      <c r="AT183" s="11">
        <v>5419132</v>
      </c>
      <c r="AU183" s="11">
        <v>5670008</v>
      </c>
      <c r="AV183" s="11">
        <v>5829388</v>
      </c>
      <c r="AW183" s="11">
        <v>5761551</v>
      </c>
      <c r="AX183" s="11">
        <v>67369691</v>
      </c>
    </row>
    <row r="184" spans="2:50">
      <c r="B184" t="s">
        <v>276</v>
      </c>
      <c r="C184" t="s">
        <v>282</v>
      </c>
      <c r="D184" t="s">
        <v>94</v>
      </c>
      <c r="E184" s="9">
        <v>169200</v>
      </c>
      <c r="F184" s="9">
        <v>208868</v>
      </c>
      <c r="G184" s="9">
        <v>228162</v>
      </c>
      <c r="H184" s="9">
        <v>248996</v>
      </c>
      <c r="I184" s="9">
        <v>263940</v>
      </c>
      <c r="J184" s="9">
        <v>269868</v>
      </c>
      <c r="K184" s="9">
        <v>265457</v>
      </c>
      <c r="L184" s="9">
        <v>299192</v>
      </c>
      <c r="M184" s="9">
        <v>272498</v>
      </c>
      <c r="N184" s="9">
        <v>269207</v>
      </c>
      <c r="O184" s="9">
        <v>281013</v>
      </c>
      <c r="P184" s="9">
        <v>279993</v>
      </c>
      <c r="Q184" s="9">
        <v>3056394</v>
      </c>
      <c r="S184" s="10">
        <f t="shared" si="40"/>
        <v>5.535935484757528E-2</v>
      </c>
      <c r="T184" s="10">
        <f t="shared" si="41"/>
        <v>6.8338048039617932E-2</v>
      </c>
      <c r="U184" s="10">
        <f t="shared" si="42"/>
        <v>7.4650715843572524E-2</v>
      </c>
      <c r="V184" s="10">
        <f t="shared" si="43"/>
        <v>8.1467245387865567E-2</v>
      </c>
      <c r="W184" s="10">
        <f t="shared" si="44"/>
        <v>8.6356667366838183E-2</v>
      </c>
      <c r="X184" s="10">
        <f t="shared" si="45"/>
        <v>8.8296207884192943E-2</v>
      </c>
      <c r="Y184" s="10">
        <f t="shared" si="46"/>
        <v>8.6853003899366371E-2</v>
      </c>
      <c r="Z184" s="10">
        <f t="shared" si="47"/>
        <v>9.7890520659312905E-2</v>
      </c>
      <c r="AA184" s="10">
        <f t="shared" si="48"/>
        <v>8.9156699038147574E-2</v>
      </c>
      <c r="AB184" s="10">
        <f t="shared" si="49"/>
        <v>8.8079939955385336E-2</v>
      </c>
      <c r="AC184" s="10">
        <f t="shared" si="50"/>
        <v>9.1942661842681281E-2</v>
      </c>
      <c r="AD184" s="10">
        <f t="shared" si="51"/>
        <v>9.1608935235444125E-2</v>
      </c>
      <c r="AE184" s="12">
        <f t="shared" si="52"/>
        <v>1</v>
      </c>
      <c r="AI184" t="s">
        <v>259</v>
      </c>
      <c r="AJ184" t="s">
        <v>272</v>
      </c>
      <c r="AK184" t="s">
        <v>94</v>
      </c>
      <c r="AL184" s="9">
        <v>1311</v>
      </c>
      <c r="AM184" s="9">
        <v>1384</v>
      </c>
      <c r="AN184" s="9">
        <v>1499</v>
      </c>
      <c r="AO184" s="9">
        <v>1382</v>
      </c>
      <c r="AP184" s="9">
        <v>1557</v>
      </c>
      <c r="AQ184" s="9">
        <v>1513</v>
      </c>
      <c r="AR184" s="9">
        <v>1467</v>
      </c>
      <c r="AS184" s="9">
        <v>1679</v>
      </c>
      <c r="AT184" s="9">
        <v>1541</v>
      </c>
      <c r="AU184" s="9">
        <v>4203</v>
      </c>
      <c r="AV184" s="9">
        <v>2712</v>
      </c>
      <c r="AW184" s="9">
        <v>3364</v>
      </c>
      <c r="AX184" s="9">
        <v>23612</v>
      </c>
    </row>
    <row r="185" spans="2:50">
      <c r="B185" t="s">
        <v>276</v>
      </c>
      <c r="C185" t="s">
        <v>282</v>
      </c>
      <c r="D185" t="s">
        <v>176</v>
      </c>
      <c r="E185" s="11">
        <v>657145</v>
      </c>
      <c r="F185" s="11">
        <v>922514</v>
      </c>
      <c r="G185" s="11">
        <v>1024920</v>
      </c>
      <c r="H185" s="11">
        <v>1081277</v>
      </c>
      <c r="I185" s="11">
        <v>1192678</v>
      </c>
      <c r="J185" s="11">
        <v>1229754</v>
      </c>
      <c r="K185" s="11">
        <v>1160265</v>
      </c>
      <c r="L185" s="11">
        <v>1314137</v>
      </c>
      <c r="M185" s="11">
        <v>1190540</v>
      </c>
      <c r="N185" s="11">
        <v>1115777</v>
      </c>
      <c r="O185" s="11">
        <v>1152027</v>
      </c>
      <c r="P185" s="11">
        <v>1097557</v>
      </c>
      <c r="Q185" s="11">
        <v>13138591</v>
      </c>
      <c r="S185" s="10">
        <f t="shared" si="40"/>
        <v>5.0016398257621386E-2</v>
      </c>
      <c r="T185" s="10">
        <f t="shared" si="41"/>
        <v>7.0214073944458735E-2</v>
      </c>
      <c r="U185" s="10">
        <f t="shared" si="42"/>
        <v>7.8008364823899307E-2</v>
      </c>
      <c r="V185" s="10">
        <f t="shared" si="43"/>
        <v>8.2297789770607824E-2</v>
      </c>
      <c r="W185" s="10">
        <f t="shared" si="44"/>
        <v>9.0776705051553858E-2</v>
      </c>
      <c r="X185" s="10">
        <f t="shared" si="45"/>
        <v>9.3598621039348892E-2</v>
      </c>
      <c r="Y185" s="10">
        <f t="shared" si="46"/>
        <v>8.8309697744605953E-2</v>
      </c>
      <c r="Z185" s="10">
        <f t="shared" si="47"/>
        <v>0.10002115143092589</v>
      </c>
      <c r="AA185" s="10">
        <f t="shared" si="48"/>
        <v>9.0613978317766339E-2</v>
      </c>
      <c r="AB185" s="10">
        <f t="shared" si="49"/>
        <v>8.4923642116570941E-2</v>
      </c>
      <c r="AC185" s="10">
        <f t="shared" si="50"/>
        <v>8.7682689871387276E-2</v>
      </c>
      <c r="AD185" s="10">
        <f t="shared" si="51"/>
        <v>8.3536887631253609E-2</v>
      </c>
      <c r="AE185" s="12">
        <f t="shared" si="52"/>
        <v>1</v>
      </c>
      <c r="AI185" t="s">
        <v>259</v>
      </c>
      <c r="AJ185" t="s">
        <v>272</v>
      </c>
      <c r="AK185" t="s">
        <v>176</v>
      </c>
      <c r="AL185" s="11">
        <v>5642032</v>
      </c>
      <c r="AM185" s="11">
        <v>5955224</v>
      </c>
      <c r="AN185" s="11">
        <v>6450759</v>
      </c>
      <c r="AO185" s="11">
        <v>5946659</v>
      </c>
      <c r="AP185" s="11">
        <v>6699681</v>
      </c>
      <c r="AQ185" s="11">
        <v>6511130</v>
      </c>
      <c r="AR185" s="11">
        <v>6312349</v>
      </c>
      <c r="AS185" s="11">
        <v>7224282</v>
      </c>
      <c r="AT185" s="11">
        <v>6581470</v>
      </c>
      <c r="AU185" s="11">
        <v>9133632</v>
      </c>
      <c r="AV185" s="11">
        <v>9926337</v>
      </c>
      <c r="AW185" s="11">
        <v>10505267</v>
      </c>
      <c r="AX185" s="11">
        <v>86888822</v>
      </c>
    </row>
    <row r="186" spans="2:50">
      <c r="B186" t="s">
        <v>276</v>
      </c>
      <c r="C186" t="s">
        <v>283</v>
      </c>
      <c r="D186" t="s">
        <v>94</v>
      </c>
      <c r="E186" s="9">
        <v>46277</v>
      </c>
      <c r="F186" s="9">
        <v>51842</v>
      </c>
      <c r="G186" s="9">
        <v>52689</v>
      </c>
      <c r="H186" s="9">
        <v>59716</v>
      </c>
      <c r="I186" s="9">
        <v>61672</v>
      </c>
      <c r="J186" s="9">
        <v>59964</v>
      </c>
      <c r="K186" s="9">
        <v>63499</v>
      </c>
      <c r="L186" s="9">
        <v>69554</v>
      </c>
      <c r="M186" s="9">
        <v>63754</v>
      </c>
      <c r="N186" s="9">
        <v>65588</v>
      </c>
      <c r="O186" s="9">
        <v>65166</v>
      </c>
      <c r="P186" s="9">
        <v>72414</v>
      </c>
      <c r="Q186" s="9">
        <v>732135</v>
      </c>
      <c r="S186" s="10">
        <f t="shared" si="40"/>
        <v>6.3208288088945339E-2</v>
      </c>
      <c r="T186" s="10">
        <f t="shared" si="41"/>
        <v>7.0809345271022422E-2</v>
      </c>
      <c r="U186" s="10">
        <f t="shared" si="42"/>
        <v>7.1966235735212769E-2</v>
      </c>
      <c r="V186" s="10">
        <f t="shared" si="43"/>
        <v>8.1564192396211085E-2</v>
      </c>
      <c r="W186" s="10">
        <f t="shared" si="44"/>
        <v>8.4235830823550295E-2</v>
      </c>
      <c r="X186" s="10">
        <f t="shared" si="45"/>
        <v>8.1902927738736711E-2</v>
      </c>
      <c r="Y186" s="10">
        <f t="shared" si="46"/>
        <v>8.6731272238043527E-2</v>
      </c>
      <c r="Z186" s="10">
        <f t="shared" si="47"/>
        <v>9.500160489527204E-2</v>
      </c>
      <c r="AA186" s="10">
        <f t="shared" si="48"/>
        <v>8.7079568658785605E-2</v>
      </c>
      <c r="AB186" s="10">
        <f t="shared" si="49"/>
        <v>8.958457115149529E-2</v>
      </c>
      <c r="AC186" s="10">
        <f t="shared" si="50"/>
        <v>8.9008174721875069E-2</v>
      </c>
      <c r="AD186" s="10">
        <f t="shared" si="51"/>
        <v>9.8907988280849846E-2</v>
      </c>
      <c r="AE186" s="12">
        <f t="shared" si="52"/>
        <v>1</v>
      </c>
      <c r="AI186" t="s">
        <v>259</v>
      </c>
      <c r="AJ186" t="s">
        <v>284</v>
      </c>
      <c r="AK186" t="s">
        <v>94</v>
      </c>
      <c r="AL186" s="9"/>
      <c r="AM186" s="9">
        <v>16</v>
      </c>
      <c r="AN186" s="9">
        <v>96</v>
      </c>
      <c r="AO186" s="9">
        <v>124</v>
      </c>
      <c r="AP186" s="9">
        <v>200</v>
      </c>
      <c r="AQ186" s="9">
        <v>238</v>
      </c>
      <c r="AR186" s="9">
        <v>223</v>
      </c>
      <c r="AS186" s="9">
        <v>269</v>
      </c>
      <c r="AT186" s="9">
        <v>301</v>
      </c>
      <c r="AU186" s="9">
        <v>297</v>
      </c>
      <c r="AV186" s="9">
        <v>332</v>
      </c>
      <c r="AW186" s="9">
        <v>357</v>
      </c>
      <c r="AX186" s="9">
        <v>2453</v>
      </c>
    </row>
    <row r="187" spans="2:50">
      <c r="B187" t="s">
        <v>276</v>
      </c>
      <c r="C187" t="s">
        <v>283</v>
      </c>
      <c r="D187" t="s">
        <v>176</v>
      </c>
      <c r="E187" s="11">
        <v>146904</v>
      </c>
      <c r="F187" s="11">
        <v>165291</v>
      </c>
      <c r="G187" s="11">
        <v>167432</v>
      </c>
      <c r="H187" s="11">
        <v>190507</v>
      </c>
      <c r="I187" s="11">
        <v>198655</v>
      </c>
      <c r="J187" s="11">
        <v>193658</v>
      </c>
      <c r="K187" s="11">
        <v>207347</v>
      </c>
      <c r="L187" s="11">
        <v>229009</v>
      </c>
      <c r="M187" s="11">
        <v>209214</v>
      </c>
      <c r="N187" s="11">
        <v>211454</v>
      </c>
      <c r="O187" s="11">
        <v>208415</v>
      </c>
      <c r="P187" s="11">
        <v>227822</v>
      </c>
      <c r="Q187" s="11">
        <v>2355708</v>
      </c>
      <c r="S187" s="10">
        <f t="shared" si="40"/>
        <v>6.236086985313969E-2</v>
      </c>
      <c r="T187" s="10">
        <f t="shared" si="41"/>
        <v>7.016616660468955E-2</v>
      </c>
      <c r="U187" s="10">
        <f t="shared" si="42"/>
        <v>7.107502288059471E-2</v>
      </c>
      <c r="V187" s="10">
        <f t="shared" si="43"/>
        <v>8.0870379520721583E-2</v>
      </c>
      <c r="W187" s="10">
        <f t="shared" si="44"/>
        <v>8.4329212279280794E-2</v>
      </c>
      <c r="X187" s="10">
        <f t="shared" si="45"/>
        <v>8.2207981634396118E-2</v>
      </c>
      <c r="Y187" s="10">
        <f t="shared" si="46"/>
        <v>8.8018973489074198E-2</v>
      </c>
      <c r="Z187" s="10">
        <f t="shared" si="47"/>
        <v>9.721451045715343E-2</v>
      </c>
      <c r="AA187" s="10">
        <f t="shared" si="48"/>
        <v>8.8811516537703319E-2</v>
      </c>
      <c r="AB187" s="10">
        <f t="shared" si="49"/>
        <v>8.9762398395726459E-2</v>
      </c>
      <c r="AC187" s="10">
        <f t="shared" si="50"/>
        <v>8.8472340374953093E-2</v>
      </c>
      <c r="AD187" s="10">
        <f t="shared" si="51"/>
        <v>9.6710627972567062E-2</v>
      </c>
      <c r="AE187" s="12">
        <f t="shared" si="52"/>
        <v>1</v>
      </c>
      <c r="AI187" t="s">
        <v>259</v>
      </c>
      <c r="AJ187" t="s">
        <v>284</v>
      </c>
      <c r="AK187" t="s">
        <v>176</v>
      </c>
      <c r="AL187" s="11"/>
      <c r="AM187" s="11">
        <v>53279</v>
      </c>
      <c r="AN187" s="11">
        <v>319674</v>
      </c>
      <c r="AO187" s="11">
        <v>412911</v>
      </c>
      <c r="AP187" s="11">
        <v>666205</v>
      </c>
      <c r="AQ187" s="11">
        <v>792632</v>
      </c>
      <c r="AR187" s="11">
        <v>742561</v>
      </c>
      <c r="AS187" s="11">
        <v>895962</v>
      </c>
      <c r="AT187" s="11">
        <v>1002307</v>
      </c>
      <c r="AU187" s="11">
        <v>988987</v>
      </c>
      <c r="AV187" s="11">
        <v>1105540</v>
      </c>
      <c r="AW187" s="11">
        <v>1188785</v>
      </c>
      <c r="AX187" s="11">
        <v>8168843</v>
      </c>
    </row>
    <row r="188" spans="2:50">
      <c r="B188" t="s">
        <v>276</v>
      </c>
      <c r="C188" t="s">
        <v>285</v>
      </c>
      <c r="D188" t="s">
        <v>94</v>
      </c>
      <c r="E188" s="9">
        <v>2196</v>
      </c>
      <c r="F188" s="9">
        <v>3465</v>
      </c>
      <c r="G188" s="9">
        <v>3799</v>
      </c>
      <c r="H188" s="9">
        <v>3242</v>
      </c>
      <c r="I188" s="9">
        <v>17289</v>
      </c>
      <c r="J188" s="9">
        <v>34023</v>
      </c>
      <c r="K188" s="9">
        <v>42521</v>
      </c>
      <c r="L188" s="9">
        <v>60684</v>
      </c>
      <c r="M188" s="9">
        <v>65634</v>
      </c>
      <c r="N188" s="9">
        <v>75807</v>
      </c>
      <c r="O188" s="9">
        <v>90430</v>
      </c>
      <c r="P188" s="9">
        <v>79821</v>
      </c>
      <c r="Q188" s="9">
        <v>478911</v>
      </c>
      <c r="S188" s="10">
        <f t="shared" si="40"/>
        <v>4.5854031333588076E-3</v>
      </c>
      <c r="T188" s="10">
        <f t="shared" si="41"/>
        <v>7.2351647800948399E-3</v>
      </c>
      <c r="U188" s="10">
        <f t="shared" si="42"/>
        <v>7.9325803750592491E-3</v>
      </c>
      <c r="V188" s="10">
        <f t="shared" si="43"/>
        <v>6.769525026570699E-3</v>
      </c>
      <c r="W188" s="10">
        <f t="shared" si="44"/>
        <v>3.6100653357304384E-2</v>
      </c>
      <c r="X188" s="10">
        <f t="shared" si="45"/>
        <v>7.1042427507407427E-2</v>
      </c>
      <c r="Y188" s="10">
        <f t="shared" si="46"/>
        <v>8.8786851836771347E-2</v>
      </c>
      <c r="Z188" s="10">
        <f t="shared" si="47"/>
        <v>0.12671247893658738</v>
      </c>
      <c r="AA188" s="10">
        <f t="shared" si="48"/>
        <v>0.13704842862243716</v>
      </c>
      <c r="AB188" s="10">
        <f t="shared" si="49"/>
        <v>0.15829037127984114</v>
      </c>
      <c r="AC188" s="10">
        <f t="shared" si="50"/>
        <v>0.18882422830129189</v>
      </c>
      <c r="AD188" s="10">
        <f t="shared" si="51"/>
        <v>0.16667188684327569</v>
      </c>
      <c r="AE188" s="12">
        <f t="shared" si="52"/>
        <v>1</v>
      </c>
      <c r="AI188" t="s">
        <v>259</v>
      </c>
      <c r="AJ188" t="s">
        <v>273</v>
      </c>
      <c r="AK188" t="s">
        <v>94</v>
      </c>
      <c r="AL188" s="9">
        <v>2404</v>
      </c>
      <c r="AM188" s="9">
        <v>2352</v>
      </c>
      <c r="AN188" s="9">
        <v>2519</v>
      </c>
      <c r="AO188" s="9">
        <v>2809</v>
      </c>
      <c r="AP188" s="9">
        <v>2983</v>
      </c>
      <c r="AQ188" s="9">
        <v>2887</v>
      </c>
      <c r="AR188" s="9">
        <v>2892</v>
      </c>
      <c r="AS188" s="9">
        <v>3066</v>
      </c>
      <c r="AT188" s="9">
        <v>2757</v>
      </c>
      <c r="AU188" s="9">
        <v>3192</v>
      </c>
      <c r="AV188" s="9">
        <v>3274</v>
      </c>
      <c r="AW188" s="9">
        <v>3256</v>
      </c>
      <c r="AX188" s="9">
        <v>34391</v>
      </c>
    </row>
    <row r="189" spans="2:50">
      <c r="B189" t="s">
        <v>276</v>
      </c>
      <c r="C189" t="s">
        <v>285</v>
      </c>
      <c r="D189" t="s">
        <v>176</v>
      </c>
      <c r="E189" s="11">
        <v>80013</v>
      </c>
      <c r="F189" s="11">
        <v>113306</v>
      </c>
      <c r="G189" s="11">
        <v>127069</v>
      </c>
      <c r="H189" s="11">
        <v>134863</v>
      </c>
      <c r="I189" s="11">
        <v>444628</v>
      </c>
      <c r="J189" s="11">
        <v>659792</v>
      </c>
      <c r="K189" s="11">
        <v>743133</v>
      </c>
      <c r="L189" s="11">
        <v>1082636</v>
      </c>
      <c r="M189" s="11">
        <v>1076742</v>
      </c>
      <c r="N189" s="11">
        <v>1324594</v>
      </c>
      <c r="O189" s="11">
        <v>1359350</v>
      </c>
      <c r="P189" s="11">
        <v>1436599</v>
      </c>
      <c r="Q189" s="11">
        <v>8582725</v>
      </c>
      <c r="S189" s="10">
        <f t="shared" si="40"/>
        <v>9.3225636380054114E-3</v>
      </c>
      <c r="T189" s="10">
        <f t="shared" si="41"/>
        <v>1.3201634678962683E-2</v>
      </c>
      <c r="U189" s="10">
        <f t="shared" si="42"/>
        <v>1.4805204640717254E-2</v>
      </c>
      <c r="V189" s="10">
        <f t="shared" si="43"/>
        <v>1.5713307836380638E-2</v>
      </c>
      <c r="W189" s="10">
        <f t="shared" si="44"/>
        <v>5.1804992004287682E-2</v>
      </c>
      <c r="X189" s="10">
        <f t="shared" si="45"/>
        <v>7.6874419254956902E-2</v>
      </c>
      <c r="Y189" s="10">
        <f t="shared" si="46"/>
        <v>8.658473853001232E-2</v>
      </c>
      <c r="Z189" s="10">
        <f t="shared" si="47"/>
        <v>0.12614128962538121</v>
      </c>
      <c r="AA189" s="10">
        <f t="shared" si="48"/>
        <v>0.12545456134269711</v>
      </c>
      <c r="AB189" s="10">
        <f t="shared" si="49"/>
        <v>0.15433256920150651</v>
      </c>
      <c r="AC189" s="10">
        <f t="shared" si="50"/>
        <v>0.15838209892545782</v>
      </c>
      <c r="AD189" s="10">
        <f t="shared" si="51"/>
        <v>0.16738262032163445</v>
      </c>
      <c r="AE189" s="12">
        <f t="shared" si="52"/>
        <v>1</v>
      </c>
      <c r="AI189" t="s">
        <v>259</v>
      </c>
      <c r="AJ189" t="s">
        <v>273</v>
      </c>
      <c r="AK189" t="s">
        <v>176</v>
      </c>
      <c r="AL189" s="11">
        <v>4076500</v>
      </c>
      <c r="AM189" s="11">
        <v>3983074</v>
      </c>
      <c r="AN189" s="11">
        <v>4277158</v>
      </c>
      <c r="AO189" s="11">
        <v>3411941</v>
      </c>
      <c r="AP189" s="11">
        <v>3624128</v>
      </c>
      <c r="AQ189" s="11">
        <v>3511670</v>
      </c>
      <c r="AR189" s="11">
        <v>3524752</v>
      </c>
      <c r="AS189" s="11">
        <v>3721679</v>
      </c>
      <c r="AT189" s="11">
        <v>3352111</v>
      </c>
      <c r="AU189" s="11">
        <v>3882814</v>
      </c>
      <c r="AV189" s="11">
        <v>3982817</v>
      </c>
      <c r="AW189" s="11">
        <v>3953401</v>
      </c>
      <c r="AX189" s="11">
        <v>45302045</v>
      </c>
    </row>
    <row r="190" spans="2:50">
      <c r="B190" t="s">
        <v>276</v>
      </c>
      <c r="C190" t="s">
        <v>286</v>
      </c>
      <c r="D190" t="s">
        <v>94</v>
      </c>
      <c r="E190" s="9">
        <v>2635</v>
      </c>
      <c r="F190" s="9">
        <v>2529</v>
      </c>
      <c r="G190" s="9">
        <v>3146</v>
      </c>
      <c r="H190" s="9">
        <v>2856</v>
      </c>
      <c r="I190" s="9">
        <v>2815</v>
      </c>
      <c r="J190" s="9">
        <v>2705</v>
      </c>
      <c r="K190" s="9">
        <v>2727</v>
      </c>
      <c r="L190" s="9">
        <v>2684</v>
      </c>
      <c r="M190" s="9">
        <v>2704</v>
      </c>
      <c r="N190" s="9">
        <v>2489</v>
      </c>
      <c r="O190" s="9">
        <v>2775</v>
      </c>
      <c r="P190" s="9">
        <v>2714</v>
      </c>
      <c r="Q190" s="9">
        <v>32779</v>
      </c>
      <c r="S190" s="10">
        <f t="shared" si="40"/>
        <v>8.0386833033344512E-2</v>
      </c>
      <c r="T190" s="10">
        <f t="shared" si="41"/>
        <v>7.7153055309802002E-2</v>
      </c>
      <c r="U190" s="10">
        <f t="shared" si="42"/>
        <v>9.5976082247780592E-2</v>
      </c>
      <c r="V190" s="10">
        <f t="shared" si="43"/>
        <v>8.7128954513560508E-2</v>
      </c>
      <c r="W190" s="10">
        <f t="shared" si="44"/>
        <v>8.5878153695963882E-2</v>
      </c>
      <c r="X190" s="10">
        <f t="shared" si="45"/>
        <v>8.2522346624363155E-2</v>
      </c>
      <c r="Y190" s="10">
        <f t="shared" si="46"/>
        <v>8.3193508038683306E-2</v>
      </c>
      <c r="Z190" s="10">
        <f t="shared" si="47"/>
        <v>8.1881692547057572E-2</v>
      </c>
      <c r="AA190" s="10">
        <f t="shared" si="48"/>
        <v>8.2491839287348601E-2</v>
      </c>
      <c r="AB190" s="10">
        <f t="shared" si="49"/>
        <v>7.593276182921993E-2</v>
      </c>
      <c r="AC190" s="10">
        <f t="shared" si="50"/>
        <v>8.4657860215381797E-2</v>
      </c>
      <c r="AD190" s="10">
        <f t="shared" si="51"/>
        <v>8.2796912657494129E-2</v>
      </c>
      <c r="AE190" s="12">
        <f t="shared" si="52"/>
        <v>1</v>
      </c>
      <c r="AI190" t="s">
        <v>274</v>
      </c>
      <c r="AL190" s="9">
        <v>558519</v>
      </c>
      <c r="AM190" s="9">
        <v>473002</v>
      </c>
      <c r="AN190" s="9">
        <v>583580</v>
      </c>
      <c r="AO190" s="9">
        <v>504544</v>
      </c>
      <c r="AP190" s="9">
        <v>584154</v>
      </c>
      <c r="AQ190" s="9">
        <v>557477</v>
      </c>
      <c r="AR190" s="9">
        <v>560778</v>
      </c>
      <c r="AS190" s="9">
        <v>615124</v>
      </c>
      <c r="AT190" s="9">
        <v>558635</v>
      </c>
      <c r="AU190" s="9">
        <v>636636</v>
      </c>
      <c r="AV190" s="9">
        <v>614142</v>
      </c>
      <c r="AW190" s="9">
        <v>679820</v>
      </c>
      <c r="AX190" s="9">
        <v>6926411</v>
      </c>
    </row>
    <row r="191" spans="2:50">
      <c r="B191" t="s">
        <v>276</v>
      </c>
      <c r="C191" t="s">
        <v>286</v>
      </c>
      <c r="D191" t="s">
        <v>176</v>
      </c>
      <c r="E191" s="11">
        <v>53913</v>
      </c>
      <c r="F191" s="11">
        <v>51747</v>
      </c>
      <c r="G191" s="11">
        <v>60338</v>
      </c>
      <c r="H191" s="11">
        <v>53164</v>
      </c>
      <c r="I191" s="11">
        <v>52891</v>
      </c>
      <c r="J191" s="11">
        <v>49112</v>
      </c>
      <c r="K191" s="11">
        <v>51051</v>
      </c>
      <c r="L191" s="11">
        <v>48906</v>
      </c>
      <c r="M191" s="11">
        <v>61504</v>
      </c>
      <c r="N191" s="11">
        <v>62838</v>
      </c>
      <c r="O191" s="11">
        <v>69931</v>
      </c>
      <c r="P191" s="11">
        <v>72465</v>
      </c>
      <c r="Q191" s="11">
        <v>687860</v>
      </c>
      <c r="S191" s="10">
        <f t="shared" si="40"/>
        <v>7.8377867589335043E-2</v>
      </c>
      <c r="T191" s="10">
        <f t="shared" si="41"/>
        <v>7.522897101154305E-2</v>
      </c>
      <c r="U191" s="10">
        <f t="shared" si="42"/>
        <v>8.7718431076091063E-2</v>
      </c>
      <c r="V191" s="10">
        <f t="shared" si="43"/>
        <v>7.7288983223330332E-2</v>
      </c>
      <c r="W191" s="10">
        <f t="shared" si="44"/>
        <v>7.6892100136655719E-2</v>
      </c>
      <c r="X191" s="10">
        <f t="shared" si="45"/>
        <v>7.1398249643822867E-2</v>
      </c>
      <c r="Y191" s="10">
        <f t="shared" si="46"/>
        <v>7.4217137208152817E-2</v>
      </c>
      <c r="Z191" s="10">
        <f t="shared" si="47"/>
        <v>7.1098770098566563E-2</v>
      </c>
      <c r="AA191" s="10">
        <f t="shared" si="48"/>
        <v>8.9413543453609745E-2</v>
      </c>
      <c r="AB191" s="10">
        <f t="shared" si="49"/>
        <v>9.1352891576774342E-2</v>
      </c>
      <c r="AC191" s="10">
        <f t="shared" si="50"/>
        <v>0.10166458290931295</v>
      </c>
      <c r="AD191" s="10">
        <f t="shared" si="51"/>
        <v>0.10534847207280551</v>
      </c>
      <c r="AE191" s="12">
        <f t="shared" si="52"/>
        <v>0.99999999999999989</v>
      </c>
      <c r="AI191" t="s">
        <v>275</v>
      </c>
      <c r="AL191" s="11">
        <v>75375308</v>
      </c>
      <c r="AM191" s="11">
        <v>72826182</v>
      </c>
      <c r="AN191" s="11">
        <v>75751033</v>
      </c>
      <c r="AO191" s="11">
        <v>72298975</v>
      </c>
      <c r="AP191" s="11">
        <v>76286573</v>
      </c>
      <c r="AQ191" s="11">
        <v>71868643</v>
      </c>
      <c r="AR191" s="11">
        <v>73311957</v>
      </c>
      <c r="AS191" s="11">
        <v>77347301</v>
      </c>
      <c r="AT191" s="11">
        <v>71350913</v>
      </c>
      <c r="AU191" s="11">
        <v>80251781</v>
      </c>
      <c r="AV191" s="11">
        <v>81802331</v>
      </c>
      <c r="AW191" s="11">
        <v>81800694</v>
      </c>
      <c r="AX191" s="11">
        <v>910271691</v>
      </c>
    </row>
    <row r="192" spans="2:50">
      <c r="B192" t="s">
        <v>287</v>
      </c>
      <c r="E192" s="9">
        <v>5009183</v>
      </c>
      <c r="F192" s="9">
        <v>5009393</v>
      </c>
      <c r="G192" s="9">
        <v>6052459</v>
      </c>
      <c r="H192" s="9">
        <v>5635767</v>
      </c>
      <c r="I192" s="9">
        <v>5750802</v>
      </c>
      <c r="J192" s="9">
        <v>5803043</v>
      </c>
      <c r="K192" s="9">
        <v>5590988</v>
      </c>
      <c r="L192" s="9">
        <v>5822207</v>
      </c>
      <c r="M192" s="9">
        <v>5797647</v>
      </c>
      <c r="N192" s="9">
        <v>5222181</v>
      </c>
      <c r="O192" s="9">
        <v>5566203</v>
      </c>
      <c r="P192" s="9">
        <v>5409313</v>
      </c>
      <c r="Q192" s="9">
        <v>66669186</v>
      </c>
      <c r="S192" s="10">
        <f t="shared" si="40"/>
        <v>7.5134905651915412E-2</v>
      </c>
      <c r="T192" s="10">
        <f t="shared" si="41"/>
        <v>7.5138055532881415E-2</v>
      </c>
      <c r="U192" s="10">
        <f t="shared" si="42"/>
        <v>9.0783454293262261E-2</v>
      </c>
      <c r="V192" s="10">
        <f t="shared" si="43"/>
        <v>8.4533310486196722E-2</v>
      </c>
      <c r="W192" s="10">
        <f t="shared" si="44"/>
        <v>8.6258770281071082E-2</v>
      </c>
      <c r="X192" s="10">
        <f t="shared" si="45"/>
        <v>8.7042355669379248E-2</v>
      </c>
      <c r="Y192" s="10">
        <f t="shared" si="46"/>
        <v>8.3861650868213691E-2</v>
      </c>
      <c r="Z192" s="10">
        <f t="shared" si="47"/>
        <v>8.7329804806676362E-2</v>
      </c>
      <c r="AA192" s="10">
        <f t="shared" si="48"/>
        <v>8.6961418727986267E-2</v>
      </c>
      <c r="AB192" s="10">
        <f t="shared" si="49"/>
        <v>7.8329754918561631E-2</v>
      </c>
      <c r="AC192" s="10">
        <f t="shared" si="50"/>
        <v>8.3489889917060037E-2</v>
      </c>
      <c r="AD192" s="10">
        <f t="shared" si="51"/>
        <v>8.1136628846795886E-2</v>
      </c>
      <c r="AE192" s="12">
        <f t="shared" si="52"/>
        <v>1.0000000000000002</v>
      </c>
      <c r="AI192" t="s">
        <v>276</v>
      </c>
      <c r="AJ192" t="s">
        <v>277</v>
      </c>
      <c r="AK192" t="s">
        <v>94</v>
      </c>
      <c r="AL192" s="9">
        <v>631</v>
      </c>
      <c r="AM192" s="9">
        <v>750</v>
      </c>
      <c r="AN192" s="9">
        <v>911</v>
      </c>
      <c r="AO192" s="9">
        <v>700</v>
      </c>
      <c r="AP192" s="9">
        <v>820</v>
      </c>
      <c r="AQ192" s="9">
        <v>785</v>
      </c>
      <c r="AR192" s="9">
        <v>869</v>
      </c>
      <c r="AS192" s="9">
        <v>822</v>
      </c>
      <c r="AT192" s="9">
        <v>780</v>
      </c>
      <c r="AU192" s="9">
        <v>826</v>
      </c>
      <c r="AV192" s="9">
        <v>766</v>
      </c>
      <c r="AW192" s="9">
        <v>789</v>
      </c>
      <c r="AX192" s="9">
        <v>9449</v>
      </c>
    </row>
    <row r="193" spans="2:50">
      <c r="B193" t="s">
        <v>288</v>
      </c>
      <c r="E193" s="11">
        <v>1927617</v>
      </c>
      <c r="F193" s="11">
        <v>2280247</v>
      </c>
      <c r="G193" s="11">
        <v>2509204</v>
      </c>
      <c r="H193" s="11">
        <v>2486003</v>
      </c>
      <c r="I193" s="11">
        <v>2944882</v>
      </c>
      <c r="J193" s="11">
        <v>3190004</v>
      </c>
      <c r="K193" s="11">
        <v>3142857</v>
      </c>
      <c r="L193" s="11">
        <v>3734269</v>
      </c>
      <c r="M193" s="11">
        <v>3526124</v>
      </c>
      <c r="N193" s="11">
        <v>3642976</v>
      </c>
      <c r="O193" s="11">
        <v>3716053</v>
      </c>
      <c r="P193" s="11">
        <v>3743266</v>
      </c>
      <c r="Q193" s="11">
        <v>36843502</v>
      </c>
      <c r="S193" s="10">
        <f t="shared" si="40"/>
        <v>5.2319049367239849E-2</v>
      </c>
      <c r="T193" s="10">
        <f t="shared" si="41"/>
        <v>6.1890072230375931E-2</v>
      </c>
      <c r="U193" s="10">
        <f t="shared" si="42"/>
        <v>6.8104383779804642E-2</v>
      </c>
      <c r="V193" s="10">
        <f t="shared" si="43"/>
        <v>6.7474666224725324E-2</v>
      </c>
      <c r="W193" s="10">
        <f t="shared" si="44"/>
        <v>7.9929481187754628E-2</v>
      </c>
      <c r="X193" s="10">
        <f t="shared" si="45"/>
        <v>8.6582540389347359E-2</v>
      </c>
      <c r="Y193" s="10">
        <f t="shared" si="46"/>
        <v>8.5302884617211472E-2</v>
      </c>
      <c r="Z193" s="10">
        <f t="shared" si="47"/>
        <v>0.1013548874914225</v>
      </c>
      <c r="AA193" s="10">
        <f t="shared" si="48"/>
        <v>9.5705451669605132E-2</v>
      </c>
      <c r="AB193" s="10">
        <f t="shared" si="49"/>
        <v>9.8877028573451028E-2</v>
      </c>
      <c r="AC193" s="10">
        <f t="shared" si="50"/>
        <v>0.10086047194970771</v>
      </c>
      <c r="AD193" s="10">
        <f t="shared" si="51"/>
        <v>0.10159908251935443</v>
      </c>
      <c r="AE193" s="12">
        <f t="shared" si="52"/>
        <v>1</v>
      </c>
      <c r="AI193" t="s">
        <v>276</v>
      </c>
      <c r="AJ193" t="s">
        <v>277</v>
      </c>
      <c r="AK193" t="s">
        <v>176</v>
      </c>
      <c r="AL193" s="11">
        <v>19583</v>
      </c>
      <c r="AM193" s="11">
        <v>23366</v>
      </c>
      <c r="AN193" s="11">
        <v>28220</v>
      </c>
      <c r="AO193" s="11">
        <v>21741</v>
      </c>
      <c r="AP193" s="11">
        <v>25393</v>
      </c>
      <c r="AQ193" s="11">
        <v>24275</v>
      </c>
      <c r="AR193" s="11">
        <v>26900</v>
      </c>
      <c r="AS193" s="11">
        <v>25494</v>
      </c>
      <c r="AT193" s="11">
        <v>24099</v>
      </c>
      <c r="AU193" s="11">
        <v>25532</v>
      </c>
      <c r="AV193" s="11">
        <v>23686</v>
      </c>
      <c r="AW193" s="11">
        <v>24734</v>
      </c>
      <c r="AX193" s="11">
        <v>293023</v>
      </c>
    </row>
    <row r="194" spans="2:50">
      <c r="B194" t="s">
        <v>289</v>
      </c>
      <c r="C194" t="s">
        <v>260</v>
      </c>
      <c r="D194" t="s">
        <v>94</v>
      </c>
      <c r="E194" s="9">
        <v>52613</v>
      </c>
      <c r="F194" s="9">
        <v>51916</v>
      </c>
      <c r="G194" s="9">
        <v>56448</v>
      </c>
      <c r="H194" s="9">
        <v>73338</v>
      </c>
      <c r="I194" s="9">
        <v>89970</v>
      </c>
      <c r="J194" s="9">
        <v>101013</v>
      </c>
      <c r="K194" s="9">
        <v>96114</v>
      </c>
      <c r="L194" s="9">
        <v>106440</v>
      </c>
      <c r="M194" s="9">
        <v>102578</v>
      </c>
      <c r="N194" s="9">
        <v>101091</v>
      </c>
      <c r="O194" s="9">
        <v>107042</v>
      </c>
      <c r="P194" s="9">
        <v>88836</v>
      </c>
      <c r="Q194" s="9">
        <v>1027399</v>
      </c>
      <c r="S194" s="10">
        <f t="shared" si="40"/>
        <v>5.1209899951236079E-2</v>
      </c>
      <c r="T194" s="10">
        <f t="shared" si="41"/>
        <v>5.0531487766680712E-2</v>
      </c>
      <c r="U194" s="10">
        <f t="shared" si="42"/>
        <v>5.4942626963818339E-2</v>
      </c>
      <c r="V194" s="10">
        <f t="shared" si="43"/>
        <v>7.1382199126142812E-2</v>
      </c>
      <c r="W194" s="10">
        <f t="shared" si="44"/>
        <v>8.7570651713696435E-2</v>
      </c>
      <c r="X194" s="10">
        <f t="shared" si="45"/>
        <v>9.8319153512900048E-2</v>
      </c>
      <c r="Y194" s="10">
        <f t="shared" si="46"/>
        <v>9.3550801587309315E-2</v>
      </c>
      <c r="Z194" s="10">
        <f t="shared" si="47"/>
        <v>0.1036014245682544</v>
      </c>
      <c r="AA194" s="10">
        <f t="shared" si="48"/>
        <v>9.9842417600172859E-2</v>
      </c>
      <c r="AB194" s="10">
        <f t="shared" si="49"/>
        <v>9.8395073384342405E-2</v>
      </c>
      <c r="AC194" s="10">
        <f t="shared" si="50"/>
        <v>0.10418737024271972</v>
      </c>
      <c r="AD194" s="10">
        <f t="shared" si="51"/>
        <v>8.646689358272687E-2</v>
      </c>
      <c r="AE194" s="12">
        <f t="shared" si="52"/>
        <v>1</v>
      </c>
      <c r="AI194" t="s">
        <v>276</v>
      </c>
      <c r="AJ194" t="s">
        <v>278</v>
      </c>
      <c r="AK194" t="s">
        <v>94</v>
      </c>
      <c r="AL194" s="9">
        <v>5121613</v>
      </c>
      <c r="AM194" s="9">
        <v>4490243</v>
      </c>
      <c r="AN194" s="9">
        <v>5102077</v>
      </c>
      <c r="AO194" s="9">
        <v>4513368</v>
      </c>
      <c r="AP194" s="9">
        <v>5455108</v>
      </c>
      <c r="AQ194" s="9">
        <v>4746405</v>
      </c>
      <c r="AR194" s="9">
        <v>5049989</v>
      </c>
      <c r="AS194" s="9">
        <v>5195120</v>
      </c>
      <c r="AT194" s="9">
        <v>4770120</v>
      </c>
      <c r="AU194" s="9">
        <v>4958349</v>
      </c>
      <c r="AV194" s="9">
        <v>5026920</v>
      </c>
      <c r="AW194" s="9">
        <v>4702004</v>
      </c>
      <c r="AX194" s="9">
        <v>59131316</v>
      </c>
    </row>
    <row r="195" spans="2:50">
      <c r="B195" t="s">
        <v>289</v>
      </c>
      <c r="C195" t="s">
        <v>260</v>
      </c>
      <c r="D195" t="s">
        <v>176</v>
      </c>
      <c r="E195" s="11">
        <v>3730863</v>
      </c>
      <c r="F195" s="11">
        <v>3389027</v>
      </c>
      <c r="G195" s="11">
        <v>3761517</v>
      </c>
      <c r="H195" s="11">
        <v>2961661</v>
      </c>
      <c r="I195" s="11">
        <v>3013228</v>
      </c>
      <c r="J195" s="11">
        <v>3082940</v>
      </c>
      <c r="K195" s="11">
        <v>2968674</v>
      </c>
      <c r="L195" s="11">
        <v>3167617</v>
      </c>
      <c r="M195" s="11">
        <v>2967032</v>
      </c>
      <c r="N195" s="11">
        <v>3165755</v>
      </c>
      <c r="O195" s="11">
        <v>3320302</v>
      </c>
      <c r="P195" s="11">
        <v>3294442</v>
      </c>
      <c r="Q195" s="11">
        <v>38823058</v>
      </c>
      <c r="S195" s="10">
        <f t="shared" si="40"/>
        <v>9.609915324032435E-2</v>
      </c>
      <c r="T195" s="10">
        <f t="shared" si="41"/>
        <v>8.7294179659933024E-2</v>
      </c>
      <c r="U195" s="10">
        <f t="shared" si="42"/>
        <v>9.6888735555040517E-2</v>
      </c>
      <c r="V195" s="10">
        <f t="shared" si="43"/>
        <v>7.6286133874358897E-2</v>
      </c>
      <c r="W195" s="10">
        <f t="shared" si="44"/>
        <v>7.7614390911710254E-2</v>
      </c>
      <c r="X195" s="10">
        <f t="shared" si="45"/>
        <v>7.941002483627127E-2</v>
      </c>
      <c r="Y195" s="10">
        <f t="shared" si="46"/>
        <v>7.6466773946555169E-2</v>
      </c>
      <c r="Z195" s="10">
        <f t="shared" si="47"/>
        <v>8.1591125562545844E-2</v>
      </c>
      <c r="AA195" s="10">
        <f t="shared" si="48"/>
        <v>7.6424479493604036E-2</v>
      </c>
      <c r="AB195" s="10">
        <f t="shared" si="49"/>
        <v>8.1543164374120139E-2</v>
      </c>
      <c r="AC195" s="10">
        <f t="shared" si="50"/>
        <v>8.5523968771342024E-2</v>
      </c>
      <c r="AD195" s="10">
        <f t="shared" si="51"/>
        <v>8.4857869774194503E-2</v>
      </c>
      <c r="AE195" s="12">
        <f t="shared" si="52"/>
        <v>1.0000000000000002</v>
      </c>
      <c r="AI195" t="s">
        <v>276</v>
      </c>
      <c r="AJ195" t="s">
        <v>278</v>
      </c>
      <c r="AK195" t="s">
        <v>176</v>
      </c>
      <c r="AL195" s="11">
        <v>343546</v>
      </c>
      <c r="AM195" s="11">
        <v>324534</v>
      </c>
      <c r="AN195" s="11">
        <v>357316</v>
      </c>
      <c r="AO195" s="11">
        <v>312826</v>
      </c>
      <c r="AP195" s="11">
        <v>371169</v>
      </c>
      <c r="AQ195" s="11">
        <v>321408</v>
      </c>
      <c r="AR195" s="11">
        <v>341069</v>
      </c>
      <c r="AS195" s="11">
        <v>369427</v>
      </c>
      <c r="AT195" s="11">
        <v>326775</v>
      </c>
      <c r="AU195" s="11">
        <v>340971</v>
      </c>
      <c r="AV195" s="11">
        <v>336823</v>
      </c>
      <c r="AW195" s="11">
        <v>324376</v>
      </c>
      <c r="AX195" s="11">
        <v>4070240</v>
      </c>
    </row>
    <row r="196" spans="2:50">
      <c r="B196" t="s">
        <v>289</v>
      </c>
      <c r="C196" t="s">
        <v>261</v>
      </c>
      <c r="D196" t="s">
        <v>94</v>
      </c>
      <c r="E196" s="9">
        <v>1327</v>
      </c>
      <c r="F196" s="9">
        <v>1463</v>
      </c>
      <c r="G196" s="9">
        <v>1326</v>
      </c>
      <c r="H196" s="9">
        <v>1693</v>
      </c>
      <c r="I196" s="9">
        <v>1645</v>
      </c>
      <c r="J196" s="9">
        <v>1577</v>
      </c>
      <c r="K196" s="9">
        <v>1597</v>
      </c>
      <c r="L196" s="9">
        <v>1574</v>
      </c>
      <c r="M196" s="9">
        <v>1518</v>
      </c>
      <c r="N196" s="9">
        <v>1601</v>
      </c>
      <c r="O196" s="9">
        <v>1600</v>
      </c>
      <c r="P196" s="9">
        <v>1645</v>
      </c>
      <c r="Q196" s="9">
        <v>18566</v>
      </c>
      <c r="S196" s="10">
        <f t="shared" si="40"/>
        <v>7.1474738769794252E-2</v>
      </c>
      <c r="T196" s="10">
        <f t="shared" si="41"/>
        <v>7.8799956910481528E-2</v>
      </c>
      <c r="U196" s="10">
        <f t="shared" si="42"/>
        <v>7.1420876871700956E-2</v>
      </c>
      <c r="V196" s="10">
        <f t="shared" si="43"/>
        <v>9.1188193471937948E-2</v>
      </c>
      <c r="W196" s="10">
        <f t="shared" si="44"/>
        <v>8.8602822363460093E-2</v>
      </c>
      <c r="X196" s="10">
        <f t="shared" si="45"/>
        <v>8.4940213293116448E-2</v>
      </c>
      <c r="Y196" s="10">
        <f t="shared" si="46"/>
        <v>8.6017451254982225E-2</v>
      </c>
      <c r="Z196" s="10">
        <f t="shared" si="47"/>
        <v>8.4778627598836587E-2</v>
      </c>
      <c r="AA196" s="10">
        <f t="shared" si="48"/>
        <v>8.1762361305612416E-2</v>
      </c>
      <c r="AB196" s="10">
        <f t="shared" si="49"/>
        <v>8.6232898847355383E-2</v>
      </c>
      <c r="AC196" s="10">
        <f t="shared" si="50"/>
        <v>8.6179036949262086E-2</v>
      </c>
      <c r="AD196" s="10">
        <f t="shared" si="51"/>
        <v>8.8602822363460093E-2</v>
      </c>
      <c r="AE196" s="12">
        <f t="shared" si="52"/>
        <v>1.0000000000000002</v>
      </c>
      <c r="AI196" t="s">
        <v>276</v>
      </c>
      <c r="AJ196" t="s">
        <v>279</v>
      </c>
      <c r="AK196" t="s">
        <v>94</v>
      </c>
      <c r="AL196" s="9">
        <v>216137</v>
      </c>
      <c r="AM196" s="9">
        <v>181374</v>
      </c>
      <c r="AN196" s="9">
        <v>212438</v>
      </c>
      <c r="AO196" s="9">
        <v>195263</v>
      </c>
      <c r="AP196" s="9">
        <v>228924</v>
      </c>
      <c r="AQ196" s="9">
        <v>209851</v>
      </c>
      <c r="AR196" s="9">
        <v>220552</v>
      </c>
      <c r="AS196" s="9">
        <v>232687</v>
      </c>
      <c r="AT196" s="9">
        <v>208477</v>
      </c>
      <c r="AU196" s="9">
        <v>220479</v>
      </c>
      <c r="AV196" s="9">
        <v>223845</v>
      </c>
      <c r="AW196" s="9">
        <v>216190</v>
      </c>
      <c r="AX196" s="9">
        <v>2566217</v>
      </c>
    </row>
    <row r="197" spans="2:50">
      <c r="B197" t="s">
        <v>289</v>
      </c>
      <c r="C197" t="s">
        <v>261</v>
      </c>
      <c r="D197" t="s">
        <v>176</v>
      </c>
      <c r="E197" s="11">
        <v>2171905</v>
      </c>
      <c r="F197" s="11">
        <v>2394502</v>
      </c>
      <c r="G197" s="11">
        <v>2170200</v>
      </c>
      <c r="H197" s="11">
        <v>2298146</v>
      </c>
      <c r="I197" s="11">
        <v>2232972</v>
      </c>
      <c r="J197" s="11">
        <v>2140665</v>
      </c>
      <c r="K197" s="11">
        <v>2167861</v>
      </c>
      <c r="L197" s="11">
        <v>2136642</v>
      </c>
      <c r="M197" s="11">
        <v>2060625</v>
      </c>
      <c r="N197" s="11">
        <v>2098566</v>
      </c>
      <c r="O197" s="11">
        <v>2097277</v>
      </c>
      <c r="P197" s="11">
        <v>2156200</v>
      </c>
      <c r="Q197" s="11">
        <v>26125561</v>
      </c>
      <c r="S197" s="10">
        <f t="shared" si="40"/>
        <v>8.3133334438253784E-2</v>
      </c>
      <c r="T197" s="10">
        <f t="shared" si="41"/>
        <v>9.1653610806673211E-2</v>
      </c>
      <c r="U197" s="10">
        <f t="shared" si="42"/>
        <v>8.3068072681769398E-2</v>
      </c>
      <c r="V197" s="10">
        <f t="shared" si="43"/>
        <v>8.7965422063089854E-2</v>
      </c>
      <c r="W197" s="10">
        <f t="shared" si="44"/>
        <v>8.5470777067715401E-2</v>
      </c>
      <c r="X197" s="10">
        <f t="shared" si="45"/>
        <v>8.1937570642023727E-2</v>
      </c>
      <c r="Y197" s="10">
        <f t="shared" si="46"/>
        <v>8.297854350381223E-2</v>
      </c>
      <c r="Z197" s="10">
        <f t="shared" si="47"/>
        <v>8.1783583518072592E-2</v>
      </c>
      <c r="AA197" s="10">
        <f t="shared" si="48"/>
        <v>7.8873904372809445E-2</v>
      </c>
      <c r="AB197" s="10">
        <f t="shared" si="49"/>
        <v>8.032616026886466E-2</v>
      </c>
      <c r="AC197" s="10">
        <f t="shared" si="50"/>
        <v>8.0276821615428665E-2</v>
      </c>
      <c r="AD197" s="10">
        <f t="shared" si="51"/>
        <v>8.2532199021487035E-2</v>
      </c>
      <c r="AE197" s="12">
        <f t="shared" si="52"/>
        <v>0.99999999999999989</v>
      </c>
      <c r="AI197" t="s">
        <v>276</v>
      </c>
      <c r="AJ197" t="s">
        <v>279</v>
      </c>
      <c r="AK197" t="s">
        <v>176</v>
      </c>
      <c r="AL197" s="11">
        <v>476336</v>
      </c>
      <c r="AM197" s="11">
        <v>527589</v>
      </c>
      <c r="AN197" s="11">
        <v>446773</v>
      </c>
      <c r="AO197" s="11">
        <v>427771</v>
      </c>
      <c r="AP197" s="11">
        <v>467683</v>
      </c>
      <c r="AQ197" s="11">
        <v>427227</v>
      </c>
      <c r="AR197" s="11">
        <v>458961</v>
      </c>
      <c r="AS197" s="11">
        <v>439780</v>
      </c>
      <c r="AT197" s="11">
        <v>381797</v>
      </c>
      <c r="AU197" s="11">
        <v>404327</v>
      </c>
      <c r="AV197" s="11">
        <v>419222</v>
      </c>
      <c r="AW197" s="11">
        <v>399993</v>
      </c>
      <c r="AX197" s="11">
        <v>5277459</v>
      </c>
    </row>
    <row r="198" spans="2:50">
      <c r="B198" t="s">
        <v>289</v>
      </c>
      <c r="C198" t="s">
        <v>262</v>
      </c>
      <c r="D198" t="s">
        <v>94</v>
      </c>
      <c r="E198" s="9">
        <v>607</v>
      </c>
      <c r="F198" s="9">
        <v>780</v>
      </c>
      <c r="G198" s="9">
        <v>960</v>
      </c>
      <c r="H198" s="9">
        <v>917</v>
      </c>
      <c r="I198" s="9">
        <v>971</v>
      </c>
      <c r="J198" s="9">
        <v>1046</v>
      </c>
      <c r="K198" s="9">
        <v>959</v>
      </c>
      <c r="L198" s="9">
        <v>1164</v>
      </c>
      <c r="M198" s="9">
        <v>1225</v>
      </c>
      <c r="N198" s="9">
        <v>1459</v>
      </c>
      <c r="O198" s="9">
        <v>2242</v>
      </c>
      <c r="P198" s="9">
        <v>2505</v>
      </c>
      <c r="Q198" s="9">
        <v>14835</v>
      </c>
      <c r="S198" s="10">
        <f t="shared" si="40"/>
        <v>4.0916750926862151E-2</v>
      </c>
      <c r="T198" s="10">
        <f t="shared" si="41"/>
        <v>5.2578361981799798E-2</v>
      </c>
      <c r="U198" s="10">
        <f t="shared" si="42"/>
        <v>6.4711830131445908E-2</v>
      </c>
      <c r="V198" s="10">
        <f t="shared" si="43"/>
        <v>6.1813279406808225E-2</v>
      </c>
      <c r="W198" s="10">
        <f t="shared" si="44"/>
        <v>6.5453319851702052E-2</v>
      </c>
      <c r="X198" s="10">
        <f t="shared" si="45"/>
        <v>7.0508931580721274E-2</v>
      </c>
      <c r="Y198" s="10">
        <f t="shared" si="46"/>
        <v>6.4644421975058985E-2</v>
      </c>
      <c r="Z198" s="10">
        <f t="shared" si="47"/>
        <v>7.8463094034378164E-2</v>
      </c>
      <c r="AA198" s="10">
        <f t="shared" si="48"/>
        <v>8.2574991573980447E-2</v>
      </c>
      <c r="AB198" s="10">
        <f t="shared" si="49"/>
        <v>9.8348500168520397E-2</v>
      </c>
      <c r="AC198" s="10">
        <f t="shared" si="50"/>
        <v>0.15112908661948096</v>
      </c>
      <c r="AD198" s="10">
        <f t="shared" si="51"/>
        <v>0.16885743174924167</v>
      </c>
      <c r="AE198" s="12">
        <f t="shared" si="52"/>
        <v>1</v>
      </c>
      <c r="AI198" t="s">
        <v>276</v>
      </c>
      <c r="AJ198" t="s">
        <v>281</v>
      </c>
      <c r="AK198" t="s">
        <v>94</v>
      </c>
      <c r="AL198" s="9">
        <v>12832</v>
      </c>
      <c r="AM198" s="9">
        <v>14687</v>
      </c>
      <c r="AN198" s="9">
        <v>14446</v>
      </c>
      <c r="AO198" s="9">
        <v>13230</v>
      </c>
      <c r="AP198" s="9">
        <v>17593</v>
      </c>
      <c r="AQ198" s="9">
        <v>14621</v>
      </c>
      <c r="AR198" s="9">
        <v>14002</v>
      </c>
      <c r="AS198" s="9">
        <v>15037</v>
      </c>
      <c r="AT198" s="9">
        <v>12653</v>
      </c>
      <c r="AU198" s="9">
        <v>14280</v>
      </c>
      <c r="AV198" s="9">
        <v>14714</v>
      </c>
      <c r="AW198" s="9">
        <v>12370</v>
      </c>
      <c r="AX198" s="9">
        <v>170465</v>
      </c>
    </row>
    <row r="199" spans="2:50">
      <c r="B199" t="s">
        <v>289</v>
      </c>
      <c r="C199" t="s">
        <v>262</v>
      </c>
      <c r="D199" t="s">
        <v>176</v>
      </c>
      <c r="E199" s="11">
        <v>1031827</v>
      </c>
      <c r="F199" s="11">
        <v>1325946</v>
      </c>
      <c r="G199" s="11">
        <v>1631883</v>
      </c>
      <c r="H199" s="11">
        <v>1558788</v>
      </c>
      <c r="I199" s="11">
        <v>1650582</v>
      </c>
      <c r="J199" s="11">
        <v>1778073</v>
      </c>
      <c r="K199" s="11">
        <v>1630372</v>
      </c>
      <c r="L199" s="11">
        <v>1978720</v>
      </c>
      <c r="M199" s="11">
        <v>2017143</v>
      </c>
      <c r="N199" s="11">
        <v>2098920</v>
      </c>
      <c r="O199" s="11">
        <v>3167112</v>
      </c>
      <c r="P199" s="11">
        <v>3513796</v>
      </c>
      <c r="Q199" s="11">
        <v>23383162</v>
      </c>
      <c r="S199" s="10">
        <f t="shared" si="40"/>
        <v>4.4126923467407875E-2</v>
      </c>
      <c r="T199" s="10">
        <f t="shared" si="41"/>
        <v>5.6705162458353581E-2</v>
      </c>
      <c r="U199" s="10">
        <f t="shared" si="42"/>
        <v>6.9788807860972774E-2</v>
      </c>
      <c r="V199" s="10">
        <f t="shared" si="43"/>
        <v>6.6662840551675609E-2</v>
      </c>
      <c r="W199" s="10">
        <f t="shared" si="44"/>
        <v>7.0588485851485777E-2</v>
      </c>
      <c r="X199" s="10">
        <f t="shared" si="45"/>
        <v>7.6040742479567131E-2</v>
      </c>
      <c r="Y199" s="10">
        <f t="shared" si="46"/>
        <v>6.9724188713228774E-2</v>
      </c>
      <c r="Z199" s="10">
        <f t="shared" si="47"/>
        <v>8.4621575131712298E-2</v>
      </c>
      <c r="AA199" s="10">
        <f t="shared" si="48"/>
        <v>8.6264766073980925E-2</v>
      </c>
      <c r="AB199" s="10">
        <f t="shared" si="49"/>
        <v>8.9762026196457095E-2</v>
      </c>
      <c r="AC199" s="10">
        <f t="shared" si="50"/>
        <v>0.13544412855712157</v>
      </c>
      <c r="AD199" s="10">
        <f t="shared" si="51"/>
        <v>0.15027035265803659</v>
      </c>
      <c r="AE199" s="12">
        <f t="shared" si="52"/>
        <v>0.99999999999999989</v>
      </c>
      <c r="AI199" t="s">
        <v>276</v>
      </c>
      <c r="AJ199" t="s">
        <v>281</v>
      </c>
      <c r="AK199" t="s">
        <v>176</v>
      </c>
      <c r="AL199" s="11">
        <v>62538</v>
      </c>
      <c r="AM199" s="11">
        <v>80905</v>
      </c>
      <c r="AN199" s="11">
        <v>85144</v>
      </c>
      <c r="AO199" s="11">
        <v>70325</v>
      </c>
      <c r="AP199" s="11">
        <v>104994</v>
      </c>
      <c r="AQ199" s="11">
        <v>77624</v>
      </c>
      <c r="AR199" s="11">
        <v>75740</v>
      </c>
      <c r="AS199" s="11">
        <v>80057</v>
      </c>
      <c r="AT199" s="11">
        <v>84393</v>
      </c>
      <c r="AU199" s="11">
        <v>101766</v>
      </c>
      <c r="AV199" s="11">
        <v>78353</v>
      </c>
      <c r="AW199" s="11">
        <v>90372</v>
      </c>
      <c r="AX199" s="11">
        <v>992211</v>
      </c>
    </row>
    <row r="200" spans="2:50">
      <c r="B200" t="s">
        <v>289</v>
      </c>
      <c r="C200" t="s">
        <v>263</v>
      </c>
      <c r="D200" t="s">
        <v>94</v>
      </c>
      <c r="E200" s="9">
        <v>7524</v>
      </c>
      <c r="F200" s="9">
        <v>8186</v>
      </c>
      <c r="G200" s="9">
        <v>7892</v>
      </c>
      <c r="H200" s="9">
        <v>8937</v>
      </c>
      <c r="I200" s="9">
        <v>8896</v>
      </c>
      <c r="J200" s="9">
        <v>8587</v>
      </c>
      <c r="K200" s="9">
        <v>8386</v>
      </c>
      <c r="L200" s="9">
        <v>9101</v>
      </c>
      <c r="M200" s="9">
        <v>8149</v>
      </c>
      <c r="N200" s="9">
        <v>8754</v>
      </c>
      <c r="O200" s="9">
        <v>8558</v>
      </c>
      <c r="P200" s="9">
        <v>9323</v>
      </c>
      <c r="Q200" s="9">
        <v>102293</v>
      </c>
      <c r="S200" s="10">
        <f t="shared" si="40"/>
        <v>7.3553420077620169E-2</v>
      </c>
      <c r="T200" s="10">
        <f t="shared" si="41"/>
        <v>8.0025026150371964E-2</v>
      </c>
      <c r="U200" s="10">
        <f t="shared" si="42"/>
        <v>7.7150929193590956E-2</v>
      </c>
      <c r="V200" s="10">
        <f t="shared" si="43"/>
        <v>8.7366681982149322E-2</v>
      </c>
      <c r="W200" s="10">
        <f t="shared" si="44"/>
        <v>8.6965872542598216E-2</v>
      </c>
      <c r="X200" s="10">
        <f t="shared" si="45"/>
        <v>8.3945137985981452E-2</v>
      </c>
      <c r="Y200" s="10">
        <f t="shared" si="46"/>
        <v>8.1980194148182181E-2</v>
      </c>
      <c r="Z200" s="10">
        <f t="shared" si="47"/>
        <v>8.896991974035369E-2</v>
      </c>
      <c r="AA200" s="10">
        <f t="shared" si="48"/>
        <v>7.9663320070777088E-2</v>
      </c>
      <c r="AB200" s="10">
        <f t="shared" si="49"/>
        <v>8.5577703264152968E-2</v>
      </c>
      <c r="AC200" s="10">
        <f t="shared" si="50"/>
        <v>8.3661638626298968E-2</v>
      </c>
      <c r="AD200" s="10">
        <f t="shared" si="51"/>
        <v>9.1140156217923027E-2</v>
      </c>
      <c r="AE200" s="12">
        <f t="shared" si="52"/>
        <v>1</v>
      </c>
      <c r="AI200" t="s">
        <v>276</v>
      </c>
      <c r="AJ200" t="s">
        <v>282</v>
      </c>
      <c r="AK200" t="s">
        <v>94</v>
      </c>
      <c r="AL200" s="9">
        <v>181193</v>
      </c>
      <c r="AM200" s="9">
        <v>196843</v>
      </c>
      <c r="AN200" s="9">
        <v>266677</v>
      </c>
      <c r="AO200" s="9">
        <v>235460</v>
      </c>
      <c r="AP200" s="9">
        <v>282678</v>
      </c>
      <c r="AQ200" s="9">
        <v>280107</v>
      </c>
      <c r="AR200" s="9">
        <v>280570</v>
      </c>
      <c r="AS200" s="9">
        <v>316802</v>
      </c>
      <c r="AT200" s="9">
        <v>282820</v>
      </c>
      <c r="AU200" s="9">
        <v>259597</v>
      </c>
      <c r="AV200" s="9">
        <v>261635</v>
      </c>
      <c r="AW200" s="9">
        <v>254866</v>
      </c>
      <c r="AX200" s="9">
        <v>3099248</v>
      </c>
    </row>
    <row r="201" spans="2:50">
      <c r="B201" t="s">
        <v>289</v>
      </c>
      <c r="C201" t="s">
        <v>263</v>
      </c>
      <c r="D201" t="s">
        <v>176</v>
      </c>
      <c r="E201" s="11">
        <v>12248361</v>
      </c>
      <c r="F201" s="11">
        <v>13350056</v>
      </c>
      <c r="G201" s="11">
        <v>12218102</v>
      </c>
      <c r="H201" s="11">
        <v>13921668</v>
      </c>
      <c r="I201" s="11">
        <v>13855514</v>
      </c>
      <c r="J201" s="11">
        <v>13307924</v>
      </c>
      <c r="K201" s="11">
        <v>13037029</v>
      </c>
      <c r="L201" s="11">
        <v>14207258</v>
      </c>
      <c r="M201" s="11">
        <v>12691763</v>
      </c>
      <c r="N201" s="11">
        <v>13678225</v>
      </c>
      <c r="O201" s="11">
        <v>13332121</v>
      </c>
      <c r="P201" s="11">
        <v>14551849</v>
      </c>
      <c r="Q201" s="11">
        <v>160399870</v>
      </c>
      <c r="S201" s="10">
        <f t="shared" si="40"/>
        <v>7.636141475675759E-2</v>
      </c>
      <c r="T201" s="10">
        <f t="shared" si="41"/>
        <v>8.322984301670569E-2</v>
      </c>
      <c r="U201" s="10">
        <f t="shared" si="42"/>
        <v>7.6172767471694339E-2</v>
      </c>
      <c r="V201" s="10">
        <f t="shared" si="43"/>
        <v>8.6793511740377347E-2</v>
      </c>
      <c r="W201" s="10">
        <f t="shared" si="44"/>
        <v>8.6381079984665821E-2</v>
      </c>
      <c r="X201" s="10">
        <f t="shared" si="45"/>
        <v>8.2967174474642649E-2</v>
      </c>
      <c r="Y201" s="10">
        <f t="shared" si="46"/>
        <v>8.1278301534783035E-2</v>
      </c>
      <c r="Z201" s="10">
        <f t="shared" si="47"/>
        <v>8.8573999467705306E-2</v>
      </c>
      <c r="AA201" s="10">
        <f t="shared" si="48"/>
        <v>7.9125768618141648E-2</v>
      </c>
      <c r="AB201" s="10">
        <f t="shared" si="49"/>
        <v>8.5275786071397686E-2</v>
      </c>
      <c r="AC201" s="10">
        <f t="shared" si="50"/>
        <v>8.3118028711619274E-2</v>
      </c>
      <c r="AD201" s="10">
        <f t="shared" si="51"/>
        <v>9.0722324151509603E-2</v>
      </c>
      <c r="AE201" s="12">
        <f t="shared" si="52"/>
        <v>1</v>
      </c>
      <c r="AI201" t="s">
        <v>276</v>
      </c>
      <c r="AJ201" t="s">
        <v>282</v>
      </c>
      <c r="AK201" t="s">
        <v>176</v>
      </c>
      <c r="AL201" s="11">
        <v>699692</v>
      </c>
      <c r="AM201" s="11">
        <v>834857</v>
      </c>
      <c r="AN201" s="11">
        <v>1125336</v>
      </c>
      <c r="AO201" s="11">
        <v>1231180</v>
      </c>
      <c r="AP201" s="11">
        <v>1477996</v>
      </c>
      <c r="AQ201" s="11">
        <v>1477444</v>
      </c>
      <c r="AR201" s="11">
        <v>1442387</v>
      </c>
      <c r="AS201" s="11">
        <v>1619281</v>
      </c>
      <c r="AT201" s="11">
        <v>1428886</v>
      </c>
      <c r="AU201" s="11">
        <v>1268271</v>
      </c>
      <c r="AV201" s="11">
        <v>1294226</v>
      </c>
      <c r="AW201" s="11">
        <v>1211156</v>
      </c>
      <c r="AX201" s="11">
        <v>15110712</v>
      </c>
    </row>
    <row r="202" spans="2:50">
      <c r="B202" t="s">
        <v>289</v>
      </c>
      <c r="C202" t="s">
        <v>264</v>
      </c>
      <c r="D202" t="s">
        <v>94</v>
      </c>
      <c r="E202" s="9">
        <v>6297</v>
      </c>
      <c r="F202" s="9">
        <v>7568</v>
      </c>
      <c r="G202" s="9">
        <v>10624</v>
      </c>
      <c r="H202" s="9">
        <v>13085</v>
      </c>
      <c r="I202" s="9">
        <v>11404</v>
      </c>
      <c r="J202" s="9">
        <v>11324</v>
      </c>
      <c r="K202" s="9">
        <v>12200</v>
      </c>
      <c r="L202" s="9">
        <v>10309</v>
      </c>
      <c r="M202" s="9">
        <v>10551</v>
      </c>
      <c r="N202" s="9">
        <v>13252</v>
      </c>
      <c r="O202" s="9">
        <v>16966</v>
      </c>
      <c r="P202" s="9">
        <v>16899</v>
      </c>
      <c r="Q202" s="9">
        <v>140479</v>
      </c>
      <c r="S202" s="10">
        <f t="shared" si="40"/>
        <v>4.4825205190811436E-2</v>
      </c>
      <c r="T202" s="10">
        <f t="shared" si="41"/>
        <v>5.387282084866777E-2</v>
      </c>
      <c r="U202" s="10">
        <f t="shared" si="42"/>
        <v>7.562696203703044E-2</v>
      </c>
      <c r="V202" s="10">
        <f t="shared" si="43"/>
        <v>9.3145594715224336E-2</v>
      </c>
      <c r="W202" s="10">
        <f t="shared" si="44"/>
        <v>8.1179393361285324E-2</v>
      </c>
      <c r="X202" s="10">
        <f t="shared" si="45"/>
        <v>8.0609913225464305E-2</v>
      </c>
      <c r="Y202" s="10">
        <f t="shared" si="46"/>
        <v>8.6845720712704397E-2</v>
      </c>
      <c r="Z202" s="10">
        <f t="shared" si="47"/>
        <v>7.3384634002235216E-2</v>
      </c>
      <c r="AA202" s="10">
        <f t="shared" si="48"/>
        <v>7.5107311413093777E-2</v>
      </c>
      <c r="AB202" s="10">
        <f t="shared" si="49"/>
        <v>9.4334384498750701E-2</v>
      </c>
      <c r="AC202" s="10">
        <f t="shared" si="50"/>
        <v>0.12077249980424121</v>
      </c>
      <c r="AD202" s="10">
        <f t="shared" si="51"/>
        <v>0.1202955601904911</v>
      </c>
      <c r="AE202" s="12">
        <f t="shared" si="52"/>
        <v>1</v>
      </c>
      <c r="AI202" t="s">
        <v>276</v>
      </c>
      <c r="AJ202" t="s">
        <v>283</v>
      </c>
      <c r="AK202" t="s">
        <v>94</v>
      </c>
      <c r="AL202" s="9">
        <v>50099</v>
      </c>
      <c r="AM202" s="9">
        <v>49734</v>
      </c>
      <c r="AN202" s="9">
        <v>62178</v>
      </c>
      <c r="AO202" s="9">
        <v>55762</v>
      </c>
      <c r="AP202" s="9">
        <v>62588</v>
      </c>
      <c r="AQ202" s="9">
        <v>60511</v>
      </c>
      <c r="AR202" s="9">
        <v>64055</v>
      </c>
      <c r="AS202" s="9">
        <v>73806</v>
      </c>
      <c r="AT202" s="9">
        <v>65797</v>
      </c>
      <c r="AU202" s="9">
        <v>61980</v>
      </c>
      <c r="AV202" s="9">
        <v>63781</v>
      </c>
      <c r="AW202" s="9">
        <v>66088</v>
      </c>
      <c r="AX202" s="9">
        <v>736379</v>
      </c>
    </row>
    <row r="203" spans="2:50">
      <c r="B203" t="s">
        <v>289</v>
      </c>
      <c r="C203" t="s">
        <v>264</v>
      </c>
      <c r="D203" t="s">
        <v>176</v>
      </c>
      <c r="E203" s="11">
        <v>986681</v>
      </c>
      <c r="F203" s="11">
        <v>1219029</v>
      </c>
      <c r="G203" s="11">
        <v>1424954</v>
      </c>
      <c r="H203" s="11">
        <v>1630386</v>
      </c>
      <c r="I203" s="11">
        <v>1988845</v>
      </c>
      <c r="J203" s="11">
        <v>1725316</v>
      </c>
      <c r="K203" s="11">
        <v>1669922</v>
      </c>
      <c r="L203" s="11">
        <v>2299974</v>
      </c>
      <c r="M203" s="11">
        <v>2113635</v>
      </c>
      <c r="N203" s="11">
        <v>2141311</v>
      </c>
      <c r="O203" s="11">
        <v>2530830</v>
      </c>
      <c r="P203" s="11">
        <v>2266855</v>
      </c>
      <c r="Q203" s="11">
        <v>21997738</v>
      </c>
      <c r="S203" s="10">
        <f t="shared" si="40"/>
        <v>4.4853748144468311E-2</v>
      </c>
      <c r="T203" s="10">
        <f t="shared" si="41"/>
        <v>5.5416106874261344E-2</v>
      </c>
      <c r="U203" s="10">
        <f t="shared" si="42"/>
        <v>6.4777296647500759E-2</v>
      </c>
      <c r="V203" s="10">
        <f t="shared" si="43"/>
        <v>7.4116075025532177E-2</v>
      </c>
      <c r="W203" s="10">
        <f t="shared" si="44"/>
        <v>9.0411341384282334E-2</v>
      </c>
      <c r="X203" s="10">
        <f t="shared" si="45"/>
        <v>7.8431518731607766E-2</v>
      </c>
      <c r="Y203" s="10">
        <f t="shared" si="46"/>
        <v>7.5913350727242951E-2</v>
      </c>
      <c r="Z203" s="10">
        <f t="shared" si="47"/>
        <v>0.10455502288462569</v>
      </c>
      <c r="AA203" s="10">
        <f t="shared" si="48"/>
        <v>9.6084197384294689E-2</v>
      </c>
      <c r="AB203" s="10">
        <f t="shared" si="49"/>
        <v>9.734232674286783E-2</v>
      </c>
      <c r="AC203" s="10">
        <f t="shared" si="50"/>
        <v>0.11504955645894137</v>
      </c>
      <c r="AD203" s="10">
        <f t="shared" si="51"/>
        <v>0.10304945899437479</v>
      </c>
      <c r="AE203" s="12">
        <f t="shared" si="52"/>
        <v>1</v>
      </c>
      <c r="AI203" t="s">
        <v>276</v>
      </c>
      <c r="AJ203" t="s">
        <v>283</v>
      </c>
      <c r="AK203" t="s">
        <v>176</v>
      </c>
      <c r="AL203" s="11">
        <v>159016</v>
      </c>
      <c r="AM203" s="11">
        <v>158554</v>
      </c>
      <c r="AN203" s="11">
        <v>198224</v>
      </c>
      <c r="AO203" s="11">
        <v>195933</v>
      </c>
      <c r="AP203" s="11">
        <v>221424</v>
      </c>
      <c r="AQ203" s="11">
        <v>214301</v>
      </c>
      <c r="AR203" s="11">
        <v>229052</v>
      </c>
      <c r="AS203" s="11">
        <v>266816</v>
      </c>
      <c r="AT203" s="11">
        <v>235269</v>
      </c>
      <c r="AU203" s="11">
        <v>217609</v>
      </c>
      <c r="AV203" s="11">
        <v>223164</v>
      </c>
      <c r="AW203" s="11">
        <v>229192</v>
      </c>
      <c r="AX203" s="11">
        <v>2548554</v>
      </c>
    </row>
    <row r="204" spans="2:50">
      <c r="B204" t="s">
        <v>289</v>
      </c>
      <c r="C204" t="s">
        <v>265</v>
      </c>
      <c r="D204" t="s">
        <v>94</v>
      </c>
      <c r="E204" s="9">
        <v>14301</v>
      </c>
      <c r="F204" s="9">
        <v>15209</v>
      </c>
      <c r="G204" s="9">
        <v>14376</v>
      </c>
      <c r="H204" s="9">
        <v>17554</v>
      </c>
      <c r="I204" s="9">
        <v>16595</v>
      </c>
      <c r="J204" s="9">
        <v>15992</v>
      </c>
      <c r="K204" s="9">
        <v>16192</v>
      </c>
      <c r="L204" s="9">
        <v>17033</v>
      </c>
      <c r="M204" s="9">
        <v>15782</v>
      </c>
      <c r="N204" s="9">
        <v>16797</v>
      </c>
      <c r="O204" s="9">
        <v>16486</v>
      </c>
      <c r="P204" s="9">
        <v>18349</v>
      </c>
      <c r="Q204" s="9">
        <v>194666</v>
      </c>
      <c r="S204" s="10">
        <f t="shared" si="40"/>
        <v>7.3464292685933852E-2</v>
      </c>
      <c r="T204" s="10">
        <f t="shared" si="41"/>
        <v>7.812869222154871E-2</v>
      </c>
      <c r="U204" s="10">
        <f t="shared" si="42"/>
        <v>7.3849567977972527E-2</v>
      </c>
      <c r="V204" s="10">
        <f t="shared" si="43"/>
        <v>9.0174966352624494E-2</v>
      </c>
      <c r="W204" s="10">
        <f t="shared" si="44"/>
        <v>8.5248579618423345E-2</v>
      </c>
      <c r="X204" s="10">
        <f t="shared" si="45"/>
        <v>8.2150966270432432E-2</v>
      </c>
      <c r="Y204" s="10">
        <f t="shared" si="46"/>
        <v>8.3178367049202229E-2</v>
      </c>
      <c r="Z204" s="10">
        <f t="shared" si="47"/>
        <v>8.7498587323929192E-2</v>
      </c>
      <c r="AA204" s="10">
        <f t="shared" si="48"/>
        <v>8.107219545272415E-2</v>
      </c>
      <c r="AB204" s="10">
        <f t="shared" si="49"/>
        <v>8.6286254404980833E-2</v>
      </c>
      <c r="AC204" s="10">
        <f t="shared" si="50"/>
        <v>8.4688646193993813E-2</v>
      </c>
      <c r="AD204" s="10">
        <f t="shared" si="51"/>
        <v>9.4258884448234409E-2</v>
      </c>
      <c r="AE204" s="12">
        <f t="shared" si="52"/>
        <v>1.0000000000000002</v>
      </c>
      <c r="AI204" t="s">
        <v>276</v>
      </c>
      <c r="AJ204" t="s">
        <v>285</v>
      </c>
      <c r="AK204" t="s">
        <v>94</v>
      </c>
      <c r="AL204" s="9">
        <v>87860</v>
      </c>
      <c r="AM204" s="9">
        <v>77227</v>
      </c>
      <c r="AN204" s="9">
        <v>91631</v>
      </c>
      <c r="AO204" s="9">
        <v>75616</v>
      </c>
      <c r="AP204" s="9">
        <v>96281</v>
      </c>
      <c r="AQ204" s="9">
        <v>94824</v>
      </c>
      <c r="AR204" s="9">
        <v>93793</v>
      </c>
      <c r="AS204" s="9">
        <v>104620</v>
      </c>
      <c r="AT204" s="9">
        <v>93705</v>
      </c>
      <c r="AU204" s="9">
        <v>104391</v>
      </c>
      <c r="AV204" s="9">
        <v>102888</v>
      </c>
      <c r="AW204" s="9">
        <v>80321</v>
      </c>
      <c r="AX204" s="9">
        <v>1103157</v>
      </c>
    </row>
    <row r="205" spans="2:50">
      <c r="B205" t="s">
        <v>289</v>
      </c>
      <c r="C205" t="s">
        <v>265</v>
      </c>
      <c r="D205" t="s">
        <v>176</v>
      </c>
      <c r="E205" s="11">
        <v>25495473</v>
      </c>
      <c r="F205" s="11">
        <v>27137846</v>
      </c>
      <c r="G205" s="11">
        <v>24405468</v>
      </c>
      <c r="H205" s="11">
        <v>29944292</v>
      </c>
      <c r="I205" s="11">
        <v>28340268</v>
      </c>
      <c r="J205" s="11">
        <v>27290685</v>
      </c>
      <c r="K205" s="11">
        <v>27652445</v>
      </c>
      <c r="L205" s="11">
        <v>29144597</v>
      </c>
      <c r="M205" s="11">
        <v>27029850</v>
      </c>
      <c r="N205" s="11">
        <v>28853310</v>
      </c>
      <c r="O205" s="11">
        <v>28207489</v>
      </c>
      <c r="P205" s="11">
        <v>28286396</v>
      </c>
      <c r="Q205" s="11">
        <v>331788119</v>
      </c>
      <c r="S205" s="10">
        <f t="shared" si="40"/>
        <v>7.684263401848937E-2</v>
      </c>
      <c r="T205" s="10">
        <f t="shared" si="41"/>
        <v>8.1792699756075352E-2</v>
      </c>
      <c r="U205" s="10">
        <f t="shared" si="42"/>
        <v>7.3557389799120562E-2</v>
      </c>
      <c r="V205" s="10">
        <f t="shared" si="43"/>
        <v>9.0251248568668604E-2</v>
      </c>
      <c r="W205" s="10">
        <f t="shared" si="44"/>
        <v>8.5416765631683156E-2</v>
      </c>
      <c r="X205" s="10">
        <f t="shared" si="45"/>
        <v>8.2253352176242328E-2</v>
      </c>
      <c r="Y205" s="10">
        <f t="shared" si="46"/>
        <v>8.3343686577276144E-2</v>
      </c>
      <c r="Z205" s="10">
        <f t="shared" si="47"/>
        <v>8.7840990472597358E-2</v>
      </c>
      <c r="AA205" s="10">
        <f t="shared" si="48"/>
        <v>8.14672028687079E-2</v>
      </c>
      <c r="AB205" s="10">
        <f t="shared" si="49"/>
        <v>8.696305969895203E-2</v>
      </c>
      <c r="AC205" s="10">
        <f t="shared" si="50"/>
        <v>8.5016573483753952E-2</v>
      </c>
      <c r="AD205" s="10">
        <f t="shared" si="51"/>
        <v>8.5254396948433231E-2</v>
      </c>
      <c r="AE205" s="12">
        <f t="shared" si="52"/>
        <v>1</v>
      </c>
      <c r="AI205" t="s">
        <v>276</v>
      </c>
      <c r="AJ205" t="s">
        <v>285</v>
      </c>
      <c r="AK205" t="s">
        <v>176</v>
      </c>
      <c r="AL205" s="11">
        <v>1302696</v>
      </c>
      <c r="AM205" s="11">
        <v>1397515</v>
      </c>
      <c r="AN205" s="11">
        <v>1351287</v>
      </c>
      <c r="AO205" s="11">
        <v>1253377</v>
      </c>
      <c r="AP205" s="11">
        <v>1502482</v>
      </c>
      <c r="AQ205" s="11">
        <v>1408252</v>
      </c>
      <c r="AR205" s="11">
        <v>1365996</v>
      </c>
      <c r="AS205" s="11">
        <v>1499473</v>
      </c>
      <c r="AT205" s="11">
        <v>1355999</v>
      </c>
      <c r="AU205" s="11">
        <v>1490277</v>
      </c>
      <c r="AV205" s="11">
        <v>1425734</v>
      </c>
      <c r="AW205" s="11">
        <v>1271390</v>
      </c>
      <c r="AX205" s="11">
        <v>16624478</v>
      </c>
    </row>
    <row r="206" spans="2:50">
      <c r="B206" t="s">
        <v>289</v>
      </c>
      <c r="C206" t="s">
        <v>266</v>
      </c>
      <c r="D206" t="s">
        <v>94</v>
      </c>
      <c r="E206" s="9">
        <v>2294</v>
      </c>
      <c r="F206" s="9">
        <v>2616</v>
      </c>
      <c r="G206" s="9">
        <v>6613</v>
      </c>
      <c r="H206" s="9">
        <v>5210</v>
      </c>
      <c r="I206" s="9">
        <v>4184</v>
      </c>
      <c r="J206" s="9">
        <v>7731</v>
      </c>
      <c r="K206" s="9">
        <v>3929</v>
      </c>
      <c r="L206" s="9">
        <v>9443</v>
      </c>
      <c r="M206" s="9">
        <v>5307</v>
      </c>
      <c r="N206" s="9">
        <v>10335</v>
      </c>
      <c r="O206" s="9">
        <v>12104</v>
      </c>
      <c r="P206" s="9">
        <v>9349</v>
      </c>
      <c r="Q206" s="9">
        <v>79115</v>
      </c>
      <c r="S206" s="10">
        <f t="shared" si="40"/>
        <v>2.8995765657587057E-2</v>
      </c>
      <c r="T206" s="10">
        <f t="shared" si="41"/>
        <v>3.3065790305251849E-2</v>
      </c>
      <c r="U206" s="10">
        <f t="shared" si="42"/>
        <v>8.3587183214308289E-2</v>
      </c>
      <c r="V206" s="10">
        <f t="shared" si="43"/>
        <v>6.5853504392340265E-2</v>
      </c>
      <c r="W206" s="10">
        <f t="shared" si="44"/>
        <v>5.288504076344562E-2</v>
      </c>
      <c r="X206" s="10">
        <f t="shared" si="45"/>
        <v>9.7718511028250021E-2</v>
      </c>
      <c r="Y206" s="10">
        <f t="shared" si="46"/>
        <v>4.9661884598369462E-2</v>
      </c>
      <c r="Z206" s="10">
        <f t="shared" si="47"/>
        <v>0.11935789673260444</v>
      </c>
      <c r="AA206" s="10">
        <f t="shared" si="48"/>
        <v>6.7079567717879041E-2</v>
      </c>
      <c r="AB206" s="10">
        <f t="shared" si="49"/>
        <v>0.13063262339632181</v>
      </c>
      <c r="AC206" s="10">
        <f t="shared" si="50"/>
        <v>0.15299247930228149</v>
      </c>
      <c r="AD206" s="10">
        <f t="shared" si="51"/>
        <v>0.11816975289136068</v>
      </c>
      <c r="AE206" s="12">
        <f t="shared" si="52"/>
        <v>0.99999999999999989</v>
      </c>
      <c r="AI206" t="s">
        <v>276</v>
      </c>
      <c r="AJ206" t="s">
        <v>286</v>
      </c>
      <c r="AK206" t="s">
        <v>94</v>
      </c>
      <c r="AL206" s="9">
        <v>2243</v>
      </c>
      <c r="AM206" s="9">
        <v>2339</v>
      </c>
      <c r="AN206" s="9">
        <v>2341</v>
      </c>
      <c r="AO206" s="9">
        <v>2442</v>
      </c>
      <c r="AP206" s="9">
        <v>2992</v>
      </c>
      <c r="AQ206" s="9">
        <v>2718</v>
      </c>
      <c r="AR206" s="9">
        <v>2708</v>
      </c>
      <c r="AS206" s="9">
        <v>2853</v>
      </c>
      <c r="AT206" s="9">
        <v>2570</v>
      </c>
      <c r="AU206" s="9">
        <v>3189</v>
      </c>
      <c r="AV206" s="9">
        <v>2669</v>
      </c>
      <c r="AW206" s="9">
        <v>2634</v>
      </c>
      <c r="AX206" s="9">
        <v>31698</v>
      </c>
    </row>
    <row r="207" spans="2:50">
      <c r="B207" t="s">
        <v>289</v>
      </c>
      <c r="C207" t="s">
        <v>266</v>
      </c>
      <c r="D207" t="s">
        <v>176</v>
      </c>
      <c r="E207" s="11">
        <v>75477</v>
      </c>
      <c r="F207" s="11">
        <v>123579</v>
      </c>
      <c r="G207" s="11">
        <v>164974</v>
      </c>
      <c r="H207" s="11">
        <v>170163</v>
      </c>
      <c r="I207" s="11">
        <v>209071</v>
      </c>
      <c r="J207" s="11">
        <v>214344</v>
      </c>
      <c r="K207" s="11">
        <v>225492</v>
      </c>
      <c r="L207" s="11">
        <v>346675</v>
      </c>
      <c r="M207" s="11">
        <v>297475</v>
      </c>
      <c r="N207" s="11">
        <v>288335</v>
      </c>
      <c r="O207" s="11">
        <v>347391</v>
      </c>
      <c r="P207" s="11">
        <v>378836</v>
      </c>
      <c r="Q207" s="11">
        <v>2841812</v>
      </c>
      <c r="S207" s="10">
        <f t="shared" si="40"/>
        <v>2.6559462765306078E-2</v>
      </c>
      <c r="T207" s="10">
        <f t="shared" si="41"/>
        <v>4.3485987109632869E-2</v>
      </c>
      <c r="U207" s="10">
        <f t="shared" si="42"/>
        <v>5.8052397554799545E-2</v>
      </c>
      <c r="V207" s="10">
        <f t="shared" si="43"/>
        <v>5.987834522480727E-2</v>
      </c>
      <c r="W207" s="10">
        <f t="shared" si="44"/>
        <v>7.3569609812331002E-2</v>
      </c>
      <c r="X207" s="10">
        <f t="shared" si="45"/>
        <v>7.5425116087904476E-2</v>
      </c>
      <c r="Y207" s="10">
        <f t="shared" si="46"/>
        <v>7.9347965312272589E-2</v>
      </c>
      <c r="Z207" s="10">
        <f t="shared" si="47"/>
        <v>0.12199082838695874</v>
      </c>
      <c r="AA207" s="10">
        <f t="shared" si="48"/>
        <v>0.10467793084130829</v>
      </c>
      <c r="AB207" s="10">
        <f t="shared" si="49"/>
        <v>0.10146167304522608</v>
      </c>
      <c r="AC207" s="10">
        <f t="shared" si="50"/>
        <v>0.12224278031059056</v>
      </c>
      <c r="AD207" s="10">
        <f t="shared" si="51"/>
        <v>0.13330790354886249</v>
      </c>
      <c r="AE207" s="12">
        <f t="shared" si="52"/>
        <v>1</v>
      </c>
      <c r="AI207" t="s">
        <v>276</v>
      </c>
      <c r="AJ207" t="s">
        <v>286</v>
      </c>
      <c r="AK207" t="s">
        <v>176</v>
      </c>
      <c r="AL207" s="11">
        <v>52324</v>
      </c>
      <c r="AM207" s="11">
        <v>61842</v>
      </c>
      <c r="AN207" s="11">
        <v>52585</v>
      </c>
      <c r="AO207" s="11">
        <v>58818</v>
      </c>
      <c r="AP207" s="11">
        <v>71938</v>
      </c>
      <c r="AQ207" s="11">
        <v>74208</v>
      </c>
      <c r="AR207" s="11">
        <v>61549</v>
      </c>
      <c r="AS207" s="11">
        <v>63889</v>
      </c>
      <c r="AT207" s="11">
        <v>56890</v>
      </c>
      <c r="AU207" s="11">
        <v>80742</v>
      </c>
      <c r="AV207" s="11">
        <v>64041</v>
      </c>
      <c r="AW207" s="11">
        <v>58699</v>
      </c>
      <c r="AX207" s="11">
        <v>757525</v>
      </c>
    </row>
    <row r="208" spans="2:50">
      <c r="B208" t="s">
        <v>289</v>
      </c>
      <c r="C208" t="s">
        <v>268</v>
      </c>
      <c r="D208" t="s">
        <v>94</v>
      </c>
      <c r="E208" s="9">
        <v>11</v>
      </c>
      <c r="F208" s="9">
        <v>13</v>
      </c>
      <c r="G208" s="9">
        <v>14</v>
      </c>
      <c r="H208" s="9">
        <v>21</v>
      </c>
      <c r="I208" s="9">
        <v>14</v>
      </c>
      <c r="J208" s="9">
        <v>30</v>
      </c>
      <c r="K208" s="9">
        <v>24</v>
      </c>
      <c r="L208" s="9">
        <v>23</v>
      </c>
      <c r="M208" s="9">
        <v>17</v>
      </c>
      <c r="N208" s="9">
        <v>22</v>
      </c>
      <c r="O208" s="9">
        <v>16</v>
      </c>
      <c r="P208" s="9">
        <v>23</v>
      </c>
      <c r="Q208" s="9">
        <v>228</v>
      </c>
      <c r="S208" s="10">
        <f t="shared" si="40"/>
        <v>4.8245614035087717E-2</v>
      </c>
      <c r="T208" s="10">
        <f t="shared" si="41"/>
        <v>5.701754385964912E-2</v>
      </c>
      <c r="U208" s="10">
        <f t="shared" si="42"/>
        <v>6.1403508771929821E-2</v>
      </c>
      <c r="V208" s="10">
        <f t="shared" si="43"/>
        <v>9.2105263157894732E-2</v>
      </c>
      <c r="W208" s="10">
        <f t="shared" si="44"/>
        <v>6.1403508771929821E-2</v>
      </c>
      <c r="X208" s="10">
        <f t="shared" si="45"/>
        <v>0.13157894736842105</v>
      </c>
      <c r="Y208" s="10">
        <f t="shared" si="46"/>
        <v>0.10526315789473684</v>
      </c>
      <c r="Z208" s="10">
        <f t="shared" si="47"/>
        <v>0.10087719298245613</v>
      </c>
      <c r="AA208" s="10">
        <f t="shared" si="48"/>
        <v>7.4561403508771926E-2</v>
      </c>
      <c r="AB208" s="10">
        <f t="shared" si="49"/>
        <v>9.6491228070175433E-2</v>
      </c>
      <c r="AC208" s="10">
        <f t="shared" si="50"/>
        <v>7.0175438596491224E-2</v>
      </c>
      <c r="AD208" s="10">
        <f t="shared" si="51"/>
        <v>0.10087719298245613</v>
      </c>
      <c r="AE208" s="12">
        <f t="shared" si="52"/>
        <v>0.99999999999999989</v>
      </c>
      <c r="AI208" t="s">
        <v>287</v>
      </c>
      <c r="AL208" s="9">
        <v>5672608</v>
      </c>
      <c r="AM208" s="9">
        <v>5013197</v>
      </c>
      <c r="AN208" s="9">
        <v>5752699</v>
      </c>
      <c r="AO208" s="9">
        <v>5091841</v>
      </c>
      <c r="AP208" s="9">
        <v>6146984</v>
      </c>
      <c r="AQ208" s="9">
        <v>5409822</v>
      </c>
      <c r="AR208" s="9">
        <v>5726538</v>
      </c>
      <c r="AS208" s="9">
        <v>5941747</v>
      </c>
      <c r="AT208" s="9">
        <v>5436922</v>
      </c>
      <c r="AU208" s="9">
        <v>5623091</v>
      </c>
      <c r="AV208" s="9">
        <v>5697218</v>
      </c>
      <c r="AW208" s="9">
        <v>5335262</v>
      </c>
      <c r="AX208" s="9">
        <v>66847929</v>
      </c>
    </row>
    <row r="209" spans="2:50">
      <c r="B209" t="s">
        <v>289</v>
      </c>
      <c r="C209" t="s">
        <v>268</v>
      </c>
      <c r="D209" t="s">
        <v>176</v>
      </c>
      <c r="E209" s="11">
        <v>18466</v>
      </c>
      <c r="F209" s="11">
        <v>21284</v>
      </c>
      <c r="G209" s="11">
        <v>24043</v>
      </c>
      <c r="H209" s="11">
        <v>35216</v>
      </c>
      <c r="I209" s="11">
        <v>23122</v>
      </c>
      <c r="J209" s="11">
        <v>49660</v>
      </c>
      <c r="K209" s="11">
        <v>40334</v>
      </c>
      <c r="L209" s="11">
        <v>37312</v>
      </c>
      <c r="M209" s="11">
        <v>27065</v>
      </c>
      <c r="N209" s="11">
        <v>35604</v>
      </c>
      <c r="O209" s="11">
        <v>24767</v>
      </c>
      <c r="P209" s="11">
        <v>36468</v>
      </c>
      <c r="Q209" s="11">
        <v>373341</v>
      </c>
      <c r="S209" s="10">
        <f t="shared" si="40"/>
        <v>4.9461484273090821E-2</v>
      </c>
      <c r="T209" s="10">
        <f t="shared" si="41"/>
        <v>5.7009543554016301E-2</v>
      </c>
      <c r="U209" s="10">
        <f t="shared" si="42"/>
        <v>6.4399570365965705E-2</v>
      </c>
      <c r="V209" s="10">
        <f t="shared" si="43"/>
        <v>9.4326634363758599E-2</v>
      </c>
      <c r="W209" s="10">
        <f t="shared" si="44"/>
        <v>6.1932656740084802E-2</v>
      </c>
      <c r="X209" s="10">
        <f t="shared" si="45"/>
        <v>0.13301512558224252</v>
      </c>
      <c r="Y209" s="10">
        <f t="shared" si="46"/>
        <v>0.10803528141832802</v>
      </c>
      <c r="Z209" s="10">
        <f t="shared" si="47"/>
        <v>9.9940804787044549E-2</v>
      </c>
      <c r="AA209" s="10">
        <f t="shared" si="48"/>
        <v>7.2494046997249165E-2</v>
      </c>
      <c r="AB209" s="10">
        <f t="shared" si="49"/>
        <v>9.5365898736008106E-2</v>
      </c>
      <c r="AC209" s="10">
        <f t="shared" si="50"/>
        <v>6.6338816256451882E-2</v>
      </c>
      <c r="AD209" s="10">
        <f t="shared" si="51"/>
        <v>9.7680136925759567E-2</v>
      </c>
      <c r="AE209" s="12">
        <f t="shared" si="52"/>
        <v>1</v>
      </c>
      <c r="AI209" t="s">
        <v>288</v>
      </c>
      <c r="AL209" s="11">
        <v>3115731</v>
      </c>
      <c r="AM209" s="11">
        <v>3409162</v>
      </c>
      <c r="AN209" s="11">
        <v>3644885</v>
      </c>
      <c r="AO209" s="11">
        <v>3571971</v>
      </c>
      <c r="AP209" s="11">
        <v>4243079</v>
      </c>
      <c r="AQ209" s="11">
        <v>4024739</v>
      </c>
      <c r="AR209" s="11">
        <v>4001654</v>
      </c>
      <c r="AS209" s="11">
        <v>4364217</v>
      </c>
      <c r="AT209" s="11">
        <v>3894108</v>
      </c>
      <c r="AU209" s="11">
        <v>3929495</v>
      </c>
      <c r="AV209" s="11">
        <v>3865249</v>
      </c>
      <c r="AW209" s="11">
        <v>3609912</v>
      </c>
      <c r="AX209" s="11">
        <v>45674202</v>
      </c>
    </row>
    <row r="210" spans="2:50">
      <c r="B210" t="s">
        <v>289</v>
      </c>
      <c r="C210" t="s">
        <v>269</v>
      </c>
      <c r="D210" t="s">
        <v>94</v>
      </c>
      <c r="E210" s="9">
        <v>12251</v>
      </c>
      <c r="F210" s="9">
        <v>12552</v>
      </c>
      <c r="G210" s="9">
        <v>14587</v>
      </c>
      <c r="H210" s="9">
        <v>15557</v>
      </c>
      <c r="I210" s="9">
        <v>13470</v>
      </c>
      <c r="J210" s="9">
        <v>7662</v>
      </c>
      <c r="K210" s="9">
        <v>15627</v>
      </c>
      <c r="L210" s="9">
        <v>12167</v>
      </c>
      <c r="M210" s="9">
        <v>13850</v>
      </c>
      <c r="N210" s="9">
        <v>12123</v>
      </c>
      <c r="O210" s="9">
        <v>11276</v>
      </c>
      <c r="P210" s="9">
        <v>11232</v>
      </c>
      <c r="Q210" s="9">
        <v>152354</v>
      </c>
      <c r="S210" s="10">
        <f t="shared" si="40"/>
        <v>8.041141026819118E-2</v>
      </c>
      <c r="T210" s="10">
        <f t="shared" si="41"/>
        <v>8.238707221339775E-2</v>
      </c>
      <c r="U210" s="10">
        <f t="shared" si="42"/>
        <v>9.5744122241621488E-2</v>
      </c>
      <c r="V210" s="10">
        <f t="shared" si="43"/>
        <v>0.10211087336072568</v>
      </c>
      <c r="W210" s="10">
        <f t="shared" si="44"/>
        <v>8.8412512963230369E-2</v>
      </c>
      <c r="X210" s="10">
        <f t="shared" si="45"/>
        <v>5.0290770179975582E-2</v>
      </c>
      <c r="Y210" s="10">
        <f t="shared" si="46"/>
        <v>0.10257032962705279</v>
      </c>
      <c r="Z210" s="10">
        <f t="shared" si="47"/>
        <v>7.9860062748598665E-2</v>
      </c>
      <c r="AA210" s="10">
        <f t="shared" si="48"/>
        <v>9.0906704123291812E-2</v>
      </c>
      <c r="AB210" s="10">
        <f t="shared" si="49"/>
        <v>7.9571261666907339E-2</v>
      </c>
      <c r="AC210" s="10">
        <f t="shared" si="50"/>
        <v>7.401184084434935E-2</v>
      </c>
      <c r="AD210" s="10">
        <f t="shared" si="51"/>
        <v>7.3723039762658024E-2</v>
      </c>
      <c r="AE210" s="12">
        <f t="shared" si="52"/>
        <v>1</v>
      </c>
      <c r="AI210" t="s">
        <v>289</v>
      </c>
      <c r="AJ210" t="s">
        <v>260</v>
      </c>
      <c r="AK210" t="s">
        <v>94</v>
      </c>
      <c r="AL210" s="9">
        <v>89635</v>
      </c>
      <c r="AM210" s="9">
        <v>72253</v>
      </c>
      <c r="AN210" s="9">
        <v>74616</v>
      </c>
      <c r="AO210" s="9">
        <v>66528</v>
      </c>
      <c r="AP210" s="9">
        <v>69610</v>
      </c>
      <c r="AQ210" s="9">
        <v>72445</v>
      </c>
      <c r="AR210" s="9">
        <v>72314</v>
      </c>
      <c r="AS210" s="9">
        <v>78507</v>
      </c>
      <c r="AT210" s="9">
        <v>62429</v>
      </c>
      <c r="AU210" s="9">
        <v>73645</v>
      </c>
      <c r="AV210" s="9">
        <v>63223</v>
      </c>
      <c r="AW210" s="9">
        <v>80209</v>
      </c>
      <c r="AX210" s="9">
        <v>875414</v>
      </c>
    </row>
    <row r="211" spans="2:50">
      <c r="B211" t="s">
        <v>289</v>
      </c>
      <c r="C211" t="s">
        <v>269</v>
      </c>
      <c r="D211" t="s">
        <v>176</v>
      </c>
      <c r="E211" s="11">
        <v>3632670</v>
      </c>
      <c r="F211" s="11">
        <v>4009736</v>
      </c>
      <c r="G211" s="11">
        <v>4032041</v>
      </c>
      <c r="H211" s="11">
        <v>4033328</v>
      </c>
      <c r="I211" s="11">
        <v>4345034</v>
      </c>
      <c r="J211" s="11">
        <v>3826944</v>
      </c>
      <c r="K211" s="11">
        <v>3795806</v>
      </c>
      <c r="L211" s="11">
        <v>4433703</v>
      </c>
      <c r="M211" s="11">
        <v>2922587</v>
      </c>
      <c r="N211" s="11">
        <v>3096022</v>
      </c>
      <c r="O211" s="11">
        <v>3234428</v>
      </c>
      <c r="P211" s="11">
        <v>3286709</v>
      </c>
      <c r="Q211" s="11">
        <v>44649008</v>
      </c>
      <c r="S211" s="10">
        <f t="shared" si="40"/>
        <v>8.1360598201868223E-2</v>
      </c>
      <c r="T211" s="10">
        <f t="shared" si="41"/>
        <v>8.9805713040701826E-2</v>
      </c>
      <c r="U211" s="10">
        <f t="shared" si="42"/>
        <v>9.0305276211287824E-2</v>
      </c>
      <c r="V211" s="10">
        <f t="shared" si="43"/>
        <v>9.0334101039826017E-2</v>
      </c>
      <c r="W211" s="10">
        <f t="shared" si="44"/>
        <v>9.7315353568437624E-2</v>
      </c>
      <c r="X211" s="10">
        <f t="shared" si="45"/>
        <v>8.5711736305541214E-2</v>
      </c>
      <c r="Y211" s="10">
        <f t="shared" si="46"/>
        <v>8.5014341192082024E-2</v>
      </c>
      <c r="Z211" s="10">
        <f t="shared" si="47"/>
        <v>9.9301265551073381E-2</v>
      </c>
      <c r="AA211" s="10">
        <f t="shared" si="48"/>
        <v>6.5456930196523072E-2</v>
      </c>
      <c r="AB211" s="10">
        <f t="shared" si="49"/>
        <v>6.9341339005784861E-2</v>
      </c>
      <c r="AC211" s="10">
        <f t="shared" si="50"/>
        <v>7.2441206308547779E-2</v>
      </c>
      <c r="AD211" s="10">
        <f t="shared" si="51"/>
        <v>7.3612139378326169E-2</v>
      </c>
      <c r="AE211" s="12">
        <f t="shared" si="52"/>
        <v>1.0000000000000002</v>
      </c>
      <c r="AI211" t="s">
        <v>289</v>
      </c>
      <c r="AJ211" t="s">
        <v>260</v>
      </c>
      <c r="AK211" t="s">
        <v>176</v>
      </c>
      <c r="AL211" s="11">
        <v>3194040</v>
      </c>
      <c r="AM211" s="11">
        <v>3060439</v>
      </c>
      <c r="AN211" s="11">
        <v>3394817</v>
      </c>
      <c r="AO211" s="11">
        <v>2803739</v>
      </c>
      <c r="AP211" s="11">
        <v>3113445</v>
      </c>
      <c r="AQ211" s="11">
        <v>2935611</v>
      </c>
      <c r="AR211" s="11">
        <v>3058470</v>
      </c>
      <c r="AS211" s="11">
        <v>3207434</v>
      </c>
      <c r="AT211" s="11">
        <v>3036674</v>
      </c>
      <c r="AU211" s="11">
        <v>3273978</v>
      </c>
      <c r="AV211" s="11">
        <v>3342589</v>
      </c>
      <c r="AW211" s="11">
        <v>3340872</v>
      </c>
      <c r="AX211" s="11">
        <v>37762108</v>
      </c>
    </row>
    <row r="212" spans="2:50">
      <c r="B212" t="s">
        <v>289</v>
      </c>
      <c r="C212" t="s">
        <v>270</v>
      </c>
      <c r="D212" t="s">
        <v>94</v>
      </c>
      <c r="E212" s="9">
        <v>231682</v>
      </c>
      <c r="F212" s="9">
        <v>253216</v>
      </c>
      <c r="G212" s="9">
        <v>303201</v>
      </c>
      <c r="H212" s="9">
        <v>287502</v>
      </c>
      <c r="I212" s="9">
        <v>323143</v>
      </c>
      <c r="J212" s="9">
        <v>323786</v>
      </c>
      <c r="K212" s="9">
        <v>326288</v>
      </c>
      <c r="L212" s="9">
        <v>324054</v>
      </c>
      <c r="M212" s="9">
        <v>349628</v>
      </c>
      <c r="N212" s="9">
        <v>347170</v>
      </c>
      <c r="O212" s="9">
        <v>395413</v>
      </c>
      <c r="P212" s="9">
        <v>340781</v>
      </c>
      <c r="Q212" s="9">
        <v>3805864</v>
      </c>
      <c r="S212" s="10">
        <f t="shared" si="40"/>
        <v>6.0875007619820364E-2</v>
      </c>
      <c r="T212" s="10">
        <f t="shared" si="41"/>
        <v>6.6533118366814997E-2</v>
      </c>
      <c r="U212" s="10">
        <f t="shared" si="42"/>
        <v>7.9666798393216359E-2</v>
      </c>
      <c r="V212" s="10">
        <f t="shared" si="43"/>
        <v>7.5541848053424926E-2</v>
      </c>
      <c r="W212" s="10">
        <f t="shared" si="44"/>
        <v>8.4906607277611595E-2</v>
      </c>
      <c r="X212" s="10">
        <f t="shared" si="45"/>
        <v>8.5075557087694154E-2</v>
      </c>
      <c r="Y212" s="10">
        <f t="shared" si="46"/>
        <v>8.5732963658186417E-2</v>
      </c>
      <c r="Z212" s="10">
        <f t="shared" si="47"/>
        <v>8.514597473793073E-2</v>
      </c>
      <c r="AA212" s="10">
        <f t="shared" si="48"/>
        <v>9.1865605286999219E-2</v>
      </c>
      <c r="AB212" s="10">
        <f t="shared" si="49"/>
        <v>9.1219759823262206E-2</v>
      </c>
      <c r="AC212" s="10">
        <f t="shared" si="50"/>
        <v>0.10389572512312578</v>
      </c>
      <c r="AD212" s="10">
        <f t="shared" si="51"/>
        <v>8.9541034571913231E-2</v>
      </c>
      <c r="AE212" s="12">
        <f t="shared" si="52"/>
        <v>1</v>
      </c>
      <c r="AI212" t="s">
        <v>289</v>
      </c>
      <c r="AJ212" t="s">
        <v>267</v>
      </c>
      <c r="AK212" t="s">
        <v>94</v>
      </c>
      <c r="AL212" s="9"/>
      <c r="AM212" s="9"/>
      <c r="AN212" s="9"/>
      <c r="AO212" s="9">
        <v>28</v>
      </c>
      <c r="AP212" s="9">
        <v>48</v>
      </c>
      <c r="AQ212" s="9">
        <v>57</v>
      </c>
      <c r="AR212" s="9">
        <v>70</v>
      </c>
      <c r="AS212" s="9">
        <v>106</v>
      </c>
      <c r="AT212" s="9">
        <v>120</v>
      </c>
      <c r="AU212" s="9">
        <v>136</v>
      </c>
      <c r="AV212" s="9">
        <v>153</v>
      </c>
      <c r="AW212" s="9">
        <v>207</v>
      </c>
      <c r="AX212" s="9">
        <v>925</v>
      </c>
    </row>
    <row r="213" spans="2:50">
      <c r="B213" t="s">
        <v>289</v>
      </c>
      <c r="C213" t="s">
        <v>270</v>
      </c>
      <c r="D213" t="s">
        <v>176</v>
      </c>
      <c r="E213" s="11">
        <v>8385975</v>
      </c>
      <c r="F213" s="11">
        <v>7938273</v>
      </c>
      <c r="G213" s="11">
        <v>8794300</v>
      </c>
      <c r="H213" s="11">
        <v>8292440</v>
      </c>
      <c r="I213" s="11">
        <v>8392374</v>
      </c>
      <c r="J213" s="11">
        <v>8247811</v>
      </c>
      <c r="K213" s="11">
        <v>7959436</v>
      </c>
      <c r="L213" s="11">
        <v>8604843</v>
      </c>
      <c r="M213" s="11">
        <v>8171393</v>
      </c>
      <c r="N213" s="11">
        <v>7804231</v>
      </c>
      <c r="O213" s="11">
        <v>8428042</v>
      </c>
      <c r="P213" s="11">
        <v>8268425</v>
      </c>
      <c r="Q213" s="11">
        <v>99287543</v>
      </c>
      <c r="S213" s="10">
        <f t="shared" si="40"/>
        <v>8.4461501882466761E-2</v>
      </c>
      <c r="T213" s="10">
        <f t="shared" si="41"/>
        <v>7.9952356158113413E-2</v>
      </c>
      <c r="U213" s="10">
        <f t="shared" si="42"/>
        <v>8.8574052033899162E-2</v>
      </c>
      <c r="V213" s="10">
        <f t="shared" si="43"/>
        <v>8.3519440097334266E-2</v>
      </c>
      <c r="W213" s="10">
        <f t="shared" si="44"/>
        <v>8.4525951055108697E-2</v>
      </c>
      <c r="X213" s="10">
        <f t="shared" si="45"/>
        <v>8.3069947656978477E-2</v>
      </c>
      <c r="Y213" s="10">
        <f t="shared" si="46"/>
        <v>8.0165504750177974E-2</v>
      </c>
      <c r="Z213" s="10">
        <f t="shared" si="47"/>
        <v>8.6665887179824763E-2</v>
      </c>
      <c r="AA213" s="10">
        <f t="shared" si="48"/>
        <v>8.2300284135342128E-2</v>
      </c>
      <c r="AB213" s="10">
        <f t="shared" si="49"/>
        <v>7.8602317714720774E-2</v>
      </c>
      <c r="AC213" s="10">
        <f t="shared" si="50"/>
        <v>8.4885190481549133E-2</v>
      </c>
      <c r="AD213" s="10">
        <f t="shared" si="51"/>
        <v>8.3277566854484453E-2</v>
      </c>
      <c r="AE213" s="12">
        <f t="shared" si="52"/>
        <v>1</v>
      </c>
      <c r="AI213" t="s">
        <v>289</v>
      </c>
      <c r="AJ213" t="s">
        <v>267</v>
      </c>
      <c r="AK213" t="s">
        <v>176</v>
      </c>
      <c r="AL213" s="11"/>
      <c r="AM213" s="11"/>
      <c r="AN213" s="11"/>
      <c r="AO213" s="11">
        <v>28257</v>
      </c>
      <c r="AP213" s="11">
        <v>48441</v>
      </c>
      <c r="AQ213" s="11">
        <v>57524</v>
      </c>
      <c r="AR213" s="11">
        <v>70643</v>
      </c>
      <c r="AS213" s="11">
        <v>106974</v>
      </c>
      <c r="AT213" s="11">
        <v>121103</v>
      </c>
      <c r="AU213" s="11">
        <v>137250</v>
      </c>
      <c r="AV213" s="11">
        <v>154406</v>
      </c>
      <c r="AW213" s="11">
        <v>208902</v>
      </c>
      <c r="AX213" s="11">
        <v>933500</v>
      </c>
    </row>
    <row r="214" spans="2:50">
      <c r="B214" t="s">
        <v>289</v>
      </c>
      <c r="C214" t="s">
        <v>271</v>
      </c>
      <c r="D214" t="s">
        <v>94</v>
      </c>
      <c r="E214" s="9">
        <v>3476</v>
      </c>
      <c r="F214" s="9">
        <v>3656</v>
      </c>
      <c r="G214" s="9">
        <v>3528</v>
      </c>
      <c r="H214" s="9">
        <v>4050</v>
      </c>
      <c r="I214" s="9">
        <v>4057</v>
      </c>
      <c r="J214" s="9">
        <v>3907</v>
      </c>
      <c r="K214" s="9">
        <v>3918</v>
      </c>
      <c r="L214" s="9">
        <v>4106</v>
      </c>
      <c r="M214" s="9">
        <v>3924</v>
      </c>
      <c r="N214" s="9">
        <v>4070</v>
      </c>
      <c r="O214" s="9">
        <v>4032</v>
      </c>
      <c r="P214" s="9">
        <v>4247</v>
      </c>
      <c r="Q214" s="9">
        <v>46971</v>
      </c>
      <c r="S214" s="10">
        <f t="shared" si="40"/>
        <v>7.4003108300866496E-2</v>
      </c>
      <c r="T214" s="10">
        <f t="shared" si="41"/>
        <v>7.7835260054075914E-2</v>
      </c>
      <c r="U214" s="10">
        <f t="shared" si="42"/>
        <v>7.5110174362904777E-2</v>
      </c>
      <c r="V214" s="10">
        <f t="shared" si="43"/>
        <v>8.6223414447212113E-2</v>
      </c>
      <c r="W214" s="10">
        <f t="shared" si="44"/>
        <v>8.6372442570948033E-2</v>
      </c>
      <c r="X214" s="10">
        <f t="shared" si="45"/>
        <v>8.3178982776606847E-2</v>
      </c>
      <c r="Y214" s="10">
        <f t="shared" si="46"/>
        <v>8.3413169828191858E-2</v>
      </c>
      <c r="Z214" s="10">
        <f t="shared" si="47"/>
        <v>8.7415639437099485E-2</v>
      </c>
      <c r="AA214" s="10">
        <f t="shared" si="48"/>
        <v>8.3540908219965515E-2</v>
      </c>
      <c r="AB214" s="10">
        <f t="shared" si="49"/>
        <v>8.6649209086457596E-2</v>
      </c>
      <c r="AC214" s="10">
        <f t="shared" si="50"/>
        <v>8.5840199271891168E-2</v>
      </c>
      <c r="AD214" s="10">
        <f t="shared" si="51"/>
        <v>9.0417491643780198E-2</v>
      </c>
      <c r="AE214" s="12">
        <f t="shared" si="52"/>
        <v>0.99999999999999989</v>
      </c>
      <c r="AI214" t="s">
        <v>289</v>
      </c>
      <c r="AJ214" t="s">
        <v>261</v>
      </c>
      <c r="AK214" t="s">
        <v>94</v>
      </c>
      <c r="AL214" s="9">
        <v>1504</v>
      </c>
      <c r="AM214" s="9">
        <v>1439</v>
      </c>
      <c r="AN214" s="9">
        <v>1446</v>
      </c>
      <c r="AO214" s="9">
        <v>1649</v>
      </c>
      <c r="AP214" s="9">
        <v>1661</v>
      </c>
      <c r="AQ214" s="9">
        <v>1535</v>
      </c>
      <c r="AR214" s="9">
        <v>1589</v>
      </c>
      <c r="AS214" s="9">
        <v>1652</v>
      </c>
      <c r="AT214" s="9">
        <v>1502</v>
      </c>
      <c r="AU214" s="9">
        <v>1649</v>
      </c>
      <c r="AV214" s="9">
        <v>1783</v>
      </c>
      <c r="AW214" s="9">
        <v>1731</v>
      </c>
      <c r="AX214" s="9">
        <v>19140</v>
      </c>
    </row>
    <row r="215" spans="2:50">
      <c r="B215" t="s">
        <v>289</v>
      </c>
      <c r="C215" t="s">
        <v>271</v>
      </c>
      <c r="D215" t="s">
        <v>176</v>
      </c>
      <c r="E215" s="11">
        <v>5918158</v>
      </c>
      <c r="F215" s="11">
        <v>6224566</v>
      </c>
      <c r="G215" s="11">
        <v>6006703</v>
      </c>
      <c r="H215" s="11">
        <v>5780657</v>
      </c>
      <c r="I215" s="11">
        <v>5790193</v>
      </c>
      <c r="J215" s="11">
        <v>5576286</v>
      </c>
      <c r="K215" s="11">
        <v>5592038</v>
      </c>
      <c r="L215" s="11">
        <v>5860377</v>
      </c>
      <c r="M215" s="11">
        <v>5600823</v>
      </c>
      <c r="N215" s="11">
        <v>5808978</v>
      </c>
      <c r="O215" s="11">
        <v>5754833</v>
      </c>
      <c r="P215" s="11">
        <v>6061569</v>
      </c>
      <c r="Q215" s="11">
        <v>69975181</v>
      </c>
      <c r="S215" s="10">
        <f t="shared" si="40"/>
        <v>8.4575100991878815E-2</v>
      </c>
      <c r="T215" s="10">
        <f t="shared" si="41"/>
        <v>8.8953910672985609E-2</v>
      </c>
      <c r="U215" s="10">
        <f t="shared" si="42"/>
        <v>8.5840478211839141E-2</v>
      </c>
      <c r="V215" s="10">
        <f t="shared" si="43"/>
        <v>8.2610104288261862E-2</v>
      </c>
      <c r="W215" s="10">
        <f t="shared" si="44"/>
        <v>8.274638117763497E-2</v>
      </c>
      <c r="X215" s="10">
        <f t="shared" si="45"/>
        <v>7.9689483046853429E-2</v>
      </c>
      <c r="Y215" s="10">
        <f t="shared" si="46"/>
        <v>7.9914591432067889E-2</v>
      </c>
      <c r="Z215" s="10">
        <f t="shared" si="47"/>
        <v>8.3749365364271078E-2</v>
      </c>
      <c r="AA215" s="10">
        <f t="shared" si="48"/>
        <v>8.004013594477162E-2</v>
      </c>
      <c r="AB215" s="10">
        <f t="shared" si="49"/>
        <v>8.3014833502181293E-2</v>
      </c>
      <c r="AC215" s="10">
        <f t="shared" si="50"/>
        <v>8.2241059154959523E-2</v>
      </c>
      <c r="AD215" s="10">
        <f t="shared" si="51"/>
        <v>8.6624556212294757E-2</v>
      </c>
      <c r="AE215" s="12">
        <f t="shared" si="52"/>
        <v>1</v>
      </c>
      <c r="AI215" t="s">
        <v>289</v>
      </c>
      <c r="AJ215" t="s">
        <v>261</v>
      </c>
      <c r="AK215" t="s">
        <v>176</v>
      </c>
      <c r="AL215" s="11">
        <v>1971428</v>
      </c>
      <c r="AM215" s="11">
        <v>1886288</v>
      </c>
      <c r="AN215" s="11">
        <v>1895464</v>
      </c>
      <c r="AO215" s="11">
        <v>1907715</v>
      </c>
      <c r="AP215" s="11">
        <v>1921449</v>
      </c>
      <c r="AQ215" s="11">
        <v>1775693</v>
      </c>
      <c r="AR215" s="11">
        <v>1838155</v>
      </c>
      <c r="AS215" s="11">
        <v>1911115</v>
      </c>
      <c r="AT215" s="11">
        <v>1737547</v>
      </c>
      <c r="AU215" s="11">
        <v>1907611</v>
      </c>
      <c r="AV215" s="11">
        <v>2062706</v>
      </c>
      <c r="AW215" s="11">
        <v>2002369</v>
      </c>
      <c r="AX215" s="11">
        <v>22817540</v>
      </c>
    </row>
    <row r="216" spans="2:50">
      <c r="B216" t="s">
        <v>289</v>
      </c>
      <c r="C216" t="s">
        <v>272</v>
      </c>
      <c r="D216" t="s">
        <v>94</v>
      </c>
      <c r="E216" s="9">
        <v>1007</v>
      </c>
      <c r="F216" s="9">
        <v>1147</v>
      </c>
      <c r="G216" s="9">
        <v>1104</v>
      </c>
      <c r="H216" s="9">
        <v>1177</v>
      </c>
      <c r="I216" s="9">
        <v>1197</v>
      </c>
      <c r="J216" s="9">
        <v>1257</v>
      </c>
      <c r="K216" s="9">
        <v>1266</v>
      </c>
      <c r="L216" s="9">
        <v>1476</v>
      </c>
      <c r="M216" s="9">
        <v>1412</v>
      </c>
      <c r="N216" s="9">
        <v>1384</v>
      </c>
      <c r="O216" s="9">
        <v>1535</v>
      </c>
      <c r="P216" s="9">
        <v>1469</v>
      </c>
      <c r="Q216" s="9">
        <v>15431</v>
      </c>
      <c r="S216" s="10">
        <f t="shared" si="40"/>
        <v>6.5258246387142768E-2</v>
      </c>
      <c r="T216" s="10">
        <f t="shared" si="41"/>
        <v>7.4330892359535994E-2</v>
      </c>
      <c r="U216" s="10">
        <f t="shared" si="42"/>
        <v>7.1544293953729507E-2</v>
      </c>
      <c r="V216" s="10">
        <f t="shared" si="43"/>
        <v>7.6275030782191694E-2</v>
      </c>
      <c r="W216" s="10">
        <f t="shared" si="44"/>
        <v>7.7571123063962161E-2</v>
      </c>
      <c r="X216" s="10">
        <f t="shared" si="45"/>
        <v>8.1459399909273547E-2</v>
      </c>
      <c r="Y216" s="10">
        <f t="shared" si="46"/>
        <v>8.2042641436070249E-2</v>
      </c>
      <c r="Z216" s="10">
        <f t="shared" si="47"/>
        <v>9.5651610394660094E-2</v>
      </c>
      <c r="AA216" s="10">
        <f t="shared" si="48"/>
        <v>9.1504115092994623E-2</v>
      </c>
      <c r="AB216" s="10">
        <f t="shared" si="49"/>
        <v>8.9689585898515972E-2</v>
      </c>
      <c r="AC216" s="10">
        <f t="shared" si="50"/>
        <v>9.9475082625882963E-2</v>
      </c>
      <c r="AD216" s="10">
        <f t="shared" si="51"/>
        <v>9.5197978096040442E-2</v>
      </c>
      <c r="AE216" s="12">
        <f t="shared" si="52"/>
        <v>1</v>
      </c>
      <c r="AI216" t="s">
        <v>289</v>
      </c>
      <c r="AJ216" t="s">
        <v>262</v>
      </c>
      <c r="AK216" t="s">
        <v>94</v>
      </c>
      <c r="AL216" s="9">
        <v>2274</v>
      </c>
      <c r="AM216" s="9">
        <v>2438</v>
      </c>
      <c r="AN216" s="9">
        <v>2786</v>
      </c>
      <c r="AO216" s="9">
        <v>2659</v>
      </c>
      <c r="AP216" s="9">
        <v>3005</v>
      </c>
      <c r="AQ216" s="9">
        <v>3083</v>
      </c>
      <c r="AR216" s="9">
        <v>3044</v>
      </c>
      <c r="AS216" s="9">
        <v>3200</v>
      </c>
      <c r="AT216" s="9">
        <v>2993</v>
      </c>
      <c r="AU216" s="9">
        <v>3381</v>
      </c>
      <c r="AV216" s="9">
        <v>3429</v>
      </c>
      <c r="AW216" s="9">
        <v>3467</v>
      </c>
      <c r="AX216" s="9">
        <v>35759</v>
      </c>
    </row>
    <row r="217" spans="2:50">
      <c r="B217" t="s">
        <v>289</v>
      </c>
      <c r="C217" t="s">
        <v>272</v>
      </c>
      <c r="D217" t="s">
        <v>176</v>
      </c>
      <c r="E217" s="11">
        <v>4556857</v>
      </c>
      <c r="F217" s="11">
        <v>5190581</v>
      </c>
      <c r="G217" s="11">
        <v>4751707</v>
      </c>
      <c r="H217" s="11">
        <v>5064760</v>
      </c>
      <c r="I217" s="11">
        <v>5150063</v>
      </c>
      <c r="J217" s="11">
        <v>5408743</v>
      </c>
      <c r="K217" s="11">
        <v>5447511</v>
      </c>
      <c r="L217" s="11">
        <v>6350890</v>
      </c>
      <c r="M217" s="11">
        <v>6075699</v>
      </c>
      <c r="N217" s="11">
        <v>5955969</v>
      </c>
      <c r="O217" s="11">
        <v>6604431</v>
      </c>
      <c r="P217" s="11">
        <v>6320857</v>
      </c>
      <c r="Q217" s="11">
        <v>66878068</v>
      </c>
      <c r="S217" s="10">
        <f t="shared" si="40"/>
        <v>6.8136791870243615E-2</v>
      </c>
      <c r="T217" s="10">
        <f t="shared" si="41"/>
        <v>7.7612603880841777E-2</v>
      </c>
      <c r="U217" s="10">
        <f t="shared" si="42"/>
        <v>7.105030306796542E-2</v>
      </c>
      <c r="V217" s="10">
        <f t="shared" si="43"/>
        <v>7.5731254676794785E-2</v>
      </c>
      <c r="W217" s="10">
        <f t="shared" si="44"/>
        <v>7.7006755039634223E-2</v>
      </c>
      <c r="X217" s="10">
        <f t="shared" si="45"/>
        <v>8.0874689741336422E-2</v>
      </c>
      <c r="Y217" s="10">
        <f t="shared" si="46"/>
        <v>8.1454371558699931E-2</v>
      </c>
      <c r="Z217" s="10">
        <f t="shared" si="47"/>
        <v>9.4962222891965126E-2</v>
      </c>
      <c r="AA217" s="10">
        <f t="shared" si="48"/>
        <v>9.0847406058440563E-2</v>
      </c>
      <c r="AB217" s="10">
        <f t="shared" si="49"/>
        <v>8.9057133049955925E-2</v>
      </c>
      <c r="AC217" s="10">
        <f t="shared" si="50"/>
        <v>9.8753316259076143E-2</v>
      </c>
      <c r="AD217" s="10">
        <f t="shared" si="51"/>
        <v>9.4513151905046056E-2</v>
      </c>
      <c r="AE217" s="12">
        <f t="shared" si="52"/>
        <v>0.99999999999999989</v>
      </c>
      <c r="AI217" t="s">
        <v>289</v>
      </c>
      <c r="AJ217" t="s">
        <v>262</v>
      </c>
      <c r="AK217" t="s">
        <v>176</v>
      </c>
      <c r="AL217" s="11">
        <v>3094077</v>
      </c>
      <c r="AM217" s="11">
        <v>3381642</v>
      </c>
      <c r="AN217" s="11">
        <v>3837296</v>
      </c>
      <c r="AO217" s="11">
        <v>3677002</v>
      </c>
      <c r="AP217" s="11">
        <v>4108484</v>
      </c>
      <c r="AQ217" s="11">
        <v>4186681</v>
      </c>
      <c r="AR217" s="11">
        <v>4129629</v>
      </c>
      <c r="AS217" s="11">
        <v>4352600</v>
      </c>
      <c r="AT217" s="11">
        <v>4099847</v>
      </c>
      <c r="AU217" s="11">
        <v>4580140</v>
      </c>
      <c r="AV217" s="11">
        <v>4645036</v>
      </c>
      <c r="AW217" s="11">
        <v>4738046</v>
      </c>
      <c r="AX217" s="11">
        <v>48830480</v>
      </c>
    </row>
    <row r="218" spans="2:50">
      <c r="B218" t="s">
        <v>289</v>
      </c>
      <c r="C218" t="s">
        <v>273</v>
      </c>
      <c r="D218" t="s">
        <v>94</v>
      </c>
      <c r="E218" s="9">
        <v>1043</v>
      </c>
      <c r="F218" s="9">
        <v>1242</v>
      </c>
      <c r="G218" s="9">
        <v>1376</v>
      </c>
      <c r="H218" s="9">
        <v>1602</v>
      </c>
      <c r="I218" s="9">
        <v>1784</v>
      </c>
      <c r="J218" s="9">
        <v>1851</v>
      </c>
      <c r="K218" s="9">
        <v>1904</v>
      </c>
      <c r="L218" s="9">
        <v>2148</v>
      </c>
      <c r="M218" s="9">
        <v>2150</v>
      </c>
      <c r="N218" s="9">
        <v>2328</v>
      </c>
      <c r="O218" s="9">
        <v>2419</v>
      </c>
      <c r="P218" s="9">
        <v>2711</v>
      </c>
      <c r="Q218" s="9">
        <v>22558</v>
      </c>
      <c r="S218" s="10">
        <f t="shared" si="40"/>
        <v>4.6236368472382307E-2</v>
      </c>
      <c r="T218" s="10">
        <f t="shared" si="41"/>
        <v>5.5058072524159944E-2</v>
      </c>
      <c r="U218" s="10">
        <f t="shared" si="42"/>
        <v>6.0998315453497653E-2</v>
      </c>
      <c r="V218" s="10">
        <f t="shared" si="43"/>
        <v>7.1016934125365722E-2</v>
      </c>
      <c r="W218" s="10">
        <f t="shared" si="44"/>
        <v>7.9085025268197537E-2</v>
      </c>
      <c r="X218" s="10">
        <f t="shared" si="45"/>
        <v>8.2055146732866388E-2</v>
      </c>
      <c r="Y218" s="10">
        <f t="shared" si="46"/>
        <v>8.4404645801932798E-2</v>
      </c>
      <c r="Z218" s="10">
        <f t="shared" si="47"/>
        <v>9.5221207553861154E-2</v>
      </c>
      <c r="AA218" s="10">
        <f t="shared" si="48"/>
        <v>9.5309867896090084E-2</v>
      </c>
      <c r="AB218" s="10">
        <f t="shared" si="49"/>
        <v>0.10320063835446405</v>
      </c>
      <c r="AC218" s="10">
        <f t="shared" si="50"/>
        <v>0.10723468392587995</v>
      </c>
      <c r="AD218" s="10">
        <f t="shared" si="51"/>
        <v>0.12017909389130242</v>
      </c>
      <c r="AE218" s="12">
        <f t="shared" si="52"/>
        <v>1</v>
      </c>
      <c r="AI218" t="s">
        <v>289</v>
      </c>
      <c r="AJ218" t="s">
        <v>263</v>
      </c>
      <c r="AK218" t="s">
        <v>94</v>
      </c>
      <c r="AL218" s="9">
        <v>8228</v>
      </c>
      <c r="AM218" s="9">
        <v>7820</v>
      </c>
      <c r="AN218" s="9">
        <v>7006</v>
      </c>
      <c r="AO218" s="9">
        <v>9596</v>
      </c>
      <c r="AP218" s="9">
        <v>8953</v>
      </c>
      <c r="AQ218" s="9">
        <v>8356</v>
      </c>
      <c r="AR218" s="9">
        <v>8523</v>
      </c>
      <c r="AS218" s="9">
        <v>8723</v>
      </c>
      <c r="AT218" s="9">
        <v>7913</v>
      </c>
      <c r="AU218" s="9">
        <v>8860</v>
      </c>
      <c r="AV218" s="9">
        <v>8879</v>
      </c>
      <c r="AW218" s="9">
        <v>8603</v>
      </c>
      <c r="AX218" s="9">
        <v>101460</v>
      </c>
    </row>
    <row r="219" spans="2:50">
      <c r="B219" t="s">
        <v>289</v>
      </c>
      <c r="C219" t="s">
        <v>273</v>
      </c>
      <c r="D219" t="s">
        <v>176</v>
      </c>
      <c r="E219" s="11">
        <v>1767903</v>
      </c>
      <c r="F219" s="11">
        <v>2111295</v>
      </c>
      <c r="G219" s="11">
        <v>2298323</v>
      </c>
      <c r="H219" s="11">
        <v>2707980</v>
      </c>
      <c r="I219" s="11">
        <v>3032705</v>
      </c>
      <c r="J219" s="11">
        <v>3110884</v>
      </c>
      <c r="K219" s="11">
        <v>3211233</v>
      </c>
      <c r="L219" s="11">
        <v>3620948</v>
      </c>
      <c r="M219" s="11">
        <v>3614161</v>
      </c>
      <c r="N219" s="11">
        <v>3947300</v>
      </c>
      <c r="O219" s="11">
        <v>4096919</v>
      </c>
      <c r="P219" s="11">
        <v>4583114</v>
      </c>
      <c r="Q219" s="11">
        <v>38102765</v>
      </c>
      <c r="S219" s="10">
        <f t="shared" si="40"/>
        <v>4.6398286318591317E-2</v>
      </c>
      <c r="T219" s="10">
        <f t="shared" si="41"/>
        <v>5.5410545665124301E-2</v>
      </c>
      <c r="U219" s="10">
        <f t="shared" si="42"/>
        <v>6.0319060834561483E-2</v>
      </c>
      <c r="V219" s="10">
        <f t="shared" si="43"/>
        <v>7.1070432815046367E-2</v>
      </c>
      <c r="W219" s="10">
        <f t="shared" si="44"/>
        <v>7.9592780208995337E-2</v>
      </c>
      <c r="X219" s="10">
        <f t="shared" si="45"/>
        <v>8.164457356309969E-2</v>
      </c>
      <c r="Y219" s="10">
        <f t="shared" si="46"/>
        <v>8.4278214455040204E-2</v>
      </c>
      <c r="Z219" s="10">
        <f t="shared" si="47"/>
        <v>9.5031108634767061E-2</v>
      </c>
      <c r="AA219" s="10">
        <f t="shared" si="48"/>
        <v>9.4852985078641927E-2</v>
      </c>
      <c r="AB219" s="10">
        <f t="shared" si="49"/>
        <v>0.10359615634193477</v>
      </c>
      <c r="AC219" s="10">
        <f t="shared" si="50"/>
        <v>0.10752287924511515</v>
      </c>
      <c r="AD219" s="10">
        <f t="shared" si="51"/>
        <v>0.12028297683908241</v>
      </c>
      <c r="AE219" s="12">
        <f t="shared" si="52"/>
        <v>1</v>
      </c>
      <c r="AI219" t="s">
        <v>289</v>
      </c>
      <c r="AJ219" t="s">
        <v>263</v>
      </c>
      <c r="AK219" t="s">
        <v>176</v>
      </c>
      <c r="AL219" s="11">
        <v>12802899</v>
      </c>
      <c r="AM219" s="11">
        <v>12230819</v>
      </c>
      <c r="AN219" s="11">
        <v>10904207</v>
      </c>
      <c r="AO219" s="11">
        <v>9363339</v>
      </c>
      <c r="AP219" s="11">
        <v>8740956</v>
      </c>
      <c r="AQ219" s="11">
        <v>8149952</v>
      </c>
      <c r="AR219" s="11">
        <v>8293956</v>
      </c>
      <c r="AS219" s="11">
        <v>8507217</v>
      </c>
      <c r="AT219" s="11">
        <v>7689168</v>
      </c>
      <c r="AU219" s="11">
        <v>8640334</v>
      </c>
      <c r="AV219" s="11">
        <v>8653727</v>
      </c>
      <c r="AW219" s="11">
        <v>8396187</v>
      </c>
      <c r="AX219" s="11">
        <v>112372761</v>
      </c>
    </row>
    <row r="220" spans="2:50">
      <c r="B220" t="s">
        <v>290</v>
      </c>
      <c r="E220" s="9">
        <v>334433</v>
      </c>
      <c r="F220" s="9">
        <v>359564</v>
      </c>
      <c r="G220" s="9">
        <v>422049</v>
      </c>
      <c r="H220" s="9">
        <v>430643</v>
      </c>
      <c r="I220" s="9">
        <v>477330</v>
      </c>
      <c r="J220" s="9">
        <v>485763</v>
      </c>
      <c r="K220" s="9">
        <v>488404</v>
      </c>
      <c r="L220" s="9">
        <v>499038</v>
      </c>
      <c r="M220" s="9">
        <v>516091</v>
      </c>
      <c r="N220" s="9">
        <v>520386</v>
      </c>
      <c r="O220" s="9">
        <v>579689</v>
      </c>
      <c r="P220" s="9">
        <v>507369</v>
      </c>
      <c r="Q220" s="9">
        <v>5620759</v>
      </c>
      <c r="S220" s="10">
        <f t="shared" si="40"/>
        <v>5.9499615621306658E-2</v>
      </c>
      <c r="T220" s="10">
        <f t="shared" si="41"/>
        <v>6.3970719968602111E-2</v>
      </c>
      <c r="U220" s="10">
        <f t="shared" si="42"/>
        <v>7.5087546005797437E-2</v>
      </c>
      <c r="V220" s="10">
        <f t="shared" si="43"/>
        <v>7.661652100721629E-2</v>
      </c>
      <c r="W220" s="10">
        <f t="shared" si="44"/>
        <v>8.4922694604056145E-2</v>
      </c>
      <c r="X220" s="10">
        <f t="shared" si="45"/>
        <v>8.6423025787086757E-2</v>
      </c>
      <c r="Y220" s="10">
        <f t="shared" si="46"/>
        <v>8.6892891155802982E-2</v>
      </c>
      <c r="Z220" s="10">
        <f t="shared" si="47"/>
        <v>8.8784806464749691E-2</v>
      </c>
      <c r="AA220" s="10">
        <f t="shared" si="48"/>
        <v>9.1818738359000979E-2</v>
      </c>
      <c r="AB220" s="10">
        <f t="shared" si="49"/>
        <v>9.2582870035879491E-2</v>
      </c>
      <c r="AC220" s="10">
        <f t="shared" si="50"/>
        <v>0.10313358035809754</v>
      </c>
      <c r="AD220" s="10">
        <f t="shared" si="51"/>
        <v>9.0266990632403912E-2</v>
      </c>
      <c r="AE220" s="12">
        <f t="shared" si="52"/>
        <v>1</v>
      </c>
      <c r="AI220" t="s">
        <v>289</v>
      </c>
      <c r="AJ220" t="s">
        <v>264</v>
      </c>
      <c r="AK220" t="s">
        <v>94</v>
      </c>
      <c r="AL220" s="9">
        <v>21171</v>
      </c>
      <c r="AM220" s="9">
        <v>16257</v>
      </c>
      <c r="AN220" s="9">
        <v>23294</v>
      </c>
      <c r="AO220" s="9">
        <v>18089</v>
      </c>
      <c r="AP220" s="9">
        <v>24621</v>
      </c>
      <c r="AQ220" s="9">
        <v>23563</v>
      </c>
      <c r="AR220" s="9">
        <v>27047</v>
      </c>
      <c r="AS220" s="9">
        <v>25793</v>
      </c>
      <c r="AT220" s="9">
        <v>27844</v>
      </c>
      <c r="AU220" s="9">
        <v>24993</v>
      </c>
      <c r="AV220" s="9">
        <v>34594</v>
      </c>
      <c r="AW220" s="9">
        <v>29067</v>
      </c>
      <c r="AX220" s="9">
        <v>296333</v>
      </c>
    </row>
    <row r="221" spans="2:50">
      <c r="B221" t="s">
        <v>291</v>
      </c>
      <c r="E221" s="11">
        <v>70020616</v>
      </c>
      <c r="F221" s="11">
        <v>74435720</v>
      </c>
      <c r="G221" s="11">
        <v>71684215</v>
      </c>
      <c r="H221" s="11">
        <v>78399485</v>
      </c>
      <c r="I221" s="11">
        <v>78023971</v>
      </c>
      <c r="J221" s="11">
        <v>75760275</v>
      </c>
      <c r="K221" s="11">
        <v>75398153</v>
      </c>
      <c r="L221" s="11">
        <v>82189556</v>
      </c>
      <c r="M221" s="11">
        <v>75589251</v>
      </c>
      <c r="N221" s="11">
        <v>78972526</v>
      </c>
      <c r="O221" s="11">
        <v>81145942</v>
      </c>
      <c r="P221" s="11">
        <v>83005516</v>
      </c>
      <c r="Q221" s="11">
        <v>924625226</v>
      </c>
      <c r="S221" s="10">
        <f t="shared" si="40"/>
        <v>7.5728645543140308E-2</v>
      </c>
      <c r="T221" s="10">
        <f t="shared" si="41"/>
        <v>8.0503665600834468E-2</v>
      </c>
      <c r="U221" s="10">
        <f t="shared" si="42"/>
        <v>7.7527859920187819E-2</v>
      </c>
      <c r="V221" s="10">
        <f t="shared" si="43"/>
        <v>8.479055383245622E-2</v>
      </c>
      <c r="W221" s="10">
        <f t="shared" si="44"/>
        <v>8.4384428205076897E-2</v>
      </c>
      <c r="X221" s="10">
        <f t="shared" si="45"/>
        <v>8.1936197358301363E-2</v>
      </c>
      <c r="Y221" s="10">
        <f t="shared" si="46"/>
        <v>8.154455543699389E-2</v>
      </c>
      <c r="Z221" s="10">
        <f t="shared" si="47"/>
        <v>8.8889588655890722E-2</v>
      </c>
      <c r="AA221" s="10">
        <f t="shared" si="48"/>
        <v>8.175123160656661E-2</v>
      </c>
      <c r="AB221" s="10">
        <f t="shared" si="49"/>
        <v>8.5410308716798958E-2</v>
      </c>
      <c r="AC221" s="10">
        <f t="shared" si="50"/>
        <v>8.7760900003824902E-2</v>
      </c>
      <c r="AD221" s="10">
        <f t="shared" si="51"/>
        <v>8.9772065119927844E-2</v>
      </c>
      <c r="AE221" s="12">
        <f t="shared" si="52"/>
        <v>1</v>
      </c>
      <c r="AI221" t="s">
        <v>289</v>
      </c>
      <c r="AJ221" t="s">
        <v>264</v>
      </c>
      <c r="AK221" t="s">
        <v>176</v>
      </c>
      <c r="AL221" s="11">
        <v>2570347</v>
      </c>
      <c r="AM221" s="11">
        <v>2183749</v>
      </c>
      <c r="AN221" s="11">
        <v>2630902</v>
      </c>
      <c r="AO221" s="11">
        <v>2273536</v>
      </c>
      <c r="AP221" s="11">
        <v>3059236</v>
      </c>
      <c r="AQ221" s="11">
        <v>2550576</v>
      </c>
      <c r="AR221" s="11">
        <v>3128156</v>
      </c>
      <c r="AS221" s="11">
        <v>2913091</v>
      </c>
      <c r="AT221" s="11">
        <v>2844356</v>
      </c>
      <c r="AU221" s="11">
        <v>3205465</v>
      </c>
      <c r="AV221" s="11">
        <v>3307573</v>
      </c>
      <c r="AW221" s="11">
        <v>2888395</v>
      </c>
      <c r="AX221" s="11">
        <v>33555382</v>
      </c>
    </row>
    <row r="222" spans="2:50">
      <c r="B222" t="s">
        <v>292</v>
      </c>
      <c r="C222" t="s">
        <v>260</v>
      </c>
      <c r="D222" t="s">
        <v>94</v>
      </c>
      <c r="E222" s="9">
        <v>52613</v>
      </c>
      <c r="F222" s="9">
        <v>51916</v>
      </c>
      <c r="G222" s="9">
        <v>56448</v>
      </c>
      <c r="H222" s="9">
        <v>73338</v>
      </c>
      <c r="I222" s="9">
        <v>89970</v>
      </c>
      <c r="J222" s="9">
        <v>101013</v>
      </c>
      <c r="K222" s="9">
        <v>96114</v>
      </c>
      <c r="L222" s="9">
        <v>106440</v>
      </c>
      <c r="M222" s="9">
        <v>102578</v>
      </c>
      <c r="N222" s="9">
        <v>101091</v>
      </c>
      <c r="O222" s="9">
        <v>107042</v>
      </c>
      <c r="P222" s="9">
        <v>88836</v>
      </c>
      <c r="Q222" s="9">
        <v>1027399</v>
      </c>
      <c r="S222" s="10">
        <f t="shared" si="40"/>
        <v>5.1209899951236079E-2</v>
      </c>
      <c r="T222" s="10">
        <f t="shared" si="41"/>
        <v>5.0531487766680712E-2</v>
      </c>
      <c r="U222" s="10">
        <f t="shared" si="42"/>
        <v>5.4942626963818339E-2</v>
      </c>
      <c r="V222" s="10">
        <f t="shared" si="43"/>
        <v>7.1382199126142812E-2</v>
      </c>
      <c r="W222" s="10">
        <f t="shared" si="44"/>
        <v>8.7570651713696435E-2</v>
      </c>
      <c r="X222" s="10">
        <f t="shared" si="45"/>
        <v>9.8319153512900048E-2</v>
      </c>
      <c r="Y222" s="10">
        <f t="shared" si="46"/>
        <v>9.3550801587309315E-2</v>
      </c>
      <c r="Z222" s="10">
        <f t="shared" si="47"/>
        <v>0.1036014245682544</v>
      </c>
      <c r="AA222" s="10">
        <f t="shared" si="48"/>
        <v>9.9842417600172859E-2</v>
      </c>
      <c r="AB222" s="10">
        <f t="shared" si="49"/>
        <v>9.8395073384342405E-2</v>
      </c>
      <c r="AC222" s="10">
        <f t="shared" si="50"/>
        <v>0.10418737024271972</v>
      </c>
      <c r="AD222" s="10">
        <f t="shared" si="51"/>
        <v>8.646689358272687E-2</v>
      </c>
      <c r="AE222" s="12">
        <f t="shared" si="52"/>
        <v>1</v>
      </c>
      <c r="AI222" t="s">
        <v>289</v>
      </c>
      <c r="AJ222" t="s">
        <v>265</v>
      </c>
      <c r="AK222" t="s">
        <v>94</v>
      </c>
      <c r="AL222" s="9">
        <v>15961</v>
      </c>
      <c r="AM222" s="9">
        <v>15570</v>
      </c>
      <c r="AN222" s="9">
        <v>15341</v>
      </c>
      <c r="AO222" s="9">
        <v>18468</v>
      </c>
      <c r="AP222" s="9">
        <v>18277</v>
      </c>
      <c r="AQ222" s="9">
        <v>17337</v>
      </c>
      <c r="AR222" s="9">
        <v>17230</v>
      </c>
      <c r="AS222" s="9">
        <v>18465</v>
      </c>
      <c r="AT222" s="9">
        <v>17030</v>
      </c>
      <c r="AU222" s="9">
        <v>18474</v>
      </c>
      <c r="AV222" s="9">
        <v>18929</v>
      </c>
      <c r="AW222" s="9">
        <v>18720</v>
      </c>
      <c r="AX222" s="9">
        <v>209802</v>
      </c>
    </row>
    <row r="223" spans="2:50">
      <c r="B223" t="s">
        <v>292</v>
      </c>
      <c r="C223" t="s">
        <v>260</v>
      </c>
      <c r="D223" t="s">
        <v>176</v>
      </c>
      <c r="E223" s="11">
        <v>3730863</v>
      </c>
      <c r="F223" s="11">
        <v>3389027</v>
      </c>
      <c r="G223" s="11">
        <v>3761517</v>
      </c>
      <c r="H223" s="11">
        <v>2961661</v>
      </c>
      <c r="I223" s="11">
        <v>3013228</v>
      </c>
      <c r="J223" s="11">
        <v>3082940</v>
      </c>
      <c r="K223" s="11">
        <v>2968674</v>
      </c>
      <c r="L223" s="11">
        <v>3167617</v>
      </c>
      <c r="M223" s="11">
        <v>2967032</v>
      </c>
      <c r="N223" s="11">
        <v>3165755</v>
      </c>
      <c r="O223" s="11">
        <v>3320302</v>
      </c>
      <c r="P223" s="11">
        <v>3294442</v>
      </c>
      <c r="Q223" s="11">
        <v>38823058</v>
      </c>
      <c r="S223" s="10">
        <f t="shared" si="40"/>
        <v>9.609915324032435E-2</v>
      </c>
      <c r="T223" s="10">
        <f t="shared" si="41"/>
        <v>8.7294179659933024E-2</v>
      </c>
      <c r="U223" s="10">
        <f t="shared" si="42"/>
        <v>9.6888735555040517E-2</v>
      </c>
      <c r="V223" s="10">
        <f t="shared" si="43"/>
        <v>7.6286133874358897E-2</v>
      </c>
      <c r="W223" s="10">
        <f t="shared" si="44"/>
        <v>7.7614390911710254E-2</v>
      </c>
      <c r="X223" s="10">
        <f t="shared" si="45"/>
        <v>7.941002483627127E-2</v>
      </c>
      <c r="Y223" s="10">
        <f t="shared" si="46"/>
        <v>7.6466773946555169E-2</v>
      </c>
      <c r="Z223" s="10">
        <f t="shared" si="47"/>
        <v>8.1591125562545844E-2</v>
      </c>
      <c r="AA223" s="10">
        <f t="shared" si="48"/>
        <v>7.6424479493604036E-2</v>
      </c>
      <c r="AB223" s="10">
        <f t="shared" si="49"/>
        <v>8.1543164374120139E-2</v>
      </c>
      <c r="AC223" s="10">
        <f t="shared" si="50"/>
        <v>8.5523968771342024E-2</v>
      </c>
      <c r="AD223" s="10">
        <f t="shared" si="51"/>
        <v>8.4857869774194503E-2</v>
      </c>
      <c r="AE223" s="12">
        <f t="shared" si="52"/>
        <v>1.0000000000000002</v>
      </c>
      <c r="AI223" t="s">
        <v>289</v>
      </c>
      <c r="AJ223" t="s">
        <v>265</v>
      </c>
      <c r="AK223" t="s">
        <v>176</v>
      </c>
      <c r="AL223" s="11">
        <v>24629491</v>
      </c>
      <c r="AM223" s="11">
        <v>23998119</v>
      </c>
      <c r="AN223" s="11">
        <v>23539643</v>
      </c>
      <c r="AO223" s="11">
        <v>26548363</v>
      </c>
      <c r="AP223" s="11">
        <v>26242025</v>
      </c>
      <c r="AQ223" s="11">
        <v>24775272</v>
      </c>
      <c r="AR223" s="11">
        <v>24816525</v>
      </c>
      <c r="AS223" s="11">
        <v>26617183</v>
      </c>
      <c r="AT223" s="11">
        <v>24610030</v>
      </c>
      <c r="AU223" s="11">
        <v>26638835</v>
      </c>
      <c r="AV223" s="11">
        <v>27540090</v>
      </c>
      <c r="AW223" s="11">
        <v>27139512</v>
      </c>
      <c r="AX223" s="11">
        <v>307095088</v>
      </c>
    </row>
    <row r="224" spans="2:50">
      <c r="B224" t="s">
        <v>292</v>
      </c>
      <c r="C224" t="s">
        <v>261</v>
      </c>
      <c r="D224" t="s">
        <v>94</v>
      </c>
      <c r="E224" s="9">
        <v>1327</v>
      </c>
      <c r="F224" s="9">
        <v>1463</v>
      </c>
      <c r="G224" s="9">
        <v>1326</v>
      </c>
      <c r="H224" s="9">
        <v>1693</v>
      </c>
      <c r="I224" s="9">
        <v>1645</v>
      </c>
      <c r="J224" s="9">
        <v>1577</v>
      </c>
      <c r="K224" s="9">
        <v>1597</v>
      </c>
      <c r="L224" s="9">
        <v>1574</v>
      </c>
      <c r="M224" s="9">
        <v>1518</v>
      </c>
      <c r="N224" s="9">
        <v>1601</v>
      </c>
      <c r="O224" s="9">
        <v>1600</v>
      </c>
      <c r="P224" s="9">
        <v>1645</v>
      </c>
      <c r="Q224" s="9">
        <v>18566</v>
      </c>
      <c r="S224" s="10">
        <f t="shared" si="40"/>
        <v>7.1474738769794252E-2</v>
      </c>
      <c r="T224" s="10">
        <f t="shared" si="41"/>
        <v>7.8799956910481528E-2</v>
      </c>
      <c r="U224" s="10">
        <f t="shared" si="42"/>
        <v>7.1420876871700956E-2</v>
      </c>
      <c r="V224" s="10">
        <f t="shared" si="43"/>
        <v>9.1188193471937948E-2</v>
      </c>
      <c r="W224" s="10">
        <f t="shared" si="44"/>
        <v>8.8602822363460093E-2</v>
      </c>
      <c r="X224" s="10">
        <f t="shared" si="45"/>
        <v>8.4940213293116448E-2</v>
      </c>
      <c r="Y224" s="10">
        <f t="shared" si="46"/>
        <v>8.6017451254982225E-2</v>
      </c>
      <c r="Z224" s="10">
        <f t="shared" si="47"/>
        <v>8.4778627598836587E-2</v>
      </c>
      <c r="AA224" s="10">
        <f t="shared" si="48"/>
        <v>8.1762361305612416E-2</v>
      </c>
      <c r="AB224" s="10">
        <f t="shared" si="49"/>
        <v>8.6232898847355383E-2</v>
      </c>
      <c r="AC224" s="10">
        <f t="shared" si="50"/>
        <v>8.6179036949262086E-2</v>
      </c>
      <c r="AD224" s="10">
        <f t="shared" si="51"/>
        <v>8.8602822363460093E-2</v>
      </c>
      <c r="AE224" s="12">
        <f t="shared" si="52"/>
        <v>1.0000000000000002</v>
      </c>
      <c r="AI224" t="s">
        <v>289</v>
      </c>
      <c r="AJ224" t="s">
        <v>266</v>
      </c>
      <c r="AK224" t="s">
        <v>94</v>
      </c>
      <c r="AL224" s="9">
        <v>9667</v>
      </c>
      <c r="AM224" s="9">
        <v>9719</v>
      </c>
      <c r="AN224" s="9">
        <v>12995</v>
      </c>
      <c r="AO224" s="9">
        <v>13996</v>
      </c>
      <c r="AP224" s="9">
        <v>15558</v>
      </c>
      <c r="AQ224" s="9">
        <v>14415</v>
      </c>
      <c r="AR224" s="9">
        <v>12843</v>
      </c>
      <c r="AS224" s="9">
        <v>16574</v>
      </c>
      <c r="AT224" s="9">
        <v>10569</v>
      </c>
      <c r="AU224" s="9">
        <v>19035</v>
      </c>
      <c r="AV224" s="9">
        <v>14795</v>
      </c>
      <c r="AW224" s="9">
        <v>16571</v>
      </c>
      <c r="AX224" s="9">
        <v>166737</v>
      </c>
    </row>
    <row r="225" spans="2:50">
      <c r="B225" t="s">
        <v>292</v>
      </c>
      <c r="C225" t="s">
        <v>261</v>
      </c>
      <c r="D225" t="s">
        <v>176</v>
      </c>
      <c r="E225" s="11">
        <v>2171905</v>
      </c>
      <c r="F225" s="11">
        <v>2394502</v>
      </c>
      <c r="G225" s="11">
        <v>2170200</v>
      </c>
      <c r="H225" s="11">
        <v>2298146</v>
      </c>
      <c r="I225" s="11">
        <v>2232972</v>
      </c>
      <c r="J225" s="11">
        <v>2140665</v>
      </c>
      <c r="K225" s="11">
        <v>2167861</v>
      </c>
      <c r="L225" s="11">
        <v>2136642</v>
      </c>
      <c r="M225" s="11">
        <v>2060625</v>
      </c>
      <c r="N225" s="11">
        <v>2098566</v>
      </c>
      <c r="O225" s="11">
        <v>2097277</v>
      </c>
      <c r="P225" s="11">
        <v>2156200</v>
      </c>
      <c r="Q225" s="11">
        <v>26125561</v>
      </c>
      <c r="S225" s="10">
        <f t="shared" si="40"/>
        <v>8.3133334438253784E-2</v>
      </c>
      <c r="T225" s="10">
        <f t="shared" si="41"/>
        <v>9.1653610806673211E-2</v>
      </c>
      <c r="U225" s="10">
        <f t="shared" si="42"/>
        <v>8.3068072681769398E-2</v>
      </c>
      <c r="V225" s="10">
        <f t="shared" si="43"/>
        <v>8.7965422063089854E-2</v>
      </c>
      <c r="W225" s="10">
        <f t="shared" si="44"/>
        <v>8.5470777067715401E-2</v>
      </c>
      <c r="X225" s="10">
        <f t="shared" si="45"/>
        <v>8.1937570642023727E-2</v>
      </c>
      <c r="Y225" s="10">
        <f t="shared" si="46"/>
        <v>8.297854350381223E-2</v>
      </c>
      <c r="Z225" s="10">
        <f t="shared" si="47"/>
        <v>8.1783583518072592E-2</v>
      </c>
      <c r="AA225" s="10">
        <f t="shared" si="48"/>
        <v>7.8873904372809445E-2</v>
      </c>
      <c r="AB225" s="10">
        <f t="shared" si="49"/>
        <v>8.032616026886466E-2</v>
      </c>
      <c r="AC225" s="10">
        <f t="shared" si="50"/>
        <v>8.0276821615428665E-2</v>
      </c>
      <c r="AD225" s="10">
        <f t="shared" si="51"/>
        <v>8.2532199021487035E-2</v>
      </c>
      <c r="AE225" s="12">
        <f t="shared" si="52"/>
        <v>0.99999999999999989</v>
      </c>
      <c r="AI225" t="s">
        <v>289</v>
      </c>
      <c r="AJ225" t="s">
        <v>266</v>
      </c>
      <c r="AK225" t="s">
        <v>176</v>
      </c>
      <c r="AL225" s="11">
        <v>399517</v>
      </c>
      <c r="AM225" s="11">
        <v>363870</v>
      </c>
      <c r="AN225" s="11">
        <v>425213</v>
      </c>
      <c r="AO225" s="11">
        <v>421186</v>
      </c>
      <c r="AP225" s="11">
        <v>613797</v>
      </c>
      <c r="AQ225" s="11">
        <v>580417</v>
      </c>
      <c r="AR225" s="11">
        <v>588712</v>
      </c>
      <c r="AS225" s="11">
        <v>741683</v>
      </c>
      <c r="AT225" s="11">
        <v>593141</v>
      </c>
      <c r="AU225" s="11">
        <v>784132</v>
      </c>
      <c r="AV225" s="11">
        <v>716772</v>
      </c>
      <c r="AW225" s="11">
        <v>759341</v>
      </c>
      <c r="AX225" s="11">
        <v>6987781</v>
      </c>
    </row>
    <row r="226" spans="2:50">
      <c r="B226" t="s">
        <v>292</v>
      </c>
      <c r="C226" t="s">
        <v>262</v>
      </c>
      <c r="D226" t="s">
        <v>94</v>
      </c>
      <c r="E226" s="9">
        <v>607</v>
      </c>
      <c r="F226" s="9">
        <v>780</v>
      </c>
      <c r="G226" s="9">
        <v>960</v>
      </c>
      <c r="H226" s="9">
        <v>917</v>
      </c>
      <c r="I226" s="9">
        <v>971</v>
      </c>
      <c r="J226" s="9">
        <v>1046</v>
      </c>
      <c r="K226" s="9">
        <v>959</v>
      </c>
      <c r="L226" s="9">
        <v>1164</v>
      </c>
      <c r="M226" s="9">
        <v>1225</v>
      </c>
      <c r="N226" s="9">
        <v>1459</v>
      </c>
      <c r="O226" s="9">
        <v>2242</v>
      </c>
      <c r="P226" s="9">
        <v>2505</v>
      </c>
      <c r="Q226" s="9">
        <v>14835</v>
      </c>
      <c r="S226" s="10">
        <f t="shared" si="40"/>
        <v>4.0916750926862151E-2</v>
      </c>
      <c r="T226" s="10">
        <f t="shared" si="41"/>
        <v>5.2578361981799798E-2</v>
      </c>
      <c r="U226" s="10">
        <f t="shared" si="42"/>
        <v>6.4711830131445908E-2</v>
      </c>
      <c r="V226" s="10">
        <f t="shared" si="43"/>
        <v>6.1813279406808225E-2</v>
      </c>
      <c r="W226" s="10">
        <f t="shared" si="44"/>
        <v>6.5453319851702052E-2</v>
      </c>
      <c r="X226" s="10">
        <f t="shared" si="45"/>
        <v>7.0508931580721274E-2</v>
      </c>
      <c r="Y226" s="10">
        <f t="shared" si="46"/>
        <v>6.4644421975058985E-2</v>
      </c>
      <c r="Z226" s="10">
        <f t="shared" si="47"/>
        <v>7.8463094034378164E-2</v>
      </c>
      <c r="AA226" s="10">
        <f t="shared" si="48"/>
        <v>8.2574991573980447E-2</v>
      </c>
      <c r="AB226" s="10">
        <f t="shared" si="49"/>
        <v>9.8348500168520397E-2</v>
      </c>
      <c r="AC226" s="10">
        <f t="shared" si="50"/>
        <v>0.15112908661948096</v>
      </c>
      <c r="AD226" s="10">
        <f t="shared" si="51"/>
        <v>0.16885743174924167</v>
      </c>
      <c r="AE226" s="12">
        <f t="shared" si="52"/>
        <v>1</v>
      </c>
      <c r="AI226" t="s">
        <v>289</v>
      </c>
      <c r="AJ226" t="s">
        <v>268</v>
      </c>
      <c r="AK226" t="s">
        <v>94</v>
      </c>
      <c r="AL226" s="9">
        <v>18</v>
      </c>
      <c r="AM226" s="9">
        <v>18</v>
      </c>
      <c r="AN226" s="9">
        <v>31</v>
      </c>
      <c r="AO226" s="9">
        <v>13</v>
      </c>
      <c r="AP226" s="9">
        <v>32</v>
      </c>
      <c r="AQ226" s="9">
        <v>23</v>
      </c>
      <c r="AR226" s="9">
        <v>113</v>
      </c>
      <c r="AS226" s="9">
        <v>125</v>
      </c>
      <c r="AT226" s="9">
        <v>98</v>
      </c>
      <c r="AU226" s="9">
        <v>151</v>
      </c>
      <c r="AV226" s="9">
        <v>120</v>
      </c>
      <c r="AW226" s="9">
        <v>110</v>
      </c>
      <c r="AX226" s="9">
        <v>852</v>
      </c>
    </row>
    <row r="227" spans="2:50">
      <c r="B227" t="s">
        <v>292</v>
      </c>
      <c r="C227" t="s">
        <v>262</v>
      </c>
      <c r="D227" t="s">
        <v>176</v>
      </c>
      <c r="E227" s="11">
        <v>1031827</v>
      </c>
      <c r="F227" s="11">
        <v>1325946</v>
      </c>
      <c r="G227" s="11">
        <v>1631883</v>
      </c>
      <c r="H227" s="11">
        <v>1558788</v>
      </c>
      <c r="I227" s="11">
        <v>1650582</v>
      </c>
      <c r="J227" s="11">
        <v>1778073</v>
      </c>
      <c r="K227" s="11">
        <v>1630372</v>
      </c>
      <c r="L227" s="11">
        <v>1978720</v>
      </c>
      <c r="M227" s="11">
        <v>2017143</v>
      </c>
      <c r="N227" s="11">
        <v>2098920</v>
      </c>
      <c r="O227" s="11">
        <v>3167112</v>
      </c>
      <c r="P227" s="11">
        <v>3513796</v>
      </c>
      <c r="Q227" s="11">
        <v>23383162</v>
      </c>
      <c r="S227" s="10">
        <f t="shared" si="40"/>
        <v>4.4126923467407875E-2</v>
      </c>
      <c r="T227" s="10">
        <f t="shared" si="41"/>
        <v>5.6705162458353581E-2</v>
      </c>
      <c r="U227" s="10">
        <f t="shared" si="42"/>
        <v>6.9788807860972774E-2</v>
      </c>
      <c r="V227" s="10">
        <f t="shared" si="43"/>
        <v>6.6662840551675609E-2</v>
      </c>
      <c r="W227" s="10">
        <f t="shared" si="44"/>
        <v>7.0588485851485777E-2</v>
      </c>
      <c r="X227" s="10">
        <f t="shared" si="45"/>
        <v>7.6040742479567131E-2</v>
      </c>
      <c r="Y227" s="10">
        <f t="shared" si="46"/>
        <v>6.9724188713228774E-2</v>
      </c>
      <c r="Z227" s="10">
        <f t="shared" si="47"/>
        <v>8.4621575131712298E-2</v>
      </c>
      <c r="AA227" s="10">
        <f t="shared" si="48"/>
        <v>8.6264766073980925E-2</v>
      </c>
      <c r="AB227" s="10">
        <f t="shared" si="49"/>
        <v>8.9762026196457095E-2</v>
      </c>
      <c r="AC227" s="10">
        <f t="shared" si="50"/>
        <v>0.13544412855712157</v>
      </c>
      <c r="AD227" s="10">
        <f t="shared" si="51"/>
        <v>0.15027035265803659</v>
      </c>
      <c r="AE227" s="12">
        <f t="shared" si="52"/>
        <v>0.99999999999999989</v>
      </c>
      <c r="AI227" t="s">
        <v>289</v>
      </c>
      <c r="AJ227" t="s">
        <v>268</v>
      </c>
      <c r="AK227" t="s">
        <v>176</v>
      </c>
      <c r="AL227" s="11">
        <v>29900</v>
      </c>
      <c r="AM227" s="11">
        <v>29920</v>
      </c>
      <c r="AN227" s="11">
        <v>51470</v>
      </c>
      <c r="AO227" s="11">
        <v>21650</v>
      </c>
      <c r="AP227" s="11">
        <v>53124</v>
      </c>
      <c r="AQ227" s="11">
        <v>38350</v>
      </c>
      <c r="AR227" s="11">
        <v>186654</v>
      </c>
      <c r="AS227" s="11">
        <v>206650</v>
      </c>
      <c r="AT227" s="11">
        <v>162040</v>
      </c>
      <c r="AU227" s="11">
        <v>250080</v>
      </c>
      <c r="AV227" s="11">
        <v>198445</v>
      </c>
      <c r="AW227" s="11">
        <v>181780</v>
      </c>
      <c r="AX227" s="11">
        <v>1410063</v>
      </c>
    </row>
    <row r="228" spans="2:50">
      <c r="B228" t="s">
        <v>292</v>
      </c>
      <c r="C228" t="s">
        <v>263</v>
      </c>
      <c r="D228" t="s">
        <v>94</v>
      </c>
      <c r="E228" s="9">
        <v>7524</v>
      </c>
      <c r="F228" s="9">
        <v>8186</v>
      </c>
      <c r="G228" s="9">
        <v>7892</v>
      </c>
      <c r="H228" s="9">
        <v>8937</v>
      </c>
      <c r="I228" s="9">
        <v>8896</v>
      </c>
      <c r="J228" s="9">
        <v>8587</v>
      </c>
      <c r="K228" s="9">
        <v>8386</v>
      </c>
      <c r="L228" s="9">
        <v>9101</v>
      </c>
      <c r="M228" s="9">
        <v>8149</v>
      </c>
      <c r="N228" s="9">
        <v>8754</v>
      </c>
      <c r="O228" s="9">
        <v>8558</v>
      </c>
      <c r="P228" s="9">
        <v>9323</v>
      </c>
      <c r="Q228" s="9">
        <v>102293</v>
      </c>
      <c r="S228" s="10">
        <f t="shared" si="40"/>
        <v>7.3553420077620169E-2</v>
      </c>
      <c r="T228" s="10">
        <f t="shared" si="41"/>
        <v>8.0025026150371964E-2</v>
      </c>
      <c r="U228" s="10">
        <f t="shared" si="42"/>
        <v>7.7150929193590956E-2</v>
      </c>
      <c r="V228" s="10">
        <f t="shared" si="43"/>
        <v>8.7366681982149322E-2</v>
      </c>
      <c r="W228" s="10">
        <f t="shared" si="44"/>
        <v>8.6965872542598216E-2</v>
      </c>
      <c r="X228" s="10">
        <f t="shared" si="45"/>
        <v>8.3945137985981452E-2</v>
      </c>
      <c r="Y228" s="10">
        <f t="shared" si="46"/>
        <v>8.1980194148182181E-2</v>
      </c>
      <c r="Z228" s="10">
        <f t="shared" si="47"/>
        <v>8.896991974035369E-2</v>
      </c>
      <c r="AA228" s="10">
        <f t="shared" si="48"/>
        <v>7.9663320070777088E-2</v>
      </c>
      <c r="AB228" s="10">
        <f t="shared" si="49"/>
        <v>8.5577703264152968E-2</v>
      </c>
      <c r="AC228" s="10">
        <f t="shared" si="50"/>
        <v>8.3661638626298968E-2</v>
      </c>
      <c r="AD228" s="10">
        <f t="shared" si="51"/>
        <v>9.1140156217923027E-2</v>
      </c>
      <c r="AE228" s="12">
        <f t="shared" si="52"/>
        <v>1</v>
      </c>
      <c r="AI228" t="s">
        <v>289</v>
      </c>
      <c r="AJ228" t="s">
        <v>269</v>
      </c>
      <c r="AK228" t="s">
        <v>94</v>
      </c>
      <c r="AL228" s="9">
        <v>11102</v>
      </c>
      <c r="AM228" s="9">
        <v>9516</v>
      </c>
      <c r="AN228" s="9">
        <v>11426</v>
      </c>
      <c r="AO228" s="9">
        <v>16026</v>
      </c>
      <c r="AP228" s="9">
        <v>20145</v>
      </c>
      <c r="AQ228" s="9">
        <v>19633</v>
      </c>
      <c r="AR228" s="9">
        <v>20514</v>
      </c>
      <c r="AS228" s="9">
        <v>20312</v>
      </c>
      <c r="AT228" s="9">
        <v>20275</v>
      </c>
      <c r="AU228" s="9">
        <v>19826</v>
      </c>
      <c r="AV228" s="9">
        <v>20564</v>
      </c>
      <c r="AW228" s="9">
        <v>20442</v>
      </c>
      <c r="AX228" s="9">
        <v>209781</v>
      </c>
    </row>
    <row r="229" spans="2:50">
      <c r="B229" t="s">
        <v>292</v>
      </c>
      <c r="C229" t="s">
        <v>263</v>
      </c>
      <c r="D229" t="s">
        <v>176</v>
      </c>
      <c r="E229" s="11">
        <v>12248361</v>
      </c>
      <c r="F229" s="11">
        <v>13350056</v>
      </c>
      <c r="G229" s="11">
        <v>12218102</v>
      </c>
      <c r="H229" s="11">
        <v>13921668</v>
      </c>
      <c r="I229" s="11">
        <v>13855514</v>
      </c>
      <c r="J229" s="11">
        <v>13307924</v>
      </c>
      <c r="K229" s="11">
        <v>13037029</v>
      </c>
      <c r="L229" s="11">
        <v>14207258</v>
      </c>
      <c r="M229" s="11">
        <v>12691763</v>
      </c>
      <c r="N229" s="11">
        <v>13678225</v>
      </c>
      <c r="O229" s="11">
        <v>13332121</v>
      </c>
      <c r="P229" s="11">
        <v>14551849</v>
      </c>
      <c r="Q229" s="11">
        <v>160399870</v>
      </c>
      <c r="S229" s="10">
        <f t="shared" si="40"/>
        <v>7.636141475675759E-2</v>
      </c>
      <c r="T229" s="10">
        <f t="shared" si="41"/>
        <v>8.322984301670569E-2</v>
      </c>
      <c r="U229" s="10">
        <f t="shared" si="42"/>
        <v>7.6172767471694339E-2</v>
      </c>
      <c r="V229" s="10">
        <f t="shared" si="43"/>
        <v>8.6793511740377347E-2</v>
      </c>
      <c r="W229" s="10">
        <f t="shared" si="44"/>
        <v>8.6381079984665821E-2</v>
      </c>
      <c r="X229" s="10">
        <f t="shared" si="45"/>
        <v>8.2967174474642649E-2</v>
      </c>
      <c r="Y229" s="10">
        <f t="shared" si="46"/>
        <v>8.1278301534783035E-2</v>
      </c>
      <c r="Z229" s="10">
        <f t="shared" si="47"/>
        <v>8.8573999467705306E-2</v>
      </c>
      <c r="AA229" s="10">
        <f t="shared" si="48"/>
        <v>7.9125768618141648E-2</v>
      </c>
      <c r="AB229" s="10">
        <f t="shared" si="49"/>
        <v>8.5275786071397686E-2</v>
      </c>
      <c r="AC229" s="10">
        <f t="shared" si="50"/>
        <v>8.3118028711619274E-2</v>
      </c>
      <c r="AD229" s="10">
        <f t="shared" si="51"/>
        <v>9.0722324151509603E-2</v>
      </c>
      <c r="AE229" s="12">
        <f t="shared" si="52"/>
        <v>1</v>
      </c>
      <c r="AI229" t="s">
        <v>289</v>
      </c>
      <c r="AJ229" t="s">
        <v>269</v>
      </c>
      <c r="AK229" t="s">
        <v>176</v>
      </c>
      <c r="AL229" s="11">
        <v>3084513</v>
      </c>
      <c r="AM229" s="11">
        <v>2836003</v>
      </c>
      <c r="AN229" s="11">
        <v>2996874</v>
      </c>
      <c r="AO229" s="11">
        <v>2343544</v>
      </c>
      <c r="AP229" s="11">
        <v>2573271</v>
      </c>
      <c r="AQ229" s="11">
        <v>2302219</v>
      </c>
      <c r="AR229" s="11">
        <v>2494908</v>
      </c>
      <c r="AS229" s="11">
        <v>2545853</v>
      </c>
      <c r="AT229" s="11">
        <v>2181754</v>
      </c>
      <c r="AU229" s="11">
        <v>2548199</v>
      </c>
      <c r="AV229" s="11">
        <v>2569823</v>
      </c>
      <c r="AW229" s="11">
        <v>2518058</v>
      </c>
      <c r="AX229" s="11">
        <v>30995019</v>
      </c>
    </row>
    <row r="230" spans="2:50">
      <c r="B230" t="s">
        <v>292</v>
      </c>
      <c r="C230" t="s">
        <v>264</v>
      </c>
      <c r="D230" t="s">
        <v>94</v>
      </c>
      <c r="E230" s="9">
        <v>6297</v>
      </c>
      <c r="F230" s="9">
        <v>7568</v>
      </c>
      <c r="G230" s="9">
        <v>10624</v>
      </c>
      <c r="H230" s="9">
        <v>13085</v>
      </c>
      <c r="I230" s="9">
        <v>11404</v>
      </c>
      <c r="J230" s="9">
        <v>11324</v>
      </c>
      <c r="K230" s="9">
        <v>12200</v>
      </c>
      <c r="L230" s="9">
        <v>10309</v>
      </c>
      <c r="M230" s="9">
        <v>10551</v>
      </c>
      <c r="N230" s="9">
        <v>13252</v>
      </c>
      <c r="O230" s="9">
        <v>16966</v>
      </c>
      <c r="P230" s="9">
        <v>16899</v>
      </c>
      <c r="Q230" s="9">
        <v>140479</v>
      </c>
      <c r="S230" s="10">
        <f t="shared" si="40"/>
        <v>4.4825205190811436E-2</v>
      </c>
      <c r="T230" s="10">
        <f t="shared" si="41"/>
        <v>5.387282084866777E-2</v>
      </c>
      <c r="U230" s="10">
        <f t="shared" si="42"/>
        <v>7.562696203703044E-2</v>
      </c>
      <c r="V230" s="10">
        <f t="shared" si="43"/>
        <v>9.3145594715224336E-2</v>
      </c>
      <c r="W230" s="10">
        <f t="shared" si="44"/>
        <v>8.1179393361285324E-2</v>
      </c>
      <c r="X230" s="10">
        <f t="shared" si="45"/>
        <v>8.0609913225464305E-2</v>
      </c>
      <c r="Y230" s="10">
        <f t="shared" si="46"/>
        <v>8.6845720712704397E-2</v>
      </c>
      <c r="Z230" s="10">
        <f t="shared" si="47"/>
        <v>7.3384634002235216E-2</v>
      </c>
      <c r="AA230" s="10">
        <f t="shared" si="48"/>
        <v>7.5107311413093777E-2</v>
      </c>
      <c r="AB230" s="10">
        <f t="shared" si="49"/>
        <v>9.4334384498750701E-2</v>
      </c>
      <c r="AC230" s="10">
        <f t="shared" si="50"/>
        <v>0.12077249980424121</v>
      </c>
      <c r="AD230" s="10">
        <f t="shared" si="51"/>
        <v>0.1202955601904911</v>
      </c>
      <c r="AE230" s="12">
        <f t="shared" si="52"/>
        <v>1</v>
      </c>
      <c r="AI230" t="s">
        <v>289</v>
      </c>
      <c r="AJ230" t="s">
        <v>270</v>
      </c>
      <c r="AK230" t="s">
        <v>94</v>
      </c>
      <c r="AL230" s="9">
        <v>391360</v>
      </c>
      <c r="AM230" s="9">
        <v>330477</v>
      </c>
      <c r="AN230" s="9">
        <v>426492</v>
      </c>
      <c r="AO230" s="9">
        <v>349030</v>
      </c>
      <c r="AP230" s="9">
        <v>413005</v>
      </c>
      <c r="AQ230" s="9">
        <v>388180</v>
      </c>
      <c r="AR230" s="9">
        <v>388680</v>
      </c>
      <c r="AS230" s="9">
        <v>432272</v>
      </c>
      <c r="AT230" s="9">
        <v>399110</v>
      </c>
      <c r="AU230" s="9">
        <v>454441</v>
      </c>
      <c r="AV230" s="9">
        <v>436893</v>
      </c>
      <c r="AW230" s="9">
        <v>489302</v>
      </c>
      <c r="AX230" s="9">
        <v>4899242</v>
      </c>
    </row>
    <row r="231" spans="2:50">
      <c r="B231" t="s">
        <v>292</v>
      </c>
      <c r="C231" t="s">
        <v>264</v>
      </c>
      <c r="D231" t="s">
        <v>176</v>
      </c>
      <c r="E231" s="11">
        <v>986681</v>
      </c>
      <c r="F231" s="11">
        <v>1219029</v>
      </c>
      <c r="G231" s="11">
        <v>1424954</v>
      </c>
      <c r="H231" s="11">
        <v>1630386</v>
      </c>
      <c r="I231" s="11">
        <v>1988845</v>
      </c>
      <c r="J231" s="11">
        <v>1725316</v>
      </c>
      <c r="K231" s="11">
        <v>1669922</v>
      </c>
      <c r="L231" s="11">
        <v>2299974</v>
      </c>
      <c r="M231" s="11">
        <v>2113635</v>
      </c>
      <c r="N231" s="11">
        <v>2141311</v>
      </c>
      <c r="O231" s="11">
        <v>2530830</v>
      </c>
      <c r="P231" s="11">
        <v>2266855</v>
      </c>
      <c r="Q231" s="11">
        <v>21997738</v>
      </c>
      <c r="S231" s="10">
        <f t="shared" si="40"/>
        <v>4.4853748144468311E-2</v>
      </c>
      <c r="T231" s="10">
        <f t="shared" si="41"/>
        <v>5.5416106874261344E-2</v>
      </c>
      <c r="U231" s="10">
        <f t="shared" si="42"/>
        <v>6.4777296647500759E-2</v>
      </c>
      <c r="V231" s="10">
        <f t="shared" si="43"/>
        <v>7.4116075025532177E-2</v>
      </c>
      <c r="W231" s="10">
        <f t="shared" si="44"/>
        <v>9.0411341384282334E-2</v>
      </c>
      <c r="X231" s="10">
        <f t="shared" si="45"/>
        <v>7.8431518731607766E-2</v>
      </c>
      <c r="Y231" s="10">
        <f t="shared" si="46"/>
        <v>7.5913350727242951E-2</v>
      </c>
      <c r="Z231" s="10">
        <f t="shared" si="47"/>
        <v>0.10455502288462569</v>
      </c>
      <c r="AA231" s="10">
        <f t="shared" si="48"/>
        <v>9.6084197384294689E-2</v>
      </c>
      <c r="AB231" s="10">
        <f t="shared" si="49"/>
        <v>9.734232674286783E-2</v>
      </c>
      <c r="AC231" s="10">
        <f t="shared" si="50"/>
        <v>0.11504955645894137</v>
      </c>
      <c r="AD231" s="10">
        <f t="shared" si="51"/>
        <v>0.10304945899437479</v>
      </c>
      <c r="AE231" s="12">
        <f t="shared" si="52"/>
        <v>1</v>
      </c>
      <c r="AI231" t="s">
        <v>289</v>
      </c>
      <c r="AJ231" t="s">
        <v>270</v>
      </c>
      <c r="AK231" t="s">
        <v>176</v>
      </c>
      <c r="AL231" s="11">
        <v>8337015</v>
      </c>
      <c r="AM231" s="11">
        <v>7521302</v>
      </c>
      <c r="AN231" s="11">
        <v>9271152</v>
      </c>
      <c r="AO231" s="11">
        <v>7721083</v>
      </c>
      <c r="AP231" s="11">
        <v>8944559</v>
      </c>
      <c r="AQ231" s="11">
        <v>8198338</v>
      </c>
      <c r="AR231" s="11">
        <v>8601291</v>
      </c>
      <c r="AS231" s="11">
        <v>8671969</v>
      </c>
      <c r="AT231" s="11">
        <v>7917266</v>
      </c>
      <c r="AU231" s="11">
        <v>8603720</v>
      </c>
      <c r="AV231" s="11">
        <v>7767082</v>
      </c>
      <c r="AW231" s="11">
        <v>8216198</v>
      </c>
      <c r="AX231" s="11">
        <v>99770975</v>
      </c>
    </row>
    <row r="232" spans="2:50">
      <c r="B232" t="s">
        <v>292</v>
      </c>
      <c r="C232" t="s">
        <v>265</v>
      </c>
      <c r="D232" t="s">
        <v>94</v>
      </c>
      <c r="E232" s="9">
        <v>14301</v>
      </c>
      <c r="F232" s="9">
        <v>15209</v>
      </c>
      <c r="G232" s="9">
        <v>14376</v>
      </c>
      <c r="H232" s="9">
        <v>17554</v>
      </c>
      <c r="I232" s="9">
        <v>16595</v>
      </c>
      <c r="J232" s="9">
        <v>15992</v>
      </c>
      <c r="K232" s="9">
        <v>16192</v>
      </c>
      <c r="L232" s="9">
        <v>17033</v>
      </c>
      <c r="M232" s="9">
        <v>15782</v>
      </c>
      <c r="N232" s="9">
        <v>16797</v>
      </c>
      <c r="O232" s="9">
        <v>16486</v>
      </c>
      <c r="P232" s="9">
        <v>18349</v>
      </c>
      <c r="Q232" s="9">
        <v>194666</v>
      </c>
      <c r="S232" s="10">
        <f t="shared" si="40"/>
        <v>7.3464292685933852E-2</v>
      </c>
      <c r="T232" s="10">
        <f t="shared" si="41"/>
        <v>7.812869222154871E-2</v>
      </c>
      <c r="U232" s="10">
        <f t="shared" si="42"/>
        <v>7.3849567977972527E-2</v>
      </c>
      <c r="V232" s="10">
        <f t="shared" si="43"/>
        <v>9.0174966352624494E-2</v>
      </c>
      <c r="W232" s="10">
        <f t="shared" si="44"/>
        <v>8.5248579618423345E-2</v>
      </c>
      <c r="X232" s="10">
        <f t="shared" si="45"/>
        <v>8.2150966270432432E-2</v>
      </c>
      <c r="Y232" s="10">
        <f t="shared" si="46"/>
        <v>8.3178367049202229E-2</v>
      </c>
      <c r="Z232" s="10">
        <f t="shared" si="47"/>
        <v>8.7498587323929192E-2</v>
      </c>
      <c r="AA232" s="10">
        <f t="shared" si="48"/>
        <v>8.107219545272415E-2</v>
      </c>
      <c r="AB232" s="10">
        <f t="shared" si="49"/>
        <v>8.6286254404980833E-2</v>
      </c>
      <c r="AC232" s="10">
        <f t="shared" si="50"/>
        <v>8.4688646193993813E-2</v>
      </c>
      <c r="AD232" s="10">
        <f t="shared" si="51"/>
        <v>9.4258884448234409E-2</v>
      </c>
      <c r="AE232" s="12">
        <f t="shared" si="52"/>
        <v>1.0000000000000002</v>
      </c>
      <c r="AI232" t="s">
        <v>289</v>
      </c>
      <c r="AJ232" t="s">
        <v>280</v>
      </c>
      <c r="AK232" t="s">
        <v>94</v>
      </c>
      <c r="AL232" s="9"/>
      <c r="AM232" s="9"/>
      <c r="AN232" s="9"/>
      <c r="AO232" s="9"/>
      <c r="AP232" s="9"/>
      <c r="AQ232" s="9"/>
      <c r="AR232" s="9"/>
      <c r="AS232" s="9"/>
      <c r="AT232" s="9">
        <v>5</v>
      </c>
      <c r="AU232" s="9">
        <v>13</v>
      </c>
      <c r="AV232" s="9"/>
      <c r="AW232" s="9">
        <v>4</v>
      </c>
      <c r="AX232" s="9">
        <v>22</v>
      </c>
    </row>
    <row r="233" spans="2:50">
      <c r="B233" t="s">
        <v>292</v>
      </c>
      <c r="C233" t="s">
        <v>265</v>
      </c>
      <c r="D233" t="s">
        <v>176</v>
      </c>
      <c r="E233" s="11">
        <v>25495473</v>
      </c>
      <c r="F233" s="11">
        <v>27137846</v>
      </c>
      <c r="G233" s="11">
        <v>24405468</v>
      </c>
      <c r="H233" s="11">
        <v>29944292</v>
      </c>
      <c r="I233" s="11">
        <v>28340268</v>
      </c>
      <c r="J233" s="11">
        <v>27290685</v>
      </c>
      <c r="K233" s="11">
        <v>27652445</v>
      </c>
      <c r="L233" s="11">
        <v>29144597</v>
      </c>
      <c r="M233" s="11">
        <v>27029850</v>
      </c>
      <c r="N233" s="11">
        <v>28853310</v>
      </c>
      <c r="O233" s="11">
        <v>28207489</v>
      </c>
      <c r="P233" s="11">
        <v>28286396</v>
      </c>
      <c r="Q233" s="11">
        <v>331788119</v>
      </c>
      <c r="S233" s="10">
        <f t="shared" si="40"/>
        <v>7.684263401848937E-2</v>
      </c>
      <c r="T233" s="10">
        <f t="shared" si="41"/>
        <v>8.1792699756075352E-2</v>
      </c>
      <c r="U233" s="10">
        <f t="shared" si="42"/>
        <v>7.3557389799120562E-2</v>
      </c>
      <c r="V233" s="10">
        <f t="shared" si="43"/>
        <v>9.0251248568668604E-2</v>
      </c>
      <c r="W233" s="10">
        <f t="shared" si="44"/>
        <v>8.5416765631683156E-2</v>
      </c>
      <c r="X233" s="10">
        <f t="shared" si="45"/>
        <v>8.2253352176242328E-2</v>
      </c>
      <c r="Y233" s="10">
        <f t="shared" si="46"/>
        <v>8.3343686577276144E-2</v>
      </c>
      <c r="Z233" s="10">
        <f t="shared" si="47"/>
        <v>8.7840990472597358E-2</v>
      </c>
      <c r="AA233" s="10">
        <f t="shared" si="48"/>
        <v>8.14672028687079E-2</v>
      </c>
      <c r="AB233" s="10">
        <f t="shared" si="49"/>
        <v>8.696305969895203E-2</v>
      </c>
      <c r="AC233" s="10">
        <f t="shared" si="50"/>
        <v>8.5016573483753952E-2</v>
      </c>
      <c r="AD233" s="10">
        <f t="shared" si="51"/>
        <v>8.5254396948433231E-2</v>
      </c>
      <c r="AE233" s="12">
        <f t="shared" si="52"/>
        <v>1</v>
      </c>
      <c r="AI233" t="s">
        <v>289</v>
      </c>
      <c r="AJ233" t="s">
        <v>280</v>
      </c>
      <c r="AK233" t="s">
        <v>176</v>
      </c>
      <c r="AL233" s="11"/>
      <c r="AM233" s="11"/>
      <c r="AN233" s="11"/>
      <c r="AO233" s="11"/>
      <c r="AP233" s="11"/>
      <c r="AQ233" s="11"/>
      <c r="AR233" s="11"/>
      <c r="AS233" s="11"/>
      <c r="AT233" s="11">
        <v>2967</v>
      </c>
      <c r="AU233" s="11">
        <v>6596</v>
      </c>
      <c r="AV233" s="11"/>
      <c r="AW233" s="11">
        <v>2030</v>
      </c>
      <c r="AX233" s="11">
        <v>11593</v>
      </c>
    </row>
    <row r="234" spans="2:50">
      <c r="B234" t="s">
        <v>292</v>
      </c>
      <c r="C234" t="s">
        <v>266</v>
      </c>
      <c r="D234" t="s">
        <v>94</v>
      </c>
      <c r="E234" s="9">
        <v>2294</v>
      </c>
      <c r="F234" s="9">
        <v>2616</v>
      </c>
      <c r="G234" s="9">
        <v>6613</v>
      </c>
      <c r="H234" s="9">
        <v>5210</v>
      </c>
      <c r="I234" s="9">
        <v>4184</v>
      </c>
      <c r="J234" s="9">
        <v>7731</v>
      </c>
      <c r="K234" s="9">
        <v>3929</v>
      </c>
      <c r="L234" s="9">
        <v>9443</v>
      </c>
      <c r="M234" s="9">
        <v>5307</v>
      </c>
      <c r="N234" s="9">
        <v>10335</v>
      </c>
      <c r="O234" s="9">
        <v>12104</v>
      </c>
      <c r="P234" s="9">
        <v>9349</v>
      </c>
      <c r="Q234" s="9">
        <v>79115</v>
      </c>
      <c r="S234" s="10">
        <f t="shared" si="40"/>
        <v>2.8995765657587057E-2</v>
      </c>
      <c r="T234" s="10">
        <f t="shared" si="41"/>
        <v>3.3065790305251849E-2</v>
      </c>
      <c r="U234" s="10">
        <f t="shared" si="42"/>
        <v>8.3587183214308289E-2</v>
      </c>
      <c r="V234" s="10">
        <f t="shared" si="43"/>
        <v>6.5853504392340265E-2</v>
      </c>
      <c r="W234" s="10">
        <f t="shared" si="44"/>
        <v>5.288504076344562E-2</v>
      </c>
      <c r="X234" s="10">
        <f t="shared" si="45"/>
        <v>9.7718511028250021E-2</v>
      </c>
      <c r="Y234" s="10">
        <f t="shared" si="46"/>
        <v>4.9661884598369462E-2</v>
      </c>
      <c r="Z234" s="10">
        <f t="shared" si="47"/>
        <v>0.11935789673260444</v>
      </c>
      <c r="AA234" s="10">
        <f t="shared" si="48"/>
        <v>6.7079567717879041E-2</v>
      </c>
      <c r="AB234" s="10">
        <f t="shared" si="49"/>
        <v>0.13063262339632181</v>
      </c>
      <c r="AC234" s="10">
        <f t="shared" si="50"/>
        <v>0.15299247930228149</v>
      </c>
      <c r="AD234" s="10">
        <f t="shared" si="51"/>
        <v>0.11816975289136068</v>
      </c>
      <c r="AE234" s="12">
        <f t="shared" si="52"/>
        <v>0.99999999999999989</v>
      </c>
      <c r="AI234" t="s">
        <v>289</v>
      </c>
      <c r="AJ234" t="s">
        <v>271</v>
      </c>
      <c r="AK234" t="s">
        <v>94</v>
      </c>
      <c r="AL234" s="9">
        <v>3884</v>
      </c>
      <c r="AM234" s="9">
        <v>3743</v>
      </c>
      <c r="AN234" s="9">
        <v>4033</v>
      </c>
      <c r="AO234" s="9">
        <v>4147</v>
      </c>
      <c r="AP234" s="9">
        <v>4499</v>
      </c>
      <c r="AQ234" s="9">
        <v>4212</v>
      </c>
      <c r="AR234" s="9">
        <v>4229</v>
      </c>
      <c r="AS234" s="9">
        <v>4381</v>
      </c>
      <c r="AT234" s="9">
        <v>4148</v>
      </c>
      <c r="AU234" s="9">
        <v>4340</v>
      </c>
      <c r="AV234" s="9">
        <v>4462</v>
      </c>
      <c r="AW234" s="9">
        <v>4410</v>
      </c>
      <c r="AX234" s="9">
        <v>50488</v>
      </c>
    </row>
    <row r="235" spans="2:50">
      <c r="B235" t="s">
        <v>292</v>
      </c>
      <c r="C235" t="s">
        <v>266</v>
      </c>
      <c r="D235" t="s">
        <v>176</v>
      </c>
      <c r="E235" s="11">
        <v>75477</v>
      </c>
      <c r="F235" s="11">
        <v>123579</v>
      </c>
      <c r="G235" s="11">
        <v>164974</v>
      </c>
      <c r="H235" s="11">
        <v>170163</v>
      </c>
      <c r="I235" s="11">
        <v>209071</v>
      </c>
      <c r="J235" s="11">
        <v>214344</v>
      </c>
      <c r="K235" s="11">
        <v>225492</v>
      </c>
      <c r="L235" s="11">
        <v>346675</v>
      </c>
      <c r="M235" s="11">
        <v>297475</v>
      </c>
      <c r="N235" s="11">
        <v>288335</v>
      </c>
      <c r="O235" s="11">
        <v>347391</v>
      </c>
      <c r="P235" s="11">
        <v>378836</v>
      </c>
      <c r="Q235" s="11">
        <v>2841812</v>
      </c>
      <c r="S235" s="10">
        <f t="shared" si="40"/>
        <v>2.6559462765306078E-2</v>
      </c>
      <c r="T235" s="10">
        <f t="shared" si="41"/>
        <v>4.3485987109632869E-2</v>
      </c>
      <c r="U235" s="10">
        <f t="shared" si="42"/>
        <v>5.8052397554799545E-2</v>
      </c>
      <c r="V235" s="10">
        <f t="shared" si="43"/>
        <v>5.987834522480727E-2</v>
      </c>
      <c r="W235" s="10">
        <f t="shared" si="44"/>
        <v>7.3569609812331002E-2</v>
      </c>
      <c r="X235" s="10">
        <f t="shared" si="45"/>
        <v>7.5425116087904476E-2</v>
      </c>
      <c r="Y235" s="10">
        <f t="shared" si="46"/>
        <v>7.9347965312272589E-2</v>
      </c>
      <c r="Z235" s="10">
        <f t="shared" si="47"/>
        <v>0.12199082838695874</v>
      </c>
      <c r="AA235" s="10">
        <f t="shared" si="48"/>
        <v>0.10467793084130829</v>
      </c>
      <c r="AB235" s="10">
        <f t="shared" si="49"/>
        <v>0.10146167304522608</v>
      </c>
      <c r="AC235" s="10">
        <f t="shared" si="50"/>
        <v>0.12224278031059056</v>
      </c>
      <c r="AD235" s="10">
        <f t="shared" si="51"/>
        <v>0.13330790354886249</v>
      </c>
      <c r="AE235" s="12">
        <f t="shared" si="52"/>
        <v>1</v>
      </c>
      <c r="AI235" t="s">
        <v>289</v>
      </c>
      <c r="AJ235" t="s">
        <v>271</v>
      </c>
      <c r="AK235" t="s">
        <v>176</v>
      </c>
      <c r="AL235" s="11">
        <v>5543549</v>
      </c>
      <c r="AM235" s="11">
        <v>5342454</v>
      </c>
      <c r="AN235" s="11">
        <v>5756404</v>
      </c>
      <c r="AO235" s="11">
        <v>5418050</v>
      </c>
      <c r="AP235" s="11">
        <v>5877772</v>
      </c>
      <c r="AQ235" s="11">
        <v>5502578</v>
      </c>
      <c r="AR235" s="11">
        <v>5525196</v>
      </c>
      <c r="AS235" s="11">
        <v>5723609</v>
      </c>
      <c r="AT235" s="11">
        <v>5419132</v>
      </c>
      <c r="AU235" s="11">
        <v>5670008</v>
      </c>
      <c r="AV235" s="11">
        <v>5829388</v>
      </c>
      <c r="AW235" s="11">
        <v>5761551</v>
      </c>
      <c r="AX235" s="11">
        <v>67369691</v>
      </c>
    </row>
    <row r="236" spans="2:50">
      <c r="B236" t="s">
        <v>292</v>
      </c>
      <c r="C236" t="s">
        <v>268</v>
      </c>
      <c r="D236" t="s">
        <v>94</v>
      </c>
      <c r="E236" s="9">
        <v>11</v>
      </c>
      <c r="F236" s="9">
        <v>13</v>
      </c>
      <c r="G236" s="9">
        <v>14</v>
      </c>
      <c r="H236" s="9">
        <v>21</v>
      </c>
      <c r="I236" s="9">
        <v>14</v>
      </c>
      <c r="J236" s="9">
        <v>30</v>
      </c>
      <c r="K236" s="9">
        <v>24</v>
      </c>
      <c r="L236" s="9">
        <v>23</v>
      </c>
      <c r="M236" s="9">
        <v>17</v>
      </c>
      <c r="N236" s="9">
        <v>22</v>
      </c>
      <c r="O236" s="9">
        <v>16</v>
      </c>
      <c r="P236" s="9">
        <v>23</v>
      </c>
      <c r="Q236" s="9">
        <v>228</v>
      </c>
      <c r="S236" s="10">
        <f t="shared" si="40"/>
        <v>4.8245614035087717E-2</v>
      </c>
      <c r="T236" s="10">
        <f t="shared" si="41"/>
        <v>5.701754385964912E-2</v>
      </c>
      <c r="U236" s="10">
        <f t="shared" si="42"/>
        <v>6.1403508771929821E-2</v>
      </c>
      <c r="V236" s="10">
        <f t="shared" si="43"/>
        <v>9.2105263157894732E-2</v>
      </c>
      <c r="W236" s="10">
        <f t="shared" si="44"/>
        <v>6.1403508771929821E-2</v>
      </c>
      <c r="X236" s="10">
        <f t="shared" si="45"/>
        <v>0.13157894736842105</v>
      </c>
      <c r="Y236" s="10">
        <f t="shared" si="46"/>
        <v>0.10526315789473684</v>
      </c>
      <c r="Z236" s="10">
        <f t="shared" si="47"/>
        <v>0.10087719298245613</v>
      </c>
      <c r="AA236" s="10">
        <f t="shared" si="48"/>
        <v>7.4561403508771926E-2</v>
      </c>
      <c r="AB236" s="10">
        <f t="shared" si="49"/>
        <v>9.6491228070175433E-2</v>
      </c>
      <c r="AC236" s="10">
        <f t="shared" si="50"/>
        <v>7.0175438596491224E-2</v>
      </c>
      <c r="AD236" s="10">
        <f t="shared" si="51"/>
        <v>0.10087719298245613</v>
      </c>
      <c r="AE236" s="12">
        <f t="shared" si="52"/>
        <v>0.99999999999999989</v>
      </c>
      <c r="AI236" t="s">
        <v>289</v>
      </c>
      <c r="AJ236" t="s">
        <v>272</v>
      </c>
      <c r="AK236" t="s">
        <v>94</v>
      </c>
      <c r="AL236" s="9">
        <v>1311</v>
      </c>
      <c r="AM236" s="9">
        <v>1384</v>
      </c>
      <c r="AN236" s="9">
        <v>1499</v>
      </c>
      <c r="AO236" s="9">
        <v>1382</v>
      </c>
      <c r="AP236" s="9">
        <v>1557</v>
      </c>
      <c r="AQ236" s="9">
        <v>1513</v>
      </c>
      <c r="AR236" s="9">
        <v>1467</v>
      </c>
      <c r="AS236" s="9">
        <v>1679</v>
      </c>
      <c r="AT236" s="9">
        <v>1541</v>
      </c>
      <c r="AU236" s="9">
        <v>4203</v>
      </c>
      <c r="AV236" s="9">
        <v>2712</v>
      </c>
      <c r="AW236" s="9">
        <v>3364</v>
      </c>
      <c r="AX236" s="9">
        <v>23612</v>
      </c>
    </row>
    <row r="237" spans="2:50">
      <c r="B237" t="s">
        <v>292</v>
      </c>
      <c r="C237" t="s">
        <v>268</v>
      </c>
      <c r="D237" t="s">
        <v>176</v>
      </c>
      <c r="E237" s="11">
        <v>18466</v>
      </c>
      <c r="F237" s="11">
        <v>21284</v>
      </c>
      <c r="G237" s="11">
        <v>24043</v>
      </c>
      <c r="H237" s="11">
        <v>35216</v>
      </c>
      <c r="I237" s="11">
        <v>23122</v>
      </c>
      <c r="J237" s="11">
        <v>49660</v>
      </c>
      <c r="K237" s="11">
        <v>40334</v>
      </c>
      <c r="L237" s="11">
        <v>37312</v>
      </c>
      <c r="M237" s="11">
        <v>27065</v>
      </c>
      <c r="N237" s="11">
        <v>35604</v>
      </c>
      <c r="O237" s="11">
        <v>24767</v>
      </c>
      <c r="P237" s="11">
        <v>36468</v>
      </c>
      <c r="Q237" s="11">
        <v>373341</v>
      </c>
      <c r="S237" s="10">
        <f t="shared" si="40"/>
        <v>4.9461484273090821E-2</v>
      </c>
      <c r="T237" s="10">
        <f t="shared" si="41"/>
        <v>5.7009543554016301E-2</v>
      </c>
      <c r="U237" s="10">
        <f t="shared" si="42"/>
        <v>6.4399570365965705E-2</v>
      </c>
      <c r="V237" s="10">
        <f t="shared" si="43"/>
        <v>9.4326634363758599E-2</v>
      </c>
      <c r="W237" s="10">
        <f t="shared" si="44"/>
        <v>6.1932656740084802E-2</v>
      </c>
      <c r="X237" s="10">
        <f t="shared" si="45"/>
        <v>0.13301512558224252</v>
      </c>
      <c r="Y237" s="10">
        <f t="shared" si="46"/>
        <v>0.10803528141832802</v>
      </c>
      <c r="Z237" s="10">
        <f t="shared" si="47"/>
        <v>9.9940804787044549E-2</v>
      </c>
      <c r="AA237" s="10">
        <f t="shared" si="48"/>
        <v>7.2494046997249165E-2</v>
      </c>
      <c r="AB237" s="10">
        <f t="shared" si="49"/>
        <v>9.5365898736008106E-2</v>
      </c>
      <c r="AC237" s="10">
        <f t="shared" si="50"/>
        <v>6.6338816256451882E-2</v>
      </c>
      <c r="AD237" s="10">
        <f t="shared" si="51"/>
        <v>9.7680136925759567E-2</v>
      </c>
      <c r="AE237" s="12">
        <f t="shared" si="52"/>
        <v>1</v>
      </c>
      <c r="AI237" t="s">
        <v>289</v>
      </c>
      <c r="AJ237" t="s">
        <v>272</v>
      </c>
      <c r="AK237" t="s">
        <v>176</v>
      </c>
      <c r="AL237" s="11">
        <v>5642032</v>
      </c>
      <c r="AM237" s="11">
        <v>5955224</v>
      </c>
      <c r="AN237" s="11">
        <v>6450759</v>
      </c>
      <c r="AO237" s="11">
        <v>5946659</v>
      </c>
      <c r="AP237" s="11">
        <v>6699681</v>
      </c>
      <c r="AQ237" s="11">
        <v>6511130</v>
      </c>
      <c r="AR237" s="11">
        <v>6312349</v>
      </c>
      <c r="AS237" s="11">
        <v>7224282</v>
      </c>
      <c r="AT237" s="11">
        <v>6581470</v>
      </c>
      <c r="AU237" s="11">
        <v>9133632</v>
      </c>
      <c r="AV237" s="11">
        <v>9926337</v>
      </c>
      <c r="AW237" s="11">
        <v>10505267</v>
      </c>
      <c r="AX237" s="11">
        <v>86888822</v>
      </c>
    </row>
    <row r="238" spans="2:50">
      <c r="B238" t="s">
        <v>292</v>
      </c>
      <c r="C238" t="s">
        <v>269</v>
      </c>
      <c r="D238" t="s">
        <v>94</v>
      </c>
      <c r="E238" s="9">
        <v>12251</v>
      </c>
      <c r="F238" s="9">
        <v>12552</v>
      </c>
      <c r="G238" s="9">
        <v>14587</v>
      </c>
      <c r="H238" s="9">
        <v>15557</v>
      </c>
      <c r="I238" s="9">
        <v>13470</v>
      </c>
      <c r="J238" s="9">
        <v>7662</v>
      </c>
      <c r="K238" s="9">
        <v>15627</v>
      </c>
      <c r="L238" s="9">
        <v>12167</v>
      </c>
      <c r="M238" s="9">
        <v>13850</v>
      </c>
      <c r="N238" s="9">
        <v>12123</v>
      </c>
      <c r="O238" s="9">
        <v>11276</v>
      </c>
      <c r="P238" s="9">
        <v>11232</v>
      </c>
      <c r="Q238" s="9">
        <v>152354</v>
      </c>
      <c r="S238" s="10">
        <f t="shared" si="40"/>
        <v>8.041141026819118E-2</v>
      </c>
      <c r="T238" s="10">
        <f t="shared" si="41"/>
        <v>8.238707221339775E-2</v>
      </c>
      <c r="U238" s="10">
        <f t="shared" si="42"/>
        <v>9.5744122241621488E-2</v>
      </c>
      <c r="V238" s="10">
        <f t="shared" si="43"/>
        <v>0.10211087336072568</v>
      </c>
      <c r="W238" s="10">
        <f t="shared" si="44"/>
        <v>8.8412512963230369E-2</v>
      </c>
      <c r="X238" s="10">
        <f t="shared" si="45"/>
        <v>5.0290770179975582E-2</v>
      </c>
      <c r="Y238" s="10">
        <f t="shared" si="46"/>
        <v>0.10257032962705279</v>
      </c>
      <c r="Z238" s="10">
        <f t="shared" si="47"/>
        <v>7.9860062748598665E-2</v>
      </c>
      <c r="AA238" s="10">
        <f t="shared" si="48"/>
        <v>9.0906704123291812E-2</v>
      </c>
      <c r="AB238" s="10">
        <f t="shared" si="49"/>
        <v>7.9571261666907339E-2</v>
      </c>
      <c r="AC238" s="10">
        <f t="shared" si="50"/>
        <v>7.401184084434935E-2</v>
      </c>
      <c r="AD238" s="10">
        <f t="shared" si="51"/>
        <v>7.3723039762658024E-2</v>
      </c>
      <c r="AE238" s="12">
        <f t="shared" si="52"/>
        <v>1</v>
      </c>
      <c r="AI238" t="s">
        <v>289</v>
      </c>
      <c r="AJ238" t="s">
        <v>284</v>
      </c>
      <c r="AK238" t="s">
        <v>94</v>
      </c>
      <c r="AL238" s="9"/>
      <c r="AM238" s="9">
        <v>16</v>
      </c>
      <c r="AN238" s="9">
        <v>96</v>
      </c>
      <c r="AO238" s="9">
        <v>124</v>
      </c>
      <c r="AP238" s="9">
        <v>200</v>
      </c>
      <c r="AQ238" s="9">
        <v>238</v>
      </c>
      <c r="AR238" s="9">
        <v>223</v>
      </c>
      <c r="AS238" s="9">
        <v>269</v>
      </c>
      <c r="AT238" s="9">
        <v>301</v>
      </c>
      <c r="AU238" s="9">
        <v>297</v>
      </c>
      <c r="AV238" s="9">
        <v>332</v>
      </c>
      <c r="AW238" s="9">
        <v>357</v>
      </c>
      <c r="AX238" s="9">
        <v>2453</v>
      </c>
    </row>
    <row r="239" spans="2:50">
      <c r="B239" t="s">
        <v>292</v>
      </c>
      <c r="C239" t="s">
        <v>269</v>
      </c>
      <c r="D239" t="s">
        <v>176</v>
      </c>
      <c r="E239" s="11">
        <v>3632670</v>
      </c>
      <c r="F239" s="11">
        <v>4009736</v>
      </c>
      <c r="G239" s="11">
        <v>4032041</v>
      </c>
      <c r="H239" s="11">
        <v>4033328</v>
      </c>
      <c r="I239" s="11">
        <v>4345034</v>
      </c>
      <c r="J239" s="11">
        <v>3826944</v>
      </c>
      <c r="K239" s="11">
        <v>3795806</v>
      </c>
      <c r="L239" s="11">
        <v>4433703</v>
      </c>
      <c r="M239" s="11">
        <v>2922587</v>
      </c>
      <c r="N239" s="11">
        <v>3096022</v>
      </c>
      <c r="O239" s="11">
        <v>3234428</v>
      </c>
      <c r="P239" s="11">
        <v>3286709</v>
      </c>
      <c r="Q239" s="11">
        <v>44649008</v>
      </c>
      <c r="S239" s="10">
        <f t="shared" si="40"/>
        <v>8.1360598201868223E-2</v>
      </c>
      <c r="T239" s="10">
        <f t="shared" si="41"/>
        <v>8.9805713040701826E-2</v>
      </c>
      <c r="U239" s="10">
        <f t="shared" si="42"/>
        <v>9.0305276211287824E-2</v>
      </c>
      <c r="V239" s="10">
        <f t="shared" si="43"/>
        <v>9.0334101039826017E-2</v>
      </c>
      <c r="W239" s="10">
        <f t="shared" si="44"/>
        <v>9.7315353568437624E-2</v>
      </c>
      <c r="X239" s="10">
        <f t="shared" si="45"/>
        <v>8.5711736305541214E-2</v>
      </c>
      <c r="Y239" s="10">
        <f t="shared" si="46"/>
        <v>8.5014341192082024E-2</v>
      </c>
      <c r="Z239" s="10">
        <f t="shared" si="47"/>
        <v>9.9301265551073381E-2</v>
      </c>
      <c r="AA239" s="10">
        <f t="shared" si="48"/>
        <v>6.5456930196523072E-2</v>
      </c>
      <c r="AB239" s="10">
        <f t="shared" si="49"/>
        <v>6.9341339005784861E-2</v>
      </c>
      <c r="AC239" s="10">
        <f t="shared" si="50"/>
        <v>7.2441206308547779E-2</v>
      </c>
      <c r="AD239" s="10">
        <f t="shared" si="51"/>
        <v>7.3612139378326169E-2</v>
      </c>
      <c r="AE239" s="12">
        <f t="shared" si="52"/>
        <v>1.0000000000000002</v>
      </c>
      <c r="AI239" t="s">
        <v>289</v>
      </c>
      <c r="AJ239" t="s">
        <v>284</v>
      </c>
      <c r="AK239" t="s">
        <v>176</v>
      </c>
      <c r="AL239" s="11"/>
      <c r="AM239" s="11">
        <v>53279</v>
      </c>
      <c r="AN239" s="11">
        <v>319674</v>
      </c>
      <c r="AO239" s="11">
        <v>412911</v>
      </c>
      <c r="AP239" s="11">
        <v>666205</v>
      </c>
      <c r="AQ239" s="11">
        <v>792632</v>
      </c>
      <c r="AR239" s="11">
        <v>742561</v>
      </c>
      <c r="AS239" s="11">
        <v>895962</v>
      </c>
      <c r="AT239" s="11">
        <v>1002307</v>
      </c>
      <c r="AU239" s="11">
        <v>988987</v>
      </c>
      <c r="AV239" s="11">
        <v>1105540</v>
      </c>
      <c r="AW239" s="11">
        <v>1188785</v>
      </c>
      <c r="AX239" s="11">
        <v>8168843</v>
      </c>
    </row>
    <row r="240" spans="2:50">
      <c r="B240" t="s">
        <v>292</v>
      </c>
      <c r="C240" t="s">
        <v>270</v>
      </c>
      <c r="D240" t="s">
        <v>94</v>
      </c>
      <c r="E240" s="9">
        <v>231682</v>
      </c>
      <c r="F240" s="9">
        <v>253216</v>
      </c>
      <c r="G240" s="9">
        <v>303201</v>
      </c>
      <c r="H240" s="9">
        <v>287502</v>
      </c>
      <c r="I240" s="9">
        <v>323143</v>
      </c>
      <c r="J240" s="9">
        <v>323786</v>
      </c>
      <c r="K240" s="9">
        <v>326288</v>
      </c>
      <c r="L240" s="9">
        <v>324054</v>
      </c>
      <c r="M240" s="9">
        <v>349628</v>
      </c>
      <c r="N240" s="9">
        <v>347170</v>
      </c>
      <c r="O240" s="9">
        <v>395413</v>
      </c>
      <c r="P240" s="9">
        <v>340781</v>
      </c>
      <c r="Q240" s="9">
        <v>3805864</v>
      </c>
      <c r="S240" s="10">
        <f t="shared" si="40"/>
        <v>6.0875007619820364E-2</v>
      </c>
      <c r="T240" s="10">
        <f t="shared" si="41"/>
        <v>6.6533118366814997E-2</v>
      </c>
      <c r="U240" s="10">
        <f t="shared" si="42"/>
        <v>7.9666798393216359E-2</v>
      </c>
      <c r="V240" s="10">
        <f t="shared" si="43"/>
        <v>7.5541848053424926E-2</v>
      </c>
      <c r="W240" s="10">
        <f t="shared" si="44"/>
        <v>8.4906607277611595E-2</v>
      </c>
      <c r="X240" s="10">
        <f t="shared" si="45"/>
        <v>8.5075557087694154E-2</v>
      </c>
      <c r="Y240" s="10">
        <f t="shared" si="46"/>
        <v>8.5732963658186417E-2</v>
      </c>
      <c r="Z240" s="10">
        <f t="shared" si="47"/>
        <v>8.514597473793073E-2</v>
      </c>
      <c r="AA240" s="10">
        <f t="shared" si="48"/>
        <v>9.1865605286999219E-2</v>
      </c>
      <c r="AB240" s="10">
        <f t="shared" si="49"/>
        <v>9.1219759823262206E-2</v>
      </c>
      <c r="AC240" s="10">
        <f t="shared" si="50"/>
        <v>0.10389572512312578</v>
      </c>
      <c r="AD240" s="10">
        <f t="shared" si="51"/>
        <v>8.9541034571913231E-2</v>
      </c>
      <c r="AE240" s="12">
        <f t="shared" si="52"/>
        <v>1</v>
      </c>
      <c r="AI240" t="s">
        <v>289</v>
      </c>
      <c r="AJ240" t="s">
        <v>273</v>
      </c>
      <c r="AK240" t="s">
        <v>94</v>
      </c>
      <c r="AL240" s="9">
        <v>2404</v>
      </c>
      <c r="AM240" s="9">
        <v>2352</v>
      </c>
      <c r="AN240" s="9">
        <v>2519</v>
      </c>
      <c r="AO240" s="9">
        <v>2809</v>
      </c>
      <c r="AP240" s="9">
        <v>2983</v>
      </c>
      <c r="AQ240" s="9">
        <v>2887</v>
      </c>
      <c r="AR240" s="9">
        <v>2892</v>
      </c>
      <c r="AS240" s="9">
        <v>3066</v>
      </c>
      <c r="AT240" s="9">
        <v>2757</v>
      </c>
      <c r="AU240" s="9">
        <v>3192</v>
      </c>
      <c r="AV240" s="9">
        <v>3274</v>
      </c>
      <c r="AW240" s="9">
        <v>3256</v>
      </c>
      <c r="AX240" s="9">
        <v>34391</v>
      </c>
    </row>
    <row r="241" spans="2:50">
      <c r="B241" t="s">
        <v>292</v>
      </c>
      <c r="C241" t="s">
        <v>270</v>
      </c>
      <c r="D241" t="s">
        <v>176</v>
      </c>
      <c r="E241" s="11">
        <v>8385975</v>
      </c>
      <c r="F241" s="11">
        <v>7938273</v>
      </c>
      <c r="G241" s="11">
        <v>8794300</v>
      </c>
      <c r="H241" s="11">
        <v>8292440</v>
      </c>
      <c r="I241" s="11">
        <v>8392374</v>
      </c>
      <c r="J241" s="11">
        <v>8247811</v>
      </c>
      <c r="K241" s="11">
        <v>7959436</v>
      </c>
      <c r="L241" s="11">
        <v>8604843</v>
      </c>
      <c r="M241" s="11">
        <v>8171393</v>
      </c>
      <c r="N241" s="11">
        <v>7804231</v>
      </c>
      <c r="O241" s="11">
        <v>8428042</v>
      </c>
      <c r="P241" s="11">
        <v>8268425</v>
      </c>
      <c r="Q241" s="11">
        <v>99287543</v>
      </c>
      <c r="S241" s="10">
        <f t="shared" si="40"/>
        <v>8.4461501882466761E-2</v>
      </c>
      <c r="T241" s="10">
        <f t="shared" si="41"/>
        <v>7.9952356158113413E-2</v>
      </c>
      <c r="U241" s="10">
        <f t="shared" si="42"/>
        <v>8.8574052033899162E-2</v>
      </c>
      <c r="V241" s="10">
        <f t="shared" si="43"/>
        <v>8.3519440097334266E-2</v>
      </c>
      <c r="W241" s="10">
        <f t="shared" si="44"/>
        <v>8.4525951055108697E-2</v>
      </c>
      <c r="X241" s="10">
        <f t="shared" si="45"/>
        <v>8.3069947656978477E-2</v>
      </c>
      <c r="Y241" s="10">
        <f t="shared" si="46"/>
        <v>8.0165504750177974E-2</v>
      </c>
      <c r="Z241" s="10">
        <f t="shared" si="47"/>
        <v>8.6665887179824763E-2</v>
      </c>
      <c r="AA241" s="10">
        <f t="shared" si="48"/>
        <v>8.2300284135342128E-2</v>
      </c>
      <c r="AB241" s="10">
        <f t="shared" si="49"/>
        <v>7.8602317714720774E-2</v>
      </c>
      <c r="AC241" s="10">
        <f t="shared" si="50"/>
        <v>8.4885190481549133E-2</v>
      </c>
      <c r="AD241" s="10">
        <f t="shared" si="51"/>
        <v>8.3277566854484453E-2</v>
      </c>
      <c r="AE241" s="12">
        <f t="shared" si="52"/>
        <v>1</v>
      </c>
      <c r="AI241" t="s">
        <v>289</v>
      </c>
      <c r="AJ241" t="s">
        <v>273</v>
      </c>
      <c r="AK241" t="s">
        <v>176</v>
      </c>
      <c r="AL241" s="11">
        <v>4076500</v>
      </c>
      <c r="AM241" s="11">
        <v>3983074</v>
      </c>
      <c r="AN241" s="11">
        <v>4277158</v>
      </c>
      <c r="AO241" s="11">
        <v>3411941</v>
      </c>
      <c r="AP241" s="11">
        <v>3624128</v>
      </c>
      <c r="AQ241" s="11">
        <v>3511670</v>
      </c>
      <c r="AR241" s="11">
        <v>3524752</v>
      </c>
      <c r="AS241" s="11">
        <v>3721679</v>
      </c>
      <c r="AT241" s="11">
        <v>3352111</v>
      </c>
      <c r="AU241" s="11">
        <v>3882814</v>
      </c>
      <c r="AV241" s="11">
        <v>3982817</v>
      </c>
      <c r="AW241" s="11">
        <v>3953401</v>
      </c>
      <c r="AX241" s="11">
        <v>45302045</v>
      </c>
    </row>
    <row r="242" spans="2:50">
      <c r="B242" t="s">
        <v>292</v>
      </c>
      <c r="C242" t="s">
        <v>271</v>
      </c>
      <c r="D242" t="s">
        <v>94</v>
      </c>
      <c r="E242" s="9">
        <v>3476</v>
      </c>
      <c r="F242" s="9">
        <v>3656</v>
      </c>
      <c r="G242" s="9">
        <v>3528</v>
      </c>
      <c r="H242" s="9">
        <v>4050</v>
      </c>
      <c r="I242" s="9">
        <v>4057</v>
      </c>
      <c r="J242" s="9">
        <v>3907</v>
      </c>
      <c r="K242" s="9">
        <v>3918</v>
      </c>
      <c r="L242" s="9">
        <v>4106</v>
      </c>
      <c r="M242" s="9">
        <v>3924</v>
      </c>
      <c r="N242" s="9">
        <v>4070</v>
      </c>
      <c r="O242" s="9">
        <v>4032</v>
      </c>
      <c r="P242" s="9">
        <v>4247</v>
      </c>
      <c r="Q242" s="9">
        <v>46971</v>
      </c>
      <c r="S242" s="10">
        <f t="shared" si="40"/>
        <v>7.4003108300866496E-2</v>
      </c>
      <c r="T242" s="10">
        <f t="shared" si="41"/>
        <v>7.7835260054075914E-2</v>
      </c>
      <c r="U242" s="10">
        <f t="shared" si="42"/>
        <v>7.5110174362904777E-2</v>
      </c>
      <c r="V242" s="10">
        <f t="shared" si="43"/>
        <v>8.6223414447212113E-2</v>
      </c>
      <c r="W242" s="10">
        <f t="shared" si="44"/>
        <v>8.6372442570948033E-2</v>
      </c>
      <c r="X242" s="10">
        <f t="shared" si="45"/>
        <v>8.3178982776606847E-2</v>
      </c>
      <c r="Y242" s="10">
        <f t="shared" si="46"/>
        <v>8.3413169828191858E-2</v>
      </c>
      <c r="Z242" s="10">
        <f t="shared" si="47"/>
        <v>8.7415639437099485E-2</v>
      </c>
      <c r="AA242" s="10">
        <f t="shared" si="48"/>
        <v>8.3540908219965515E-2</v>
      </c>
      <c r="AB242" s="10">
        <f t="shared" si="49"/>
        <v>8.6649209086457596E-2</v>
      </c>
      <c r="AC242" s="10">
        <f t="shared" si="50"/>
        <v>8.5840199271891168E-2</v>
      </c>
      <c r="AD242" s="10">
        <f t="shared" si="51"/>
        <v>9.0417491643780198E-2</v>
      </c>
      <c r="AE242" s="12">
        <f t="shared" si="52"/>
        <v>0.99999999999999989</v>
      </c>
      <c r="AI242" t="s">
        <v>290</v>
      </c>
      <c r="AL242" s="9">
        <v>558519</v>
      </c>
      <c r="AM242" s="9">
        <v>473002</v>
      </c>
      <c r="AN242" s="9">
        <v>583580</v>
      </c>
      <c r="AO242" s="9">
        <v>504544</v>
      </c>
      <c r="AP242" s="9">
        <v>584154</v>
      </c>
      <c r="AQ242" s="9">
        <v>557477</v>
      </c>
      <c r="AR242" s="9">
        <v>560778</v>
      </c>
      <c r="AS242" s="9">
        <v>615124</v>
      </c>
      <c r="AT242" s="9">
        <v>558635</v>
      </c>
      <c r="AU242" s="9">
        <v>636636</v>
      </c>
      <c r="AV242" s="9">
        <v>614142</v>
      </c>
      <c r="AW242" s="9">
        <v>679820</v>
      </c>
      <c r="AX242" s="9">
        <v>6926411</v>
      </c>
    </row>
    <row r="243" spans="2:50">
      <c r="B243" t="s">
        <v>292</v>
      </c>
      <c r="C243" t="s">
        <v>271</v>
      </c>
      <c r="D243" t="s">
        <v>176</v>
      </c>
      <c r="E243" s="11">
        <v>5918158</v>
      </c>
      <c r="F243" s="11">
        <v>6224566</v>
      </c>
      <c r="G243" s="11">
        <v>6006703</v>
      </c>
      <c r="H243" s="11">
        <v>5780657</v>
      </c>
      <c r="I243" s="11">
        <v>5790193</v>
      </c>
      <c r="J243" s="11">
        <v>5576286</v>
      </c>
      <c r="K243" s="11">
        <v>5592038</v>
      </c>
      <c r="L243" s="11">
        <v>5860377</v>
      </c>
      <c r="M243" s="11">
        <v>5600823</v>
      </c>
      <c r="N243" s="11">
        <v>5808978</v>
      </c>
      <c r="O243" s="11">
        <v>5754833</v>
      </c>
      <c r="P243" s="11">
        <v>6061569</v>
      </c>
      <c r="Q243" s="11">
        <v>69975181</v>
      </c>
      <c r="S243" s="10">
        <f t="shared" si="40"/>
        <v>8.4575100991878815E-2</v>
      </c>
      <c r="T243" s="10">
        <f t="shared" si="41"/>
        <v>8.8953910672985609E-2</v>
      </c>
      <c r="U243" s="10">
        <f t="shared" si="42"/>
        <v>8.5840478211839141E-2</v>
      </c>
      <c r="V243" s="10">
        <f t="shared" si="43"/>
        <v>8.2610104288261862E-2</v>
      </c>
      <c r="W243" s="10">
        <f t="shared" si="44"/>
        <v>8.274638117763497E-2</v>
      </c>
      <c r="X243" s="10">
        <f t="shared" si="45"/>
        <v>7.9689483046853429E-2</v>
      </c>
      <c r="Y243" s="10">
        <f t="shared" si="46"/>
        <v>7.9914591432067889E-2</v>
      </c>
      <c r="Z243" s="10">
        <f t="shared" si="47"/>
        <v>8.3749365364271078E-2</v>
      </c>
      <c r="AA243" s="10">
        <f t="shared" si="48"/>
        <v>8.004013594477162E-2</v>
      </c>
      <c r="AB243" s="10">
        <f t="shared" si="49"/>
        <v>8.3014833502181293E-2</v>
      </c>
      <c r="AC243" s="10">
        <f t="shared" si="50"/>
        <v>8.2241059154959523E-2</v>
      </c>
      <c r="AD243" s="10">
        <f t="shared" si="51"/>
        <v>8.6624556212294757E-2</v>
      </c>
      <c r="AE243" s="12">
        <f t="shared" si="52"/>
        <v>1</v>
      </c>
      <c r="AI243" t="s">
        <v>291</v>
      </c>
      <c r="AL243" s="11">
        <v>75375308</v>
      </c>
      <c r="AM243" s="11">
        <v>72826182</v>
      </c>
      <c r="AN243" s="11">
        <v>75751033</v>
      </c>
      <c r="AO243" s="11">
        <v>72298975</v>
      </c>
      <c r="AP243" s="11">
        <v>76286573</v>
      </c>
      <c r="AQ243" s="11">
        <v>71868643</v>
      </c>
      <c r="AR243" s="11">
        <v>73311957</v>
      </c>
      <c r="AS243" s="11">
        <v>77347301</v>
      </c>
      <c r="AT243" s="11">
        <v>71350913</v>
      </c>
      <c r="AU243" s="11">
        <v>80251781</v>
      </c>
      <c r="AV243" s="11">
        <v>81802331</v>
      </c>
      <c r="AW243" s="11">
        <v>81800694</v>
      </c>
      <c r="AX243" s="11">
        <v>910271691</v>
      </c>
    </row>
    <row r="244" spans="2:50">
      <c r="B244" t="s">
        <v>292</v>
      </c>
      <c r="C244" t="s">
        <v>272</v>
      </c>
      <c r="D244" t="s">
        <v>94</v>
      </c>
      <c r="E244" s="9">
        <v>1007</v>
      </c>
      <c r="F244" s="9">
        <v>1147</v>
      </c>
      <c r="G244" s="9">
        <v>1104</v>
      </c>
      <c r="H244" s="9">
        <v>1177</v>
      </c>
      <c r="I244" s="9">
        <v>1197</v>
      </c>
      <c r="J244" s="9">
        <v>1257</v>
      </c>
      <c r="K244" s="9">
        <v>1266</v>
      </c>
      <c r="L244" s="9">
        <v>1476</v>
      </c>
      <c r="M244" s="9">
        <v>1412</v>
      </c>
      <c r="N244" s="9">
        <v>1384</v>
      </c>
      <c r="O244" s="9">
        <v>1535</v>
      </c>
      <c r="P244" s="9">
        <v>1469</v>
      </c>
      <c r="Q244" s="9">
        <v>15431</v>
      </c>
      <c r="S244" s="10">
        <f t="shared" si="40"/>
        <v>6.5258246387142768E-2</v>
      </c>
      <c r="T244" s="10">
        <f t="shared" si="41"/>
        <v>7.4330892359535994E-2</v>
      </c>
      <c r="U244" s="10">
        <f t="shared" si="42"/>
        <v>7.1544293953729507E-2</v>
      </c>
      <c r="V244" s="10">
        <f t="shared" si="43"/>
        <v>7.6275030782191694E-2</v>
      </c>
      <c r="W244" s="10">
        <f t="shared" si="44"/>
        <v>7.7571123063962161E-2</v>
      </c>
      <c r="X244" s="10">
        <f t="shared" si="45"/>
        <v>8.1459399909273547E-2</v>
      </c>
      <c r="Y244" s="10">
        <f t="shared" si="46"/>
        <v>8.2042641436070249E-2</v>
      </c>
      <c r="Z244" s="10">
        <f t="shared" si="47"/>
        <v>9.5651610394660094E-2</v>
      </c>
      <c r="AA244" s="10">
        <f t="shared" si="48"/>
        <v>9.1504115092994623E-2</v>
      </c>
      <c r="AB244" s="10">
        <f t="shared" si="49"/>
        <v>8.9689585898515972E-2</v>
      </c>
      <c r="AC244" s="10">
        <f t="shared" si="50"/>
        <v>9.9475082625882963E-2</v>
      </c>
      <c r="AD244" s="10">
        <f t="shared" si="51"/>
        <v>9.5197978096040442E-2</v>
      </c>
      <c r="AE244" s="12">
        <f t="shared" si="52"/>
        <v>1</v>
      </c>
      <c r="AI244" t="s">
        <v>292</v>
      </c>
      <c r="AJ244" t="s">
        <v>260</v>
      </c>
      <c r="AK244" t="s">
        <v>94</v>
      </c>
      <c r="AL244" s="9">
        <v>89635</v>
      </c>
      <c r="AM244" s="9">
        <v>72253</v>
      </c>
      <c r="AN244" s="9">
        <v>74616</v>
      </c>
      <c r="AO244" s="9">
        <v>66528</v>
      </c>
      <c r="AP244" s="9">
        <v>69610</v>
      </c>
      <c r="AQ244" s="9">
        <v>72445</v>
      </c>
      <c r="AR244" s="9">
        <v>72314</v>
      </c>
      <c r="AS244" s="9">
        <v>78507</v>
      </c>
      <c r="AT244" s="9">
        <v>62429</v>
      </c>
      <c r="AU244" s="9">
        <v>73645</v>
      </c>
      <c r="AV244" s="9">
        <v>63223</v>
      </c>
      <c r="AW244" s="9">
        <v>80209</v>
      </c>
      <c r="AX244" s="9">
        <v>875414</v>
      </c>
    </row>
    <row r="245" spans="2:50">
      <c r="B245" t="s">
        <v>292</v>
      </c>
      <c r="C245" t="s">
        <v>272</v>
      </c>
      <c r="D245" t="s">
        <v>176</v>
      </c>
      <c r="E245" s="11">
        <v>4556857</v>
      </c>
      <c r="F245" s="11">
        <v>5190581</v>
      </c>
      <c r="G245" s="11">
        <v>4751707</v>
      </c>
      <c r="H245" s="11">
        <v>5064760</v>
      </c>
      <c r="I245" s="11">
        <v>5150063</v>
      </c>
      <c r="J245" s="11">
        <v>5408743</v>
      </c>
      <c r="K245" s="11">
        <v>5447511</v>
      </c>
      <c r="L245" s="11">
        <v>6350890</v>
      </c>
      <c r="M245" s="11">
        <v>6075699</v>
      </c>
      <c r="N245" s="11">
        <v>5955969</v>
      </c>
      <c r="O245" s="11">
        <v>6604431</v>
      </c>
      <c r="P245" s="11">
        <v>6320857</v>
      </c>
      <c r="Q245" s="11">
        <v>66878068</v>
      </c>
      <c r="S245" s="10">
        <f t="shared" si="40"/>
        <v>6.8136791870243615E-2</v>
      </c>
      <c r="T245" s="10">
        <f t="shared" si="41"/>
        <v>7.7612603880841777E-2</v>
      </c>
      <c r="U245" s="10">
        <f t="shared" si="42"/>
        <v>7.105030306796542E-2</v>
      </c>
      <c r="V245" s="10">
        <f t="shared" si="43"/>
        <v>7.5731254676794785E-2</v>
      </c>
      <c r="W245" s="10">
        <f t="shared" si="44"/>
        <v>7.7006755039634223E-2</v>
      </c>
      <c r="X245" s="10">
        <f t="shared" si="45"/>
        <v>8.0874689741336422E-2</v>
      </c>
      <c r="Y245" s="10">
        <f t="shared" si="46"/>
        <v>8.1454371558699931E-2</v>
      </c>
      <c r="Z245" s="10">
        <f t="shared" si="47"/>
        <v>9.4962222891965126E-2</v>
      </c>
      <c r="AA245" s="10">
        <f t="shared" si="48"/>
        <v>9.0847406058440563E-2</v>
      </c>
      <c r="AB245" s="10">
        <f t="shared" si="49"/>
        <v>8.9057133049955925E-2</v>
      </c>
      <c r="AC245" s="10">
        <f t="shared" si="50"/>
        <v>9.8753316259076143E-2</v>
      </c>
      <c r="AD245" s="10">
        <f t="shared" si="51"/>
        <v>9.4513151905046056E-2</v>
      </c>
      <c r="AE245" s="12">
        <f t="shared" si="52"/>
        <v>0.99999999999999989</v>
      </c>
      <c r="AI245" t="s">
        <v>292</v>
      </c>
      <c r="AJ245" t="s">
        <v>260</v>
      </c>
      <c r="AK245" t="s">
        <v>176</v>
      </c>
      <c r="AL245" s="11">
        <v>3194040</v>
      </c>
      <c r="AM245" s="11">
        <v>3060439</v>
      </c>
      <c r="AN245" s="11">
        <v>3394817</v>
      </c>
      <c r="AO245" s="11">
        <v>2803739</v>
      </c>
      <c r="AP245" s="11">
        <v>3113445</v>
      </c>
      <c r="AQ245" s="11">
        <v>2935611</v>
      </c>
      <c r="AR245" s="11">
        <v>3058470</v>
      </c>
      <c r="AS245" s="11">
        <v>3207434</v>
      </c>
      <c r="AT245" s="11">
        <v>3036674</v>
      </c>
      <c r="AU245" s="11">
        <v>3273978</v>
      </c>
      <c r="AV245" s="11">
        <v>3342589</v>
      </c>
      <c r="AW245" s="11">
        <v>3340872</v>
      </c>
      <c r="AX245" s="11">
        <v>37762108</v>
      </c>
    </row>
    <row r="246" spans="2:50">
      <c r="B246" t="s">
        <v>292</v>
      </c>
      <c r="C246" t="s">
        <v>273</v>
      </c>
      <c r="D246" t="s">
        <v>94</v>
      </c>
      <c r="E246" s="9">
        <v>1043</v>
      </c>
      <c r="F246" s="9">
        <v>1242</v>
      </c>
      <c r="G246" s="9">
        <v>1376</v>
      </c>
      <c r="H246" s="9">
        <v>1602</v>
      </c>
      <c r="I246" s="9">
        <v>1784</v>
      </c>
      <c r="J246" s="9">
        <v>1851</v>
      </c>
      <c r="K246" s="9">
        <v>1904</v>
      </c>
      <c r="L246" s="9">
        <v>2148</v>
      </c>
      <c r="M246" s="9">
        <v>2150</v>
      </c>
      <c r="N246" s="9">
        <v>2328</v>
      </c>
      <c r="O246" s="9">
        <v>2419</v>
      </c>
      <c r="P246" s="9">
        <v>2711</v>
      </c>
      <c r="Q246" s="9">
        <v>22558</v>
      </c>
      <c r="S246" s="10">
        <f t="shared" ref="S246:S265" si="53">+E246/$Q246</f>
        <v>4.6236368472382307E-2</v>
      </c>
      <c r="T246" s="10">
        <f t="shared" ref="T246:T265" si="54">+F246/$Q246</f>
        <v>5.5058072524159944E-2</v>
      </c>
      <c r="U246" s="10">
        <f t="shared" ref="U246:U265" si="55">+G246/$Q246</f>
        <v>6.0998315453497653E-2</v>
      </c>
      <c r="V246" s="10">
        <f t="shared" ref="V246:V265" si="56">+H246/$Q246</f>
        <v>7.1016934125365722E-2</v>
      </c>
      <c r="W246" s="10">
        <f t="shared" ref="W246:W265" si="57">+I246/$Q246</f>
        <v>7.9085025268197537E-2</v>
      </c>
      <c r="X246" s="10">
        <f t="shared" ref="X246:X265" si="58">+J246/$Q246</f>
        <v>8.2055146732866388E-2</v>
      </c>
      <c r="Y246" s="10">
        <f t="shared" ref="Y246:Y265" si="59">+K246/$Q246</f>
        <v>8.4404645801932798E-2</v>
      </c>
      <c r="Z246" s="10">
        <f t="shared" ref="Z246:Z265" si="60">+L246/$Q246</f>
        <v>9.5221207553861154E-2</v>
      </c>
      <c r="AA246" s="10">
        <f t="shared" ref="AA246:AA265" si="61">+M246/$Q246</f>
        <v>9.5309867896090084E-2</v>
      </c>
      <c r="AB246" s="10">
        <f t="shared" ref="AB246:AB265" si="62">+N246/$Q246</f>
        <v>0.10320063835446405</v>
      </c>
      <c r="AC246" s="10">
        <f t="shared" ref="AC246:AC265" si="63">+O246/$Q246</f>
        <v>0.10723468392587995</v>
      </c>
      <c r="AD246" s="10">
        <f t="shared" ref="AD246:AD265" si="64">+P246/$Q246</f>
        <v>0.12017909389130242</v>
      </c>
      <c r="AE246" s="12">
        <f t="shared" ref="AE246:AE265" si="65">+SUM(S246:AD246)</f>
        <v>1</v>
      </c>
      <c r="AI246" t="s">
        <v>292</v>
      </c>
      <c r="AJ246" t="s">
        <v>267</v>
      </c>
      <c r="AK246" t="s">
        <v>94</v>
      </c>
      <c r="AL246" s="9"/>
      <c r="AM246" s="9"/>
      <c r="AN246" s="9"/>
      <c r="AO246" s="9">
        <v>28</v>
      </c>
      <c r="AP246" s="9">
        <v>48</v>
      </c>
      <c r="AQ246" s="9">
        <v>57</v>
      </c>
      <c r="AR246" s="9">
        <v>70</v>
      </c>
      <c r="AS246" s="9">
        <v>106</v>
      </c>
      <c r="AT246" s="9">
        <v>120</v>
      </c>
      <c r="AU246" s="9">
        <v>136</v>
      </c>
      <c r="AV246" s="9">
        <v>153</v>
      </c>
      <c r="AW246" s="9">
        <v>207</v>
      </c>
      <c r="AX246" s="9">
        <v>925</v>
      </c>
    </row>
    <row r="247" spans="2:50">
      <c r="B247" t="s">
        <v>292</v>
      </c>
      <c r="C247" t="s">
        <v>273</v>
      </c>
      <c r="D247" t="s">
        <v>176</v>
      </c>
      <c r="E247" s="11">
        <v>1767903</v>
      </c>
      <c r="F247" s="11">
        <v>2111295</v>
      </c>
      <c r="G247" s="11">
        <v>2298323</v>
      </c>
      <c r="H247" s="11">
        <v>2707980</v>
      </c>
      <c r="I247" s="11">
        <v>3032705</v>
      </c>
      <c r="J247" s="11">
        <v>3110884</v>
      </c>
      <c r="K247" s="11">
        <v>3211233</v>
      </c>
      <c r="L247" s="11">
        <v>3620948</v>
      </c>
      <c r="M247" s="11">
        <v>3614161</v>
      </c>
      <c r="N247" s="11">
        <v>3947300</v>
      </c>
      <c r="O247" s="11">
        <v>4096919</v>
      </c>
      <c r="P247" s="11">
        <v>4583114</v>
      </c>
      <c r="Q247" s="11">
        <v>38102765</v>
      </c>
      <c r="S247" s="10">
        <f t="shared" si="53"/>
        <v>4.6398286318591317E-2</v>
      </c>
      <c r="T247" s="10">
        <f t="shared" si="54"/>
        <v>5.5410545665124301E-2</v>
      </c>
      <c r="U247" s="10">
        <f t="shared" si="55"/>
        <v>6.0319060834561483E-2</v>
      </c>
      <c r="V247" s="10">
        <f t="shared" si="56"/>
        <v>7.1070432815046367E-2</v>
      </c>
      <c r="W247" s="10">
        <f t="shared" si="57"/>
        <v>7.9592780208995337E-2</v>
      </c>
      <c r="X247" s="10">
        <f t="shared" si="58"/>
        <v>8.164457356309969E-2</v>
      </c>
      <c r="Y247" s="10">
        <f t="shared" si="59"/>
        <v>8.4278214455040204E-2</v>
      </c>
      <c r="Z247" s="10">
        <f t="shared" si="60"/>
        <v>9.5031108634767061E-2</v>
      </c>
      <c r="AA247" s="10">
        <f t="shared" si="61"/>
        <v>9.4852985078641927E-2</v>
      </c>
      <c r="AB247" s="10">
        <f t="shared" si="62"/>
        <v>0.10359615634193477</v>
      </c>
      <c r="AC247" s="10">
        <f t="shared" si="63"/>
        <v>0.10752287924511515</v>
      </c>
      <c r="AD247" s="10">
        <f t="shared" si="64"/>
        <v>0.12028297683908241</v>
      </c>
      <c r="AE247" s="12">
        <f t="shared" si="65"/>
        <v>1</v>
      </c>
      <c r="AI247" t="s">
        <v>292</v>
      </c>
      <c r="AJ247" t="s">
        <v>267</v>
      </c>
      <c r="AK247" t="s">
        <v>176</v>
      </c>
      <c r="AL247" s="11"/>
      <c r="AM247" s="11"/>
      <c r="AN247" s="11"/>
      <c r="AO247" s="11">
        <v>28257</v>
      </c>
      <c r="AP247" s="11">
        <v>48441</v>
      </c>
      <c r="AQ247" s="11">
        <v>57524</v>
      </c>
      <c r="AR247" s="11">
        <v>70643</v>
      </c>
      <c r="AS247" s="11">
        <v>106974</v>
      </c>
      <c r="AT247" s="11">
        <v>121103</v>
      </c>
      <c r="AU247" s="11">
        <v>137250</v>
      </c>
      <c r="AV247" s="11">
        <v>154406</v>
      </c>
      <c r="AW247" s="11">
        <v>208902</v>
      </c>
      <c r="AX247" s="11">
        <v>933500</v>
      </c>
    </row>
    <row r="248" spans="2:50">
      <c r="B248" t="s">
        <v>293</v>
      </c>
      <c r="E248" s="9">
        <v>334433</v>
      </c>
      <c r="F248" s="9">
        <v>359564</v>
      </c>
      <c r="G248" s="9">
        <v>422049</v>
      </c>
      <c r="H248" s="9">
        <v>430643</v>
      </c>
      <c r="I248" s="9">
        <v>477330</v>
      </c>
      <c r="J248" s="9">
        <v>485763</v>
      </c>
      <c r="K248" s="9">
        <v>488404</v>
      </c>
      <c r="L248" s="9">
        <v>499038</v>
      </c>
      <c r="M248" s="9">
        <v>516091</v>
      </c>
      <c r="N248" s="9">
        <v>520386</v>
      </c>
      <c r="O248" s="9">
        <v>579689</v>
      </c>
      <c r="P248" s="9">
        <v>507369</v>
      </c>
      <c r="Q248" s="9">
        <v>5620759</v>
      </c>
      <c r="S248" s="10">
        <f t="shared" si="53"/>
        <v>5.9499615621306658E-2</v>
      </c>
      <c r="T248" s="10">
        <f t="shared" si="54"/>
        <v>6.3970719968602111E-2</v>
      </c>
      <c r="U248" s="10">
        <f t="shared" si="55"/>
        <v>7.5087546005797437E-2</v>
      </c>
      <c r="V248" s="10">
        <f t="shared" si="56"/>
        <v>7.661652100721629E-2</v>
      </c>
      <c r="W248" s="10">
        <f t="shared" si="57"/>
        <v>8.4922694604056145E-2</v>
      </c>
      <c r="X248" s="10">
        <f t="shared" si="58"/>
        <v>8.6423025787086757E-2</v>
      </c>
      <c r="Y248" s="10">
        <f t="shared" si="59"/>
        <v>8.6892891155802982E-2</v>
      </c>
      <c r="Z248" s="10">
        <f t="shared" si="60"/>
        <v>8.8784806464749691E-2</v>
      </c>
      <c r="AA248" s="10">
        <f t="shared" si="61"/>
        <v>9.1818738359000979E-2</v>
      </c>
      <c r="AB248" s="10">
        <f t="shared" si="62"/>
        <v>9.2582870035879491E-2</v>
      </c>
      <c r="AC248" s="10">
        <f t="shared" si="63"/>
        <v>0.10313358035809754</v>
      </c>
      <c r="AD248" s="10">
        <f t="shared" si="64"/>
        <v>9.0266990632403912E-2</v>
      </c>
      <c r="AE248" s="12">
        <f t="shared" si="65"/>
        <v>1</v>
      </c>
      <c r="AI248" t="s">
        <v>292</v>
      </c>
      <c r="AJ248" t="s">
        <v>261</v>
      </c>
      <c r="AK248" t="s">
        <v>94</v>
      </c>
      <c r="AL248" s="9">
        <v>1504</v>
      </c>
      <c r="AM248" s="9">
        <v>1439</v>
      </c>
      <c r="AN248" s="9">
        <v>1446</v>
      </c>
      <c r="AO248" s="9">
        <v>1649</v>
      </c>
      <c r="AP248" s="9">
        <v>1661</v>
      </c>
      <c r="AQ248" s="9">
        <v>1535</v>
      </c>
      <c r="AR248" s="9">
        <v>1589</v>
      </c>
      <c r="AS248" s="9">
        <v>1652</v>
      </c>
      <c r="AT248" s="9">
        <v>1502</v>
      </c>
      <c r="AU248" s="9">
        <v>1649</v>
      </c>
      <c r="AV248" s="9">
        <v>1783</v>
      </c>
      <c r="AW248" s="9">
        <v>1731</v>
      </c>
      <c r="AX248" s="9">
        <v>19140</v>
      </c>
    </row>
    <row r="249" spans="2:50">
      <c r="B249" t="s">
        <v>294</v>
      </c>
      <c r="E249" s="11">
        <v>70020616</v>
      </c>
      <c r="F249" s="11">
        <v>74435720</v>
      </c>
      <c r="G249" s="11">
        <v>71684215</v>
      </c>
      <c r="H249" s="11">
        <v>78399485</v>
      </c>
      <c r="I249" s="11">
        <v>78023971</v>
      </c>
      <c r="J249" s="11">
        <v>75760275</v>
      </c>
      <c r="K249" s="11">
        <v>75398153</v>
      </c>
      <c r="L249" s="11">
        <v>82189556</v>
      </c>
      <c r="M249" s="11">
        <v>75589251</v>
      </c>
      <c r="N249" s="11">
        <v>78972526</v>
      </c>
      <c r="O249" s="11">
        <v>81145942</v>
      </c>
      <c r="P249" s="11">
        <v>83005516</v>
      </c>
      <c r="Q249" s="11">
        <v>924625226</v>
      </c>
      <c r="S249" s="10">
        <f t="shared" si="53"/>
        <v>7.5728645543140308E-2</v>
      </c>
      <c r="T249" s="10">
        <f t="shared" si="54"/>
        <v>8.0503665600834468E-2</v>
      </c>
      <c r="U249" s="10">
        <f t="shared" si="55"/>
        <v>7.7527859920187819E-2</v>
      </c>
      <c r="V249" s="10">
        <f t="shared" si="56"/>
        <v>8.479055383245622E-2</v>
      </c>
      <c r="W249" s="10">
        <f t="shared" si="57"/>
        <v>8.4384428205076897E-2</v>
      </c>
      <c r="X249" s="10">
        <f t="shared" si="58"/>
        <v>8.1936197358301363E-2</v>
      </c>
      <c r="Y249" s="10">
        <f t="shared" si="59"/>
        <v>8.154455543699389E-2</v>
      </c>
      <c r="Z249" s="10">
        <f t="shared" si="60"/>
        <v>8.8889588655890722E-2</v>
      </c>
      <c r="AA249" s="10">
        <f t="shared" si="61"/>
        <v>8.175123160656661E-2</v>
      </c>
      <c r="AB249" s="10">
        <f t="shared" si="62"/>
        <v>8.5410308716798958E-2</v>
      </c>
      <c r="AC249" s="10">
        <f t="shared" si="63"/>
        <v>8.7760900003824902E-2</v>
      </c>
      <c r="AD249" s="10">
        <f t="shared" si="64"/>
        <v>8.9772065119927844E-2</v>
      </c>
      <c r="AE249" s="12">
        <f t="shared" si="65"/>
        <v>1</v>
      </c>
      <c r="AI249" t="s">
        <v>292</v>
      </c>
      <c r="AJ249" t="s">
        <v>261</v>
      </c>
      <c r="AK249" t="s">
        <v>176</v>
      </c>
      <c r="AL249" s="11">
        <v>1971428</v>
      </c>
      <c r="AM249" s="11">
        <v>1886288</v>
      </c>
      <c r="AN249" s="11">
        <v>1895464</v>
      </c>
      <c r="AO249" s="11">
        <v>1907715</v>
      </c>
      <c r="AP249" s="11">
        <v>1921449</v>
      </c>
      <c r="AQ249" s="11">
        <v>1775693</v>
      </c>
      <c r="AR249" s="11">
        <v>1838155</v>
      </c>
      <c r="AS249" s="11">
        <v>1911115</v>
      </c>
      <c r="AT249" s="11">
        <v>1737547</v>
      </c>
      <c r="AU249" s="11">
        <v>1907611</v>
      </c>
      <c r="AV249" s="11">
        <v>2062706</v>
      </c>
      <c r="AW249" s="11">
        <v>2002369</v>
      </c>
      <c r="AX249" s="11">
        <v>22817540</v>
      </c>
    </row>
    <row r="250" spans="2:50">
      <c r="B250" t="s">
        <v>295</v>
      </c>
      <c r="C250" t="s">
        <v>296</v>
      </c>
      <c r="D250" t="s">
        <v>94</v>
      </c>
      <c r="E250" s="9">
        <v>104</v>
      </c>
      <c r="F250" s="9">
        <v>133</v>
      </c>
      <c r="G250" s="9">
        <v>135</v>
      </c>
      <c r="H250" s="9">
        <v>146</v>
      </c>
      <c r="I250" s="9">
        <v>159</v>
      </c>
      <c r="J250" s="9">
        <v>182</v>
      </c>
      <c r="K250" s="9">
        <v>155</v>
      </c>
      <c r="L250" s="9">
        <v>194</v>
      </c>
      <c r="M250" s="9">
        <v>203</v>
      </c>
      <c r="N250" s="9">
        <v>184</v>
      </c>
      <c r="O250" s="9">
        <v>179</v>
      </c>
      <c r="P250" s="9">
        <v>198</v>
      </c>
      <c r="Q250" s="9">
        <v>1972</v>
      </c>
      <c r="S250" s="10">
        <f t="shared" si="53"/>
        <v>5.2738336713995942E-2</v>
      </c>
      <c r="T250" s="10">
        <f t="shared" si="54"/>
        <v>6.7444219066937122E-2</v>
      </c>
      <c r="U250" s="10">
        <f t="shared" si="55"/>
        <v>6.8458417849898576E-2</v>
      </c>
      <c r="V250" s="10">
        <f t="shared" si="56"/>
        <v>7.4036511156186618E-2</v>
      </c>
      <c r="W250" s="10">
        <f t="shared" si="57"/>
        <v>8.0628803245436101E-2</v>
      </c>
      <c r="X250" s="10">
        <f t="shared" si="58"/>
        <v>9.2292089249492906E-2</v>
      </c>
      <c r="Y250" s="10">
        <f t="shared" si="59"/>
        <v>7.860040567951318E-2</v>
      </c>
      <c r="Z250" s="10">
        <f t="shared" si="60"/>
        <v>9.8377281947261669E-2</v>
      </c>
      <c r="AA250" s="10">
        <f t="shared" si="61"/>
        <v>0.10294117647058823</v>
      </c>
      <c r="AB250" s="10">
        <f t="shared" si="62"/>
        <v>9.330628803245436E-2</v>
      </c>
      <c r="AC250" s="10">
        <f t="shared" si="63"/>
        <v>9.0770791075050705E-2</v>
      </c>
      <c r="AD250" s="10">
        <f t="shared" si="64"/>
        <v>0.10040567951318459</v>
      </c>
      <c r="AE250" s="12">
        <f t="shared" si="65"/>
        <v>0.99999999999999989</v>
      </c>
      <c r="AI250" t="s">
        <v>292</v>
      </c>
      <c r="AJ250" t="s">
        <v>262</v>
      </c>
      <c r="AK250" t="s">
        <v>94</v>
      </c>
      <c r="AL250" s="9">
        <v>2274</v>
      </c>
      <c r="AM250" s="9">
        <v>2438</v>
      </c>
      <c r="AN250" s="9">
        <v>2786</v>
      </c>
      <c r="AO250" s="9">
        <v>2659</v>
      </c>
      <c r="AP250" s="9">
        <v>3005</v>
      </c>
      <c r="AQ250" s="9">
        <v>3083</v>
      </c>
      <c r="AR250" s="9">
        <v>3044</v>
      </c>
      <c r="AS250" s="9">
        <v>3200</v>
      </c>
      <c r="AT250" s="9">
        <v>2993</v>
      </c>
      <c r="AU250" s="9">
        <v>3381</v>
      </c>
      <c r="AV250" s="9">
        <v>3429</v>
      </c>
      <c r="AW250" s="9">
        <v>3467</v>
      </c>
      <c r="AX250" s="9">
        <v>35759</v>
      </c>
    </row>
    <row r="251" spans="2:50">
      <c r="B251" t="s">
        <v>295</v>
      </c>
      <c r="C251" t="s">
        <v>296</v>
      </c>
      <c r="D251" t="s">
        <v>176</v>
      </c>
      <c r="E251" s="11">
        <v>1092000</v>
      </c>
      <c r="F251" s="11">
        <v>1365000</v>
      </c>
      <c r="G251" s="11">
        <v>1417500</v>
      </c>
      <c r="H251" s="11">
        <v>1533000</v>
      </c>
      <c r="I251" s="11">
        <v>1669500</v>
      </c>
      <c r="J251" s="11">
        <v>1911000</v>
      </c>
      <c r="K251" s="11">
        <v>1627500</v>
      </c>
      <c r="L251" s="11">
        <v>2037000</v>
      </c>
      <c r="M251" s="11">
        <v>2131500</v>
      </c>
      <c r="N251" s="11">
        <v>1932000</v>
      </c>
      <c r="O251" s="11">
        <v>1879500</v>
      </c>
      <c r="P251" s="11">
        <v>2079000</v>
      </c>
      <c r="Q251" s="11">
        <v>20674500</v>
      </c>
      <c r="S251" s="10">
        <f t="shared" si="53"/>
        <v>5.2818689690198067E-2</v>
      </c>
      <c r="T251" s="10">
        <f t="shared" si="54"/>
        <v>6.6023362112747591E-2</v>
      </c>
      <c r="U251" s="10">
        <f t="shared" si="55"/>
        <v>6.8562722194007109E-2</v>
      </c>
      <c r="V251" s="10">
        <f t="shared" si="56"/>
        <v>7.4149314372778066E-2</v>
      </c>
      <c r="W251" s="10">
        <f t="shared" si="57"/>
        <v>8.0751650584052814E-2</v>
      </c>
      <c r="X251" s="10">
        <f t="shared" si="58"/>
        <v>9.2432706957846625E-2</v>
      </c>
      <c r="Y251" s="10">
        <f t="shared" si="59"/>
        <v>7.8720162519045206E-2</v>
      </c>
      <c r="Z251" s="10">
        <f t="shared" si="60"/>
        <v>9.8527171152869478E-2</v>
      </c>
      <c r="AA251" s="10">
        <f t="shared" si="61"/>
        <v>0.10309801929913662</v>
      </c>
      <c r="AB251" s="10">
        <f t="shared" si="62"/>
        <v>9.3448450990350429E-2</v>
      </c>
      <c r="AC251" s="10">
        <f t="shared" si="63"/>
        <v>9.0909090909090912E-2</v>
      </c>
      <c r="AD251" s="10">
        <f t="shared" si="64"/>
        <v>0.1005586592178771</v>
      </c>
      <c r="AE251" s="12">
        <f t="shared" si="65"/>
        <v>1</v>
      </c>
      <c r="AI251" t="s">
        <v>292</v>
      </c>
      <c r="AJ251" t="s">
        <v>262</v>
      </c>
      <c r="AK251" t="s">
        <v>176</v>
      </c>
      <c r="AL251" s="11">
        <v>3094077</v>
      </c>
      <c r="AM251" s="11">
        <v>3381642</v>
      </c>
      <c r="AN251" s="11">
        <v>3837296</v>
      </c>
      <c r="AO251" s="11">
        <v>3677002</v>
      </c>
      <c r="AP251" s="11">
        <v>4108484</v>
      </c>
      <c r="AQ251" s="11">
        <v>4186681</v>
      </c>
      <c r="AR251" s="11">
        <v>4129629</v>
      </c>
      <c r="AS251" s="11">
        <v>4352600</v>
      </c>
      <c r="AT251" s="11">
        <v>4099847</v>
      </c>
      <c r="AU251" s="11">
        <v>4580140</v>
      </c>
      <c r="AV251" s="11">
        <v>4645036</v>
      </c>
      <c r="AW251" s="11">
        <v>4738046</v>
      </c>
      <c r="AX251" s="11">
        <v>48830480</v>
      </c>
    </row>
    <row r="252" spans="2:50">
      <c r="B252" t="s">
        <v>295</v>
      </c>
      <c r="C252" t="s">
        <v>297</v>
      </c>
      <c r="D252" t="s">
        <v>94</v>
      </c>
      <c r="E252" s="9">
        <v>976</v>
      </c>
      <c r="F252" s="9">
        <v>1022</v>
      </c>
      <c r="G252" s="9">
        <v>1057</v>
      </c>
      <c r="H252" s="9">
        <v>1302</v>
      </c>
      <c r="I252" s="9">
        <v>1215</v>
      </c>
      <c r="J252" s="9">
        <v>1213</v>
      </c>
      <c r="K252" s="9">
        <v>1125</v>
      </c>
      <c r="L252" s="9">
        <v>1261</v>
      </c>
      <c r="M252" s="9">
        <v>1215</v>
      </c>
      <c r="N252" s="9">
        <v>1206</v>
      </c>
      <c r="O252" s="9">
        <v>1312</v>
      </c>
      <c r="P252" s="9">
        <v>1325</v>
      </c>
      <c r="Q252" s="9">
        <v>14229</v>
      </c>
      <c r="S252" s="10">
        <f t="shared" si="53"/>
        <v>6.8592311476561946E-2</v>
      </c>
      <c r="T252" s="10">
        <f t="shared" si="54"/>
        <v>7.1825145828940895E-2</v>
      </c>
      <c r="U252" s="10">
        <f t="shared" si="55"/>
        <v>7.4284911097055303E-2</v>
      </c>
      <c r="V252" s="10">
        <f t="shared" si="56"/>
        <v>9.1503267973856203E-2</v>
      </c>
      <c r="W252" s="10">
        <f t="shared" si="57"/>
        <v>8.5388994307400379E-2</v>
      </c>
      <c r="X252" s="10">
        <f t="shared" si="58"/>
        <v>8.5248436292079552E-2</v>
      </c>
      <c r="Y252" s="10">
        <f t="shared" si="59"/>
        <v>7.9063883617963321E-2</v>
      </c>
      <c r="Z252" s="10">
        <f t="shared" si="60"/>
        <v>8.8621828659779328E-2</v>
      </c>
      <c r="AA252" s="10">
        <f t="shared" si="61"/>
        <v>8.5388994307400379E-2</v>
      </c>
      <c r="AB252" s="10">
        <f t="shared" si="62"/>
        <v>8.4756483238456679E-2</v>
      </c>
      <c r="AC252" s="10">
        <f t="shared" si="63"/>
        <v>9.2206058050460324E-2</v>
      </c>
      <c r="AD252" s="10">
        <f t="shared" si="64"/>
        <v>9.3119685150045678E-2</v>
      </c>
      <c r="AE252" s="12">
        <f t="shared" si="65"/>
        <v>1</v>
      </c>
      <c r="AI252" t="s">
        <v>292</v>
      </c>
      <c r="AJ252" t="s">
        <v>263</v>
      </c>
      <c r="AK252" t="s">
        <v>94</v>
      </c>
      <c r="AL252" s="9">
        <v>8228</v>
      </c>
      <c r="AM252" s="9">
        <v>7820</v>
      </c>
      <c r="AN252" s="9">
        <v>7006</v>
      </c>
      <c r="AO252" s="9">
        <v>9596</v>
      </c>
      <c r="AP252" s="9">
        <v>8953</v>
      </c>
      <c r="AQ252" s="9">
        <v>8356</v>
      </c>
      <c r="AR252" s="9">
        <v>8523</v>
      </c>
      <c r="AS252" s="9">
        <v>8723</v>
      </c>
      <c r="AT252" s="9">
        <v>7913</v>
      </c>
      <c r="AU252" s="9">
        <v>8860</v>
      </c>
      <c r="AV252" s="9">
        <v>8879</v>
      </c>
      <c r="AW252" s="9">
        <v>8603</v>
      </c>
      <c r="AX252" s="9">
        <v>101460</v>
      </c>
    </row>
    <row r="253" spans="2:50">
      <c r="B253" t="s">
        <v>295</v>
      </c>
      <c r="C253" t="s">
        <v>297</v>
      </c>
      <c r="D253" t="s">
        <v>176</v>
      </c>
      <c r="E253" s="11">
        <v>6284125</v>
      </c>
      <c r="F253" s="11">
        <v>6534989</v>
      </c>
      <c r="G253" s="11">
        <v>6722094</v>
      </c>
      <c r="H253" s="11">
        <v>7932727</v>
      </c>
      <c r="I253" s="11">
        <v>7416104</v>
      </c>
      <c r="J253" s="11">
        <v>7401345</v>
      </c>
      <c r="K253" s="11">
        <v>6864342</v>
      </c>
      <c r="L253" s="11">
        <v>7693614</v>
      </c>
      <c r="M253" s="11">
        <v>7432521</v>
      </c>
      <c r="N253" s="11">
        <v>7343440</v>
      </c>
      <c r="O253" s="11">
        <v>8006588</v>
      </c>
      <c r="P253" s="11">
        <v>8073219</v>
      </c>
      <c r="Q253" s="11">
        <v>87705108</v>
      </c>
      <c r="S253" s="10">
        <f t="shared" si="53"/>
        <v>7.1650615834142756E-2</v>
      </c>
      <c r="T253" s="10">
        <f t="shared" si="54"/>
        <v>7.4510928143432645E-2</v>
      </c>
      <c r="U253" s="10">
        <f t="shared" si="55"/>
        <v>7.6644270251625485E-2</v>
      </c>
      <c r="V253" s="10">
        <f t="shared" si="56"/>
        <v>9.0447719419033151E-2</v>
      </c>
      <c r="W253" s="10">
        <f t="shared" si="57"/>
        <v>8.4557264327181497E-2</v>
      </c>
      <c r="X253" s="10">
        <f t="shared" si="58"/>
        <v>8.4388984504756556E-2</v>
      </c>
      <c r="Y253" s="10">
        <f t="shared" si="59"/>
        <v>7.826615982275513E-2</v>
      </c>
      <c r="Z253" s="10">
        <f t="shared" si="60"/>
        <v>8.7721390184024403E-2</v>
      </c>
      <c r="AA253" s="10">
        <f t="shared" si="61"/>
        <v>8.4744448407725576E-2</v>
      </c>
      <c r="AB253" s="10">
        <f t="shared" si="62"/>
        <v>8.3728760701144114E-2</v>
      </c>
      <c r="AC253" s="10">
        <f t="shared" si="63"/>
        <v>9.128987105289238E-2</v>
      </c>
      <c r="AD253" s="10">
        <f t="shared" si="64"/>
        <v>9.2049587351286308E-2</v>
      </c>
      <c r="AE253" s="12">
        <f t="shared" si="65"/>
        <v>1</v>
      </c>
      <c r="AI253" t="s">
        <v>292</v>
      </c>
      <c r="AJ253" t="s">
        <v>263</v>
      </c>
      <c r="AK253" t="s">
        <v>176</v>
      </c>
      <c r="AL253" s="11">
        <v>12802899</v>
      </c>
      <c r="AM253" s="11">
        <v>12230819</v>
      </c>
      <c r="AN253" s="11">
        <v>10904207</v>
      </c>
      <c r="AO253" s="11">
        <v>9363339</v>
      </c>
      <c r="AP253" s="11">
        <v>8740956</v>
      </c>
      <c r="AQ253" s="11">
        <v>8149952</v>
      </c>
      <c r="AR253" s="11">
        <v>8293956</v>
      </c>
      <c r="AS253" s="11">
        <v>8507217</v>
      </c>
      <c r="AT253" s="11">
        <v>7689168</v>
      </c>
      <c r="AU253" s="11">
        <v>8640334</v>
      </c>
      <c r="AV253" s="11">
        <v>8653727</v>
      </c>
      <c r="AW253" s="11">
        <v>8396187</v>
      </c>
      <c r="AX253" s="11">
        <v>112372761</v>
      </c>
    </row>
    <row r="254" spans="2:50">
      <c r="B254" t="s">
        <v>295</v>
      </c>
      <c r="C254" t="s">
        <v>298</v>
      </c>
      <c r="D254" t="s">
        <v>94</v>
      </c>
      <c r="E254" s="9">
        <v>834</v>
      </c>
      <c r="F254" s="9">
        <v>992</v>
      </c>
      <c r="G254" s="9">
        <v>848</v>
      </c>
      <c r="H254" s="9">
        <v>1133</v>
      </c>
      <c r="I254" s="9">
        <v>968</v>
      </c>
      <c r="J254" s="9">
        <v>1034</v>
      </c>
      <c r="K254" s="9">
        <v>1073</v>
      </c>
      <c r="L254" s="9">
        <v>948</v>
      </c>
      <c r="M254" s="9">
        <v>1115</v>
      </c>
      <c r="N254" s="9">
        <v>914</v>
      </c>
      <c r="O254" s="9">
        <v>1074</v>
      </c>
      <c r="P254" s="9">
        <v>987</v>
      </c>
      <c r="Q254" s="9">
        <v>11920</v>
      </c>
      <c r="S254" s="10">
        <f t="shared" si="53"/>
        <v>6.9966442953020139E-2</v>
      </c>
      <c r="T254" s="10">
        <f t="shared" si="54"/>
        <v>8.3221476510067116E-2</v>
      </c>
      <c r="U254" s="10">
        <f t="shared" si="55"/>
        <v>7.1140939597315433E-2</v>
      </c>
      <c r="V254" s="10">
        <f t="shared" si="56"/>
        <v>9.5050335570469796E-2</v>
      </c>
      <c r="W254" s="10">
        <f t="shared" si="57"/>
        <v>8.1208053691275164E-2</v>
      </c>
      <c r="X254" s="10">
        <f t="shared" si="58"/>
        <v>8.6744966442953014E-2</v>
      </c>
      <c r="Y254" s="10">
        <f t="shared" si="59"/>
        <v>9.0016778523489938E-2</v>
      </c>
      <c r="Z254" s="10">
        <f t="shared" si="60"/>
        <v>7.9530201342281878E-2</v>
      </c>
      <c r="AA254" s="10">
        <f t="shared" si="61"/>
        <v>9.3540268456375836E-2</v>
      </c>
      <c r="AB254" s="10">
        <f t="shared" si="62"/>
        <v>7.6677852348993283E-2</v>
      </c>
      <c r="AC254" s="10">
        <f t="shared" si="63"/>
        <v>9.0100671140939601E-2</v>
      </c>
      <c r="AD254" s="10">
        <f t="shared" si="64"/>
        <v>8.2802013422818788E-2</v>
      </c>
      <c r="AE254" s="12">
        <f t="shared" si="65"/>
        <v>1</v>
      </c>
      <c r="AI254" t="s">
        <v>292</v>
      </c>
      <c r="AJ254" t="s">
        <v>264</v>
      </c>
      <c r="AK254" t="s">
        <v>94</v>
      </c>
      <c r="AL254" s="9">
        <v>21171</v>
      </c>
      <c r="AM254" s="9">
        <v>16257</v>
      </c>
      <c r="AN254" s="9">
        <v>23294</v>
      </c>
      <c r="AO254" s="9">
        <v>18089</v>
      </c>
      <c r="AP254" s="9">
        <v>24621</v>
      </c>
      <c r="AQ254" s="9">
        <v>23563</v>
      </c>
      <c r="AR254" s="9">
        <v>27047</v>
      </c>
      <c r="AS254" s="9">
        <v>25793</v>
      </c>
      <c r="AT254" s="9">
        <v>27844</v>
      </c>
      <c r="AU254" s="9">
        <v>24993</v>
      </c>
      <c r="AV254" s="9">
        <v>34594</v>
      </c>
      <c r="AW254" s="9">
        <v>29067</v>
      </c>
      <c r="AX254" s="9">
        <v>296333</v>
      </c>
    </row>
    <row r="255" spans="2:50">
      <c r="B255" t="s">
        <v>295</v>
      </c>
      <c r="C255" t="s">
        <v>298</v>
      </c>
      <c r="D255" t="s">
        <v>176</v>
      </c>
      <c r="E255" s="11">
        <v>496440</v>
      </c>
      <c r="F255" s="11">
        <v>571620</v>
      </c>
      <c r="G255" s="11">
        <v>499422</v>
      </c>
      <c r="H255" s="11">
        <v>613263</v>
      </c>
      <c r="I255" s="11">
        <v>535059</v>
      </c>
      <c r="J255" s="11">
        <v>560994</v>
      </c>
      <c r="K255" s="11">
        <v>568575</v>
      </c>
      <c r="L255" s="11">
        <v>519498</v>
      </c>
      <c r="M255" s="11">
        <v>617652</v>
      </c>
      <c r="N255" s="11">
        <v>509523</v>
      </c>
      <c r="O255" s="11">
        <v>604485</v>
      </c>
      <c r="P255" s="11">
        <v>553014</v>
      </c>
      <c r="Q255" s="11">
        <v>6649545</v>
      </c>
      <c r="S255" s="10">
        <f t="shared" si="53"/>
        <v>7.4657739740087478E-2</v>
      </c>
      <c r="T255" s="10">
        <f t="shared" si="54"/>
        <v>8.59637764689163E-2</v>
      </c>
      <c r="U255" s="10">
        <f t="shared" si="55"/>
        <v>7.5106191476258896E-2</v>
      </c>
      <c r="V255" s="10">
        <f t="shared" si="56"/>
        <v>9.2226310221225669E-2</v>
      </c>
      <c r="W255" s="10">
        <f t="shared" si="57"/>
        <v>8.0465505534589213E-2</v>
      </c>
      <c r="X255" s="10">
        <f t="shared" si="58"/>
        <v>8.4365772394953339E-2</v>
      </c>
      <c r="Y255" s="10">
        <f t="shared" si="59"/>
        <v>8.5505850400290545E-2</v>
      </c>
      <c r="Z255" s="10">
        <f t="shared" si="60"/>
        <v>7.8125345418370726E-2</v>
      </c>
      <c r="AA255" s="10">
        <f t="shared" si="61"/>
        <v>9.2886355382210364E-2</v>
      </c>
      <c r="AB255" s="10">
        <f t="shared" si="62"/>
        <v>7.6625242779769148E-2</v>
      </c>
      <c r="AC255" s="10">
        <f t="shared" si="63"/>
        <v>9.0906219899256263E-2</v>
      </c>
      <c r="AD255" s="10">
        <f t="shared" si="64"/>
        <v>8.3165690284072072E-2</v>
      </c>
      <c r="AE255" s="12">
        <f t="shared" si="65"/>
        <v>1</v>
      </c>
      <c r="AI255" t="s">
        <v>292</v>
      </c>
      <c r="AJ255" t="s">
        <v>264</v>
      </c>
      <c r="AK255" t="s">
        <v>176</v>
      </c>
      <c r="AL255" s="11">
        <v>2570347</v>
      </c>
      <c r="AM255" s="11">
        <v>2183749</v>
      </c>
      <c r="AN255" s="11">
        <v>2630902</v>
      </c>
      <c r="AO255" s="11">
        <v>2273536</v>
      </c>
      <c r="AP255" s="11">
        <v>3059236</v>
      </c>
      <c r="AQ255" s="11">
        <v>2550576</v>
      </c>
      <c r="AR255" s="11">
        <v>3128156</v>
      </c>
      <c r="AS255" s="11">
        <v>2913091</v>
      </c>
      <c r="AT255" s="11">
        <v>2844356</v>
      </c>
      <c r="AU255" s="11">
        <v>3205465</v>
      </c>
      <c r="AV255" s="11">
        <v>3307573</v>
      </c>
      <c r="AW255" s="11">
        <v>2888395</v>
      </c>
      <c r="AX255" s="11">
        <v>33555382</v>
      </c>
    </row>
    <row r="256" spans="2:50">
      <c r="B256" t="s">
        <v>295</v>
      </c>
      <c r="C256" t="s">
        <v>299</v>
      </c>
      <c r="D256" t="s">
        <v>94</v>
      </c>
      <c r="E256" s="9">
        <v>5750</v>
      </c>
      <c r="F256" s="9">
        <v>5710</v>
      </c>
      <c r="G256" s="9">
        <v>6684</v>
      </c>
      <c r="H256" s="9">
        <v>6505</v>
      </c>
      <c r="I256" s="9">
        <v>6394</v>
      </c>
      <c r="J256" s="9">
        <v>6534</v>
      </c>
      <c r="K256" s="9">
        <v>6784</v>
      </c>
      <c r="L256" s="9">
        <v>6981</v>
      </c>
      <c r="M256" s="9">
        <v>6837</v>
      </c>
      <c r="N256" s="9">
        <v>6906</v>
      </c>
      <c r="O256" s="9">
        <v>7173</v>
      </c>
      <c r="P256" s="9">
        <v>6935</v>
      </c>
      <c r="Q256" s="9">
        <v>79193</v>
      </c>
      <c r="S256" s="10">
        <f t="shared" si="53"/>
        <v>7.2607427424141016E-2</v>
      </c>
      <c r="T256" s="10">
        <f t="shared" si="54"/>
        <v>7.2102332276842651E-2</v>
      </c>
      <c r="U256" s="10">
        <f t="shared" si="55"/>
        <v>8.4401399113558012E-2</v>
      </c>
      <c r="V256" s="10">
        <f t="shared" si="56"/>
        <v>8.2141098329397796E-2</v>
      </c>
      <c r="W256" s="10">
        <f t="shared" si="57"/>
        <v>8.0739459295644814E-2</v>
      </c>
      <c r="X256" s="10">
        <f t="shared" si="58"/>
        <v>8.2507292311189126E-2</v>
      </c>
      <c r="Y256" s="10">
        <f t="shared" si="59"/>
        <v>8.5664136981803946E-2</v>
      </c>
      <c r="Z256" s="10">
        <f t="shared" si="60"/>
        <v>8.8151730582248428E-2</v>
      </c>
      <c r="AA256" s="10">
        <f t="shared" si="61"/>
        <v>8.6333388051974297E-2</v>
      </c>
      <c r="AB256" s="10">
        <f t="shared" si="62"/>
        <v>8.7204677181063978E-2</v>
      </c>
      <c r="AC256" s="10">
        <f t="shared" si="63"/>
        <v>9.0576187289280616E-2</v>
      </c>
      <c r="AD256" s="10">
        <f t="shared" si="64"/>
        <v>8.7570871162855307E-2</v>
      </c>
      <c r="AE256" s="12">
        <f t="shared" si="65"/>
        <v>1</v>
      </c>
      <c r="AI256" t="s">
        <v>292</v>
      </c>
      <c r="AJ256" t="s">
        <v>265</v>
      </c>
      <c r="AK256" t="s">
        <v>94</v>
      </c>
      <c r="AL256" s="9">
        <v>15961</v>
      </c>
      <c r="AM256" s="9">
        <v>15570</v>
      </c>
      <c r="AN256" s="9">
        <v>15341</v>
      </c>
      <c r="AO256" s="9">
        <v>18468</v>
      </c>
      <c r="AP256" s="9">
        <v>18277</v>
      </c>
      <c r="AQ256" s="9">
        <v>17337</v>
      </c>
      <c r="AR256" s="9">
        <v>17230</v>
      </c>
      <c r="AS256" s="9">
        <v>18465</v>
      </c>
      <c r="AT256" s="9">
        <v>17030</v>
      </c>
      <c r="AU256" s="9">
        <v>18474</v>
      </c>
      <c r="AV256" s="9">
        <v>18929</v>
      </c>
      <c r="AW256" s="9">
        <v>18720</v>
      </c>
      <c r="AX256" s="9">
        <v>209802</v>
      </c>
    </row>
    <row r="257" spans="2:50">
      <c r="B257" t="s">
        <v>295</v>
      </c>
      <c r="C257" t="s">
        <v>299</v>
      </c>
      <c r="D257" t="s">
        <v>176</v>
      </c>
      <c r="E257" s="11">
        <v>4764418</v>
      </c>
      <c r="F257" s="11">
        <v>4480704</v>
      </c>
      <c r="G257" s="11">
        <v>4967089</v>
      </c>
      <c r="H257" s="11">
        <v>4744534</v>
      </c>
      <c r="I257" s="11">
        <v>4484636</v>
      </c>
      <c r="J257" s="11">
        <v>4614236</v>
      </c>
      <c r="K257" s="11">
        <v>4697633</v>
      </c>
      <c r="L257" s="11">
        <v>4709934</v>
      </c>
      <c r="M257" s="11">
        <v>4739236</v>
      </c>
      <c r="N257" s="11">
        <v>4988254</v>
      </c>
      <c r="O257" s="11">
        <v>5079168</v>
      </c>
      <c r="P257" s="11">
        <v>5018654</v>
      </c>
      <c r="Q257" s="11">
        <v>57288496</v>
      </c>
      <c r="S257" s="10">
        <f t="shared" si="53"/>
        <v>8.3165353127790262E-2</v>
      </c>
      <c r="T257" s="10">
        <f t="shared" si="54"/>
        <v>7.8212980141772262E-2</v>
      </c>
      <c r="U257" s="10">
        <f t="shared" si="55"/>
        <v>8.6703079096368665E-2</v>
      </c>
      <c r="V257" s="10">
        <f t="shared" si="56"/>
        <v>8.2818267737383086E-2</v>
      </c>
      <c r="W257" s="10">
        <f t="shared" si="57"/>
        <v>7.8281615212939082E-2</v>
      </c>
      <c r="X257" s="10">
        <f t="shared" si="58"/>
        <v>8.0543849501652123E-2</v>
      </c>
      <c r="Y257" s="10">
        <f t="shared" si="59"/>
        <v>8.1999586793132073E-2</v>
      </c>
      <c r="Z257" s="10">
        <f t="shared" si="60"/>
        <v>8.221430703993346E-2</v>
      </c>
      <c r="AA257" s="10">
        <f t="shared" si="61"/>
        <v>8.2725788437525052E-2</v>
      </c>
      <c r="AB257" s="10">
        <f t="shared" si="62"/>
        <v>8.7072524996990669E-2</v>
      </c>
      <c r="AC257" s="10">
        <f t="shared" si="63"/>
        <v>8.865947536831828E-2</v>
      </c>
      <c r="AD257" s="10">
        <f t="shared" si="64"/>
        <v>8.7603172546194957E-2</v>
      </c>
      <c r="AE257" s="12">
        <f t="shared" si="65"/>
        <v>1</v>
      </c>
      <c r="AI257" t="s">
        <v>292</v>
      </c>
      <c r="AJ257" t="s">
        <v>265</v>
      </c>
      <c r="AK257" t="s">
        <v>176</v>
      </c>
      <c r="AL257" s="11">
        <v>24629491</v>
      </c>
      <c r="AM257" s="11">
        <v>23998119</v>
      </c>
      <c r="AN257" s="11">
        <v>23539643</v>
      </c>
      <c r="AO257" s="11">
        <v>26548363</v>
      </c>
      <c r="AP257" s="11">
        <v>26242025</v>
      </c>
      <c r="AQ257" s="11">
        <v>24775272</v>
      </c>
      <c r="AR257" s="11">
        <v>24816525</v>
      </c>
      <c r="AS257" s="11">
        <v>26617183</v>
      </c>
      <c r="AT257" s="11">
        <v>24610030</v>
      </c>
      <c r="AU257" s="11">
        <v>26638835</v>
      </c>
      <c r="AV257" s="11">
        <v>27540090</v>
      </c>
      <c r="AW257" s="11">
        <v>27139512</v>
      </c>
      <c r="AX257" s="11">
        <v>307095088</v>
      </c>
    </row>
    <row r="258" spans="2:50">
      <c r="B258" t="s">
        <v>300</v>
      </c>
      <c r="E258" s="9">
        <v>7664</v>
      </c>
      <c r="F258" s="9">
        <v>7857</v>
      </c>
      <c r="G258" s="9">
        <v>8724</v>
      </c>
      <c r="H258" s="9">
        <v>9086</v>
      </c>
      <c r="I258" s="9">
        <v>8736</v>
      </c>
      <c r="J258" s="9">
        <v>8963</v>
      </c>
      <c r="K258" s="9">
        <v>9137</v>
      </c>
      <c r="L258" s="9">
        <v>9384</v>
      </c>
      <c r="M258" s="9">
        <v>9370</v>
      </c>
      <c r="N258" s="9">
        <v>9210</v>
      </c>
      <c r="O258" s="9">
        <v>9738</v>
      </c>
      <c r="P258" s="9">
        <v>9445</v>
      </c>
      <c r="Q258" s="9">
        <v>107314</v>
      </c>
      <c r="S258" s="10">
        <f t="shared" si="53"/>
        <v>7.1416590566002566E-2</v>
      </c>
      <c r="T258" s="10">
        <f t="shared" si="54"/>
        <v>7.3215051158283168E-2</v>
      </c>
      <c r="U258" s="10">
        <f t="shared" si="55"/>
        <v>8.1294146150548863E-2</v>
      </c>
      <c r="V258" s="10">
        <f t="shared" si="56"/>
        <v>8.4667424567158062E-2</v>
      </c>
      <c r="W258" s="10">
        <f t="shared" si="57"/>
        <v>8.1405967534524851E-2</v>
      </c>
      <c r="X258" s="10">
        <f t="shared" si="58"/>
        <v>8.3521255381404105E-2</v>
      </c>
      <c r="Y258" s="10">
        <f t="shared" si="59"/>
        <v>8.5142665449056035E-2</v>
      </c>
      <c r="Z258" s="10">
        <f t="shared" si="60"/>
        <v>8.7444322269228617E-2</v>
      </c>
      <c r="AA258" s="10">
        <f t="shared" si="61"/>
        <v>8.731386398792329E-2</v>
      </c>
      <c r="AB258" s="10">
        <f t="shared" si="62"/>
        <v>8.5822912201576687E-2</v>
      </c>
      <c r="AC258" s="10">
        <f t="shared" si="63"/>
        <v>9.074305309652049E-2</v>
      </c>
      <c r="AD258" s="10">
        <f t="shared" si="64"/>
        <v>8.8012747637773267E-2</v>
      </c>
      <c r="AE258" s="12">
        <f t="shared" si="65"/>
        <v>1</v>
      </c>
      <c r="AI258" t="s">
        <v>292</v>
      </c>
      <c r="AJ258" t="s">
        <v>266</v>
      </c>
      <c r="AK258" t="s">
        <v>94</v>
      </c>
      <c r="AL258" s="9">
        <v>9667</v>
      </c>
      <c r="AM258" s="9">
        <v>9719</v>
      </c>
      <c r="AN258" s="9">
        <v>12995</v>
      </c>
      <c r="AO258" s="9">
        <v>13996</v>
      </c>
      <c r="AP258" s="9">
        <v>15558</v>
      </c>
      <c r="AQ258" s="9">
        <v>14415</v>
      </c>
      <c r="AR258" s="9">
        <v>12843</v>
      </c>
      <c r="AS258" s="9">
        <v>16574</v>
      </c>
      <c r="AT258" s="9">
        <v>10569</v>
      </c>
      <c r="AU258" s="9">
        <v>19035</v>
      </c>
      <c r="AV258" s="9">
        <v>14795</v>
      </c>
      <c r="AW258" s="9">
        <v>16571</v>
      </c>
      <c r="AX258" s="9">
        <v>166737</v>
      </c>
    </row>
    <row r="259" spans="2:50">
      <c r="B259" t="s">
        <v>301</v>
      </c>
      <c r="E259" s="11">
        <v>12636983</v>
      </c>
      <c r="F259" s="11">
        <v>12952313</v>
      </c>
      <c r="G259" s="11">
        <v>13606105</v>
      </c>
      <c r="H259" s="11">
        <v>14823524</v>
      </c>
      <c r="I259" s="11">
        <v>14105299</v>
      </c>
      <c r="J259" s="11">
        <v>14487575</v>
      </c>
      <c r="K259" s="11">
        <v>13758050</v>
      </c>
      <c r="L259" s="11">
        <v>14960046</v>
      </c>
      <c r="M259" s="11">
        <v>14920909</v>
      </c>
      <c r="N259" s="11">
        <v>14773217</v>
      </c>
      <c r="O259" s="11">
        <v>15569741</v>
      </c>
      <c r="P259" s="11">
        <v>15723887</v>
      </c>
      <c r="Q259" s="11">
        <v>172317649</v>
      </c>
      <c r="S259" s="10">
        <f t="shared" si="53"/>
        <v>7.3335395842128739E-2</v>
      </c>
      <c r="T259" s="10">
        <f t="shared" si="54"/>
        <v>7.516533027908244E-2</v>
      </c>
      <c r="U259" s="10">
        <f t="shared" si="55"/>
        <v>7.8959439610274629E-2</v>
      </c>
      <c r="V259" s="10">
        <f t="shared" si="56"/>
        <v>8.6024409490405712E-2</v>
      </c>
      <c r="W259" s="10">
        <f t="shared" si="57"/>
        <v>8.185638024808474E-2</v>
      </c>
      <c r="X259" s="10">
        <f t="shared" si="58"/>
        <v>8.4074818128466927E-2</v>
      </c>
      <c r="Y259" s="10">
        <f t="shared" si="59"/>
        <v>7.9841212318304086E-2</v>
      </c>
      <c r="Z259" s="10">
        <f t="shared" si="60"/>
        <v>8.6816678888185159E-2</v>
      </c>
      <c r="AA259" s="10">
        <f t="shared" si="61"/>
        <v>8.6589557637244685E-2</v>
      </c>
      <c r="AB259" s="10">
        <f t="shared" si="62"/>
        <v>8.5732466092315357E-2</v>
      </c>
      <c r="AC259" s="10">
        <f t="shared" si="63"/>
        <v>9.0354882917419568E-2</v>
      </c>
      <c r="AD259" s="10">
        <f t="shared" si="64"/>
        <v>9.1249428548087957E-2</v>
      </c>
      <c r="AE259" s="12">
        <f t="shared" si="65"/>
        <v>1</v>
      </c>
      <c r="AI259" t="s">
        <v>292</v>
      </c>
      <c r="AJ259" t="s">
        <v>266</v>
      </c>
      <c r="AK259" t="s">
        <v>176</v>
      </c>
      <c r="AL259" s="11">
        <v>399517</v>
      </c>
      <c r="AM259" s="11">
        <v>363870</v>
      </c>
      <c r="AN259" s="11">
        <v>425213</v>
      </c>
      <c r="AO259" s="11">
        <v>421186</v>
      </c>
      <c r="AP259" s="11">
        <v>613797</v>
      </c>
      <c r="AQ259" s="11">
        <v>580417</v>
      </c>
      <c r="AR259" s="11">
        <v>588712</v>
      </c>
      <c r="AS259" s="11">
        <v>741683</v>
      </c>
      <c r="AT259" s="11">
        <v>593141</v>
      </c>
      <c r="AU259" s="11">
        <v>784132</v>
      </c>
      <c r="AV259" s="11">
        <v>716772</v>
      </c>
      <c r="AW259" s="11">
        <v>759341</v>
      </c>
      <c r="AX259" s="11">
        <v>6987781</v>
      </c>
    </row>
    <row r="260" spans="2:50">
      <c r="B260" t="s">
        <v>302</v>
      </c>
      <c r="D260" t="s">
        <v>94</v>
      </c>
      <c r="E260" s="9">
        <v>1</v>
      </c>
      <c r="F260" s="9">
        <v>1</v>
      </c>
      <c r="G260" s="9">
        <v>3</v>
      </c>
      <c r="H260" s="9">
        <v>1</v>
      </c>
      <c r="I260" s="9">
        <v>3</v>
      </c>
      <c r="J260" s="9">
        <v>5</v>
      </c>
      <c r="K260" s="9">
        <v>4</v>
      </c>
      <c r="L260" s="9">
        <v>5</v>
      </c>
      <c r="M260" s="9">
        <v>3</v>
      </c>
      <c r="N260" s="9"/>
      <c r="O260" s="9">
        <v>4</v>
      </c>
      <c r="P260" s="9">
        <v>2</v>
      </c>
      <c r="Q260" s="9">
        <v>32</v>
      </c>
      <c r="S260" s="10">
        <f t="shared" si="53"/>
        <v>3.125E-2</v>
      </c>
      <c r="T260" s="10">
        <f t="shared" si="54"/>
        <v>3.125E-2</v>
      </c>
      <c r="U260" s="10">
        <f t="shared" si="55"/>
        <v>9.375E-2</v>
      </c>
      <c r="V260" s="10">
        <f t="shared" si="56"/>
        <v>3.125E-2</v>
      </c>
      <c r="W260" s="10">
        <f t="shared" si="57"/>
        <v>9.375E-2</v>
      </c>
      <c r="X260" s="10">
        <f t="shared" si="58"/>
        <v>0.15625</v>
      </c>
      <c r="Y260" s="10">
        <f t="shared" si="59"/>
        <v>0.125</v>
      </c>
      <c r="Z260" s="10">
        <f t="shared" si="60"/>
        <v>0.15625</v>
      </c>
      <c r="AA260" s="10">
        <f t="shared" si="61"/>
        <v>9.375E-2</v>
      </c>
      <c r="AB260" s="10">
        <f t="shared" si="62"/>
        <v>0</v>
      </c>
      <c r="AC260" s="10">
        <f t="shared" si="63"/>
        <v>0.125</v>
      </c>
      <c r="AD260" s="10">
        <f t="shared" si="64"/>
        <v>6.25E-2</v>
      </c>
      <c r="AE260" s="12">
        <f t="shared" si="65"/>
        <v>1</v>
      </c>
      <c r="AI260" t="s">
        <v>292</v>
      </c>
      <c r="AJ260" t="s">
        <v>268</v>
      </c>
      <c r="AK260" t="s">
        <v>94</v>
      </c>
      <c r="AL260" s="9">
        <v>18</v>
      </c>
      <c r="AM260" s="9">
        <v>18</v>
      </c>
      <c r="AN260" s="9">
        <v>31</v>
      </c>
      <c r="AO260" s="9">
        <v>13</v>
      </c>
      <c r="AP260" s="9">
        <v>32</v>
      </c>
      <c r="AQ260" s="9">
        <v>23</v>
      </c>
      <c r="AR260" s="9">
        <v>113</v>
      </c>
      <c r="AS260" s="9">
        <v>125</v>
      </c>
      <c r="AT260" s="9">
        <v>98</v>
      </c>
      <c r="AU260" s="9">
        <v>151</v>
      </c>
      <c r="AV260" s="9">
        <v>120</v>
      </c>
      <c r="AW260" s="9">
        <v>110</v>
      </c>
      <c r="AX260" s="9">
        <v>852</v>
      </c>
    </row>
    <row r="261" spans="2:50">
      <c r="B261" t="s">
        <v>302</v>
      </c>
      <c r="D261" t="s">
        <v>176</v>
      </c>
      <c r="E261" s="11">
        <v>6989</v>
      </c>
      <c r="F261" s="11">
        <v>6989</v>
      </c>
      <c r="G261" s="11">
        <v>20967</v>
      </c>
      <c r="H261" s="11">
        <v>6989</v>
      </c>
      <c r="I261" s="11">
        <v>20967</v>
      </c>
      <c r="J261" s="11">
        <v>34945</v>
      </c>
      <c r="K261" s="11">
        <v>27956</v>
      </c>
      <c r="L261" s="11">
        <v>34945</v>
      </c>
      <c r="M261" s="11">
        <v>20967</v>
      </c>
      <c r="N261" s="11"/>
      <c r="O261" s="11">
        <v>27956</v>
      </c>
      <c r="P261" s="11">
        <v>13978</v>
      </c>
      <c r="Q261" s="11">
        <v>223648</v>
      </c>
      <c r="S261" s="10">
        <f t="shared" si="53"/>
        <v>3.125E-2</v>
      </c>
      <c r="T261" s="10">
        <f t="shared" si="54"/>
        <v>3.125E-2</v>
      </c>
      <c r="U261" s="10">
        <f t="shared" si="55"/>
        <v>9.375E-2</v>
      </c>
      <c r="V261" s="10">
        <f t="shared" si="56"/>
        <v>3.125E-2</v>
      </c>
      <c r="W261" s="10">
        <f t="shared" si="57"/>
        <v>9.375E-2</v>
      </c>
      <c r="X261" s="10">
        <f t="shared" si="58"/>
        <v>0.15625</v>
      </c>
      <c r="Y261" s="10">
        <f t="shared" si="59"/>
        <v>0.125</v>
      </c>
      <c r="Z261" s="10">
        <f t="shared" si="60"/>
        <v>0.15625</v>
      </c>
      <c r="AA261" s="10">
        <f t="shared" si="61"/>
        <v>9.375E-2</v>
      </c>
      <c r="AB261" s="10">
        <f t="shared" si="62"/>
        <v>0</v>
      </c>
      <c r="AC261" s="10">
        <f t="shared" si="63"/>
        <v>0.125</v>
      </c>
      <c r="AD261" s="10">
        <f t="shared" si="64"/>
        <v>6.25E-2</v>
      </c>
      <c r="AE261" s="12">
        <f t="shared" si="65"/>
        <v>1</v>
      </c>
      <c r="AI261" t="s">
        <v>292</v>
      </c>
      <c r="AJ261" t="s">
        <v>268</v>
      </c>
      <c r="AK261" t="s">
        <v>176</v>
      </c>
      <c r="AL261" s="11">
        <v>29900</v>
      </c>
      <c r="AM261" s="11">
        <v>29920</v>
      </c>
      <c r="AN261" s="11">
        <v>51470</v>
      </c>
      <c r="AO261" s="11">
        <v>21650</v>
      </c>
      <c r="AP261" s="11">
        <v>53124</v>
      </c>
      <c r="AQ261" s="11">
        <v>38350</v>
      </c>
      <c r="AR261" s="11">
        <v>186654</v>
      </c>
      <c r="AS261" s="11">
        <v>206650</v>
      </c>
      <c r="AT261" s="11">
        <v>162040</v>
      </c>
      <c r="AU261" s="11">
        <v>250080</v>
      </c>
      <c r="AV261" s="11">
        <v>198445</v>
      </c>
      <c r="AW261" s="11">
        <v>181780</v>
      </c>
      <c r="AX261" s="11">
        <v>1410063</v>
      </c>
    </row>
    <row r="262" spans="2:50">
      <c r="B262" t="s">
        <v>302</v>
      </c>
      <c r="C262" t="s">
        <v>303</v>
      </c>
      <c r="D262" t="s">
        <v>94</v>
      </c>
      <c r="E262" s="9">
        <v>6253</v>
      </c>
      <c r="F262" s="9">
        <v>6985</v>
      </c>
      <c r="G262" s="9">
        <v>8516</v>
      </c>
      <c r="H262" s="9">
        <v>9497</v>
      </c>
      <c r="I262" s="9">
        <v>9866</v>
      </c>
      <c r="J262" s="9">
        <v>9701</v>
      </c>
      <c r="K262" s="9">
        <v>9422</v>
      </c>
      <c r="L262" s="9">
        <v>10380</v>
      </c>
      <c r="M262" s="9">
        <v>10040</v>
      </c>
      <c r="N262" s="9">
        <v>10759</v>
      </c>
      <c r="O262" s="9">
        <v>10803</v>
      </c>
      <c r="P262" s="9">
        <v>8180</v>
      </c>
      <c r="Q262" s="9">
        <v>110402</v>
      </c>
      <c r="S262" s="10">
        <f t="shared" si="53"/>
        <v>5.6638466694443938E-2</v>
      </c>
      <c r="T262" s="10">
        <f t="shared" si="54"/>
        <v>6.326878136265647E-2</v>
      </c>
      <c r="U262" s="10">
        <f t="shared" si="55"/>
        <v>7.7136283762975308E-2</v>
      </c>
      <c r="V262" s="10">
        <f t="shared" si="56"/>
        <v>8.6021992355210949E-2</v>
      </c>
      <c r="W262" s="10">
        <f t="shared" si="57"/>
        <v>8.9364323110088587E-2</v>
      </c>
      <c r="X262" s="10">
        <f t="shared" si="58"/>
        <v>8.7869784967663636E-2</v>
      </c>
      <c r="Y262" s="10">
        <f t="shared" si="59"/>
        <v>8.5342656835926886E-2</v>
      </c>
      <c r="Z262" s="10">
        <f t="shared" si="60"/>
        <v>9.4020035868915414E-2</v>
      </c>
      <c r="AA262" s="10">
        <f t="shared" si="61"/>
        <v>9.0940381514827626E-2</v>
      </c>
      <c r="AB262" s="10">
        <f t="shared" si="62"/>
        <v>9.7452944693030924E-2</v>
      </c>
      <c r="AC262" s="10">
        <f t="shared" si="63"/>
        <v>9.7851488197677583E-2</v>
      </c>
      <c r="AD262" s="10">
        <f t="shared" si="64"/>
        <v>7.4092860636582672E-2</v>
      </c>
      <c r="AE262" s="12">
        <f t="shared" si="65"/>
        <v>1</v>
      </c>
      <c r="AI262" t="s">
        <v>292</v>
      </c>
      <c r="AJ262" t="s">
        <v>269</v>
      </c>
      <c r="AK262" t="s">
        <v>94</v>
      </c>
      <c r="AL262" s="9">
        <v>11102</v>
      </c>
      <c r="AM262" s="9">
        <v>9516</v>
      </c>
      <c r="AN262" s="9">
        <v>11426</v>
      </c>
      <c r="AO262" s="9">
        <v>16026</v>
      </c>
      <c r="AP262" s="9">
        <v>20145</v>
      </c>
      <c r="AQ262" s="9">
        <v>19633</v>
      </c>
      <c r="AR262" s="9">
        <v>20514</v>
      </c>
      <c r="AS262" s="9">
        <v>20312</v>
      </c>
      <c r="AT262" s="9">
        <v>20275</v>
      </c>
      <c r="AU262" s="9">
        <v>19826</v>
      </c>
      <c r="AV262" s="9">
        <v>20564</v>
      </c>
      <c r="AW262" s="9">
        <v>20442</v>
      </c>
      <c r="AX262" s="9">
        <v>209781</v>
      </c>
    </row>
    <row r="263" spans="2:50">
      <c r="B263" t="s">
        <v>302</v>
      </c>
      <c r="C263" t="s">
        <v>303</v>
      </c>
      <c r="D263" t="s">
        <v>176</v>
      </c>
      <c r="E263" s="11">
        <v>1335174</v>
      </c>
      <c r="F263" s="11">
        <v>1580589</v>
      </c>
      <c r="G263" s="11">
        <v>1775577</v>
      </c>
      <c r="H263" s="11">
        <v>1836613</v>
      </c>
      <c r="I263" s="11">
        <v>1927405</v>
      </c>
      <c r="J263" s="11">
        <v>1914052</v>
      </c>
      <c r="K263" s="11">
        <v>1858796</v>
      </c>
      <c r="L263" s="11">
        <v>2179590</v>
      </c>
      <c r="M263" s="11">
        <v>2152966</v>
      </c>
      <c r="N263" s="11">
        <v>2003477</v>
      </c>
      <c r="O263" s="11">
        <v>2003156</v>
      </c>
      <c r="P263" s="11">
        <v>953664</v>
      </c>
      <c r="Q263" s="11">
        <v>21521059</v>
      </c>
      <c r="S263" s="10">
        <f t="shared" si="53"/>
        <v>6.204034847913386E-2</v>
      </c>
      <c r="T263" s="10">
        <f t="shared" si="54"/>
        <v>7.3443830064310503E-2</v>
      </c>
      <c r="U263" s="10">
        <f t="shared" si="55"/>
        <v>8.2504164874042676E-2</v>
      </c>
      <c r="V263" s="10">
        <f t="shared" si="56"/>
        <v>8.5340270662331255E-2</v>
      </c>
      <c r="W263" s="10">
        <f t="shared" si="57"/>
        <v>8.9559022165219659E-2</v>
      </c>
      <c r="X263" s="10">
        <f t="shared" si="58"/>
        <v>8.8938560133123554E-2</v>
      </c>
      <c r="Y263" s="10">
        <f t="shared" si="59"/>
        <v>8.637102848888617E-2</v>
      </c>
      <c r="Z263" s="10">
        <f t="shared" si="60"/>
        <v>0.10127707934818635</v>
      </c>
      <c r="AA263" s="10">
        <f t="shared" si="61"/>
        <v>0.10003996550541495</v>
      </c>
      <c r="AB263" s="10">
        <f t="shared" si="62"/>
        <v>9.3093792456960409E-2</v>
      </c>
      <c r="AC263" s="10">
        <f t="shared" si="63"/>
        <v>9.3078876834081448E-2</v>
      </c>
      <c r="AD263" s="10">
        <f t="shared" si="64"/>
        <v>4.4313060988309172E-2</v>
      </c>
      <c r="AE263" s="12">
        <f t="shared" si="65"/>
        <v>1</v>
      </c>
      <c r="AI263" t="s">
        <v>292</v>
      </c>
      <c r="AJ263" t="s">
        <v>269</v>
      </c>
      <c r="AK263" t="s">
        <v>176</v>
      </c>
      <c r="AL263" s="11">
        <v>3084513</v>
      </c>
      <c r="AM263" s="11">
        <v>2836003</v>
      </c>
      <c r="AN263" s="11">
        <v>2996874</v>
      </c>
      <c r="AO263" s="11">
        <v>2343544</v>
      </c>
      <c r="AP263" s="11">
        <v>2573271</v>
      </c>
      <c r="AQ263" s="11">
        <v>2302219</v>
      </c>
      <c r="AR263" s="11">
        <v>2494908</v>
      </c>
      <c r="AS263" s="11">
        <v>2545853</v>
      </c>
      <c r="AT263" s="11">
        <v>2181754</v>
      </c>
      <c r="AU263" s="11">
        <v>2548199</v>
      </c>
      <c r="AV263" s="11">
        <v>2569823</v>
      </c>
      <c r="AW263" s="11">
        <v>2518058</v>
      </c>
      <c r="AX263" s="11">
        <v>30995019</v>
      </c>
    </row>
    <row r="264" spans="2:50">
      <c r="B264" t="s">
        <v>302</v>
      </c>
      <c r="C264" t="s">
        <v>304</v>
      </c>
      <c r="D264" t="s">
        <v>94</v>
      </c>
      <c r="E264" s="9">
        <v>1194</v>
      </c>
      <c r="F264" s="9">
        <v>1297</v>
      </c>
      <c r="G264" s="9">
        <v>1438</v>
      </c>
      <c r="H264" s="9">
        <v>1342</v>
      </c>
      <c r="I264" s="9">
        <v>1410</v>
      </c>
      <c r="J264" s="9">
        <v>1422</v>
      </c>
      <c r="K264" s="9">
        <v>1490</v>
      </c>
      <c r="L264" s="9">
        <v>1668</v>
      </c>
      <c r="M264" s="9">
        <v>1545</v>
      </c>
      <c r="N264" s="9">
        <v>1563</v>
      </c>
      <c r="O264" s="9">
        <v>1642</v>
      </c>
      <c r="P264" s="9">
        <v>1786</v>
      </c>
      <c r="Q264" s="9">
        <v>17797</v>
      </c>
      <c r="S264" s="10">
        <f t="shared" si="53"/>
        <v>6.708995898185087E-2</v>
      </c>
      <c r="T264" s="10">
        <f t="shared" si="54"/>
        <v>7.2877451255829631E-2</v>
      </c>
      <c r="U264" s="10">
        <f t="shared" si="55"/>
        <v>8.080013485418891E-2</v>
      </c>
      <c r="V264" s="10">
        <f t="shared" si="56"/>
        <v>7.5405967297859186E-2</v>
      </c>
      <c r="W264" s="10">
        <f t="shared" si="57"/>
        <v>7.9226835983592744E-2</v>
      </c>
      <c r="X264" s="10">
        <f t="shared" si="58"/>
        <v>7.9901106928133958E-2</v>
      </c>
      <c r="Y264" s="10">
        <f t="shared" si="59"/>
        <v>8.3721975613867503E-2</v>
      </c>
      <c r="Z264" s="10">
        <f t="shared" si="60"/>
        <v>9.372366129122886E-2</v>
      </c>
      <c r="AA264" s="10">
        <f t="shared" si="61"/>
        <v>8.6812384109681409E-2</v>
      </c>
      <c r="AB264" s="10">
        <f t="shared" si="62"/>
        <v>8.7823790526493223E-2</v>
      </c>
      <c r="AC264" s="10">
        <f t="shared" si="63"/>
        <v>9.2262740911389557E-2</v>
      </c>
      <c r="AD264" s="10">
        <f t="shared" si="64"/>
        <v>0.10035399224588414</v>
      </c>
      <c r="AE264" s="12">
        <f t="shared" si="65"/>
        <v>1</v>
      </c>
      <c r="AI264" t="s">
        <v>292</v>
      </c>
      <c r="AJ264" t="s">
        <v>270</v>
      </c>
      <c r="AK264" t="s">
        <v>94</v>
      </c>
      <c r="AL264" s="9">
        <v>391360</v>
      </c>
      <c r="AM264" s="9">
        <v>330477</v>
      </c>
      <c r="AN264" s="9">
        <v>426492</v>
      </c>
      <c r="AO264" s="9">
        <v>349030</v>
      </c>
      <c r="AP264" s="9">
        <v>413005</v>
      </c>
      <c r="AQ264" s="9">
        <v>388180</v>
      </c>
      <c r="AR264" s="9">
        <v>388680</v>
      </c>
      <c r="AS264" s="9">
        <v>432272</v>
      </c>
      <c r="AT264" s="9">
        <v>399110</v>
      </c>
      <c r="AU264" s="9">
        <v>454441</v>
      </c>
      <c r="AV264" s="9">
        <v>436893</v>
      </c>
      <c r="AW264" s="9">
        <v>489302</v>
      </c>
      <c r="AX264" s="9">
        <v>4899242</v>
      </c>
    </row>
    <row r="265" spans="2:50">
      <c r="B265" t="s">
        <v>302</v>
      </c>
      <c r="C265" t="s">
        <v>304</v>
      </c>
      <c r="D265" t="s">
        <v>176</v>
      </c>
      <c r="E265" s="11">
        <v>4324060</v>
      </c>
      <c r="F265" s="11">
        <v>4706259</v>
      </c>
      <c r="G265" s="11">
        <v>5209918</v>
      </c>
      <c r="H265" s="11">
        <v>4860503</v>
      </c>
      <c r="I265" s="11">
        <v>5118751</v>
      </c>
      <c r="J265" s="11">
        <v>5151303</v>
      </c>
      <c r="K265" s="11">
        <v>5397950</v>
      </c>
      <c r="L265" s="11">
        <v>6031160</v>
      </c>
      <c r="M265" s="11">
        <v>5573993</v>
      </c>
      <c r="N265" s="11">
        <v>5660777</v>
      </c>
      <c r="O265" s="11">
        <v>5935399</v>
      </c>
      <c r="P265" s="11">
        <v>6470464</v>
      </c>
      <c r="Q265" s="11">
        <v>64440537</v>
      </c>
      <c r="S265" s="10">
        <f t="shared" si="53"/>
        <v>6.7101551310784394E-2</v>
      </c>
      <c r="T265" s="10">
        <f t="shared" si="54"/>
        <v>7.303258506365333E-2</v>
      </c>
      <c r="U265" s="10">
        <f t="shared" si="55"/>
        <v>8.0848457237406329E-2</v>
      </c>
      <c r="V265" s="10">
        <f t="shared" si="56"/>
        <v>7.5426171572716721E-2</v>
      </c>
      <c r="W265" s="10">
        <f t="shared" si="57"/>
        <v>7.9433711112618446E-2</v>
      </c>
      <c r="X265" s="10">
        <f t="shared" si="58"/>
        <v>7.9938858982506619E-2</v>
      </c>
      <c r="Y265" s="10">
        <f t="shared" si="59"/>
        <v>8.3766372089667723E-2</v>
      </c>
      <c r="Z265" s="10">
        <f t="shared" si="60"/>
        <v>9.3592640297209193E-2</v>
      </c>
      <c r="AA265" s="10">
        <f t="shared" si="61"/>
        <v>8.6498239454460168E-2</v>
      </c>
      <c r="AB265" s="10">
        <f t="shared" si="62"/>
        <v>8.784496938627312E-2</v>
      </c>
      <c r="AC265" s="10">
        <f t="shared" si="63"/>
        <v>9.2106603642983301E-2</v>
      </c>
      <c r="AD265" s="10">
        <f t="shared" si="64"/>
        <v>0.10040983984972068</v>
      </c>
      <c r="AE265" s="12">
        <f t="shared" si="65"/>
        <v>1</v>
      </c>
      <c r="AI265" t="s">
        <v>292</v>
      </c>
      <c r="AJ265" t="s">
        <v>270</v>
      </c>
      <c r="AK265" t="s">
        <v>176</v>
      </c>
      <c r="AL265" s="11">
        <v>8337015</v>
      </c>
      <c r="AM265" s="11">
        <v>7521302</v>
      </c>
      <c r="AN265" s="11">
        <v>9271152</v>
      </c>
      <c r="AO265" s="11">
        <v>7721083</v>
      </c>
      <c r="AP265" s="11">
        <v>8944559</v>
      </c>
      <c r="AQ265" s="11">
        <v>8198338</v>
      </c>
      <c r="AR265" s="11">
        <v>8601291</v>
      </c>
      <c r="AS265" s="11">
        <v>8671969</v>
      </c>
      <c r="AT265" s="11">
        <v>7917266</v>
      </c>
      <c r="AU265" s="11">
        <v>8603720</v>
      </c>
      <c r="AV265" s="11">
        <v>7767082</v>
      </c>
      <c r="AW265" s="11">
        <v>8216198</v>
      </c>
      <c r="AX265" s="11">
        <v>99770975</v>
      </c>
    </row>
    <row r="266" spans="2:50">
      <c r="B266" t="s">
        <v>302</v>
      </c>
      <c r="C266" t="s">
        <v>305</v>
      </c>
      <c r="D266" t="s">
        <v>94</v>
      </c>
      <c r="E266" s="9">
        <v>800</v>
      </c>
      <c r="F266" s="9">
        <v>914</v>
      </c>
      <c r="G266" s="9">
        <v>926</v>
      </c>
      <c r="H266" s="9">
        <v>901</v>
      </c>
      <c r="I266" s="9">
        <v>907</v>
      </c>
      <c r="J266" s="9">
        <v>881</v>
      </c>
      <c r="K266" s="9">
        <v>964</v>
      </c>
      <c r="L266" s="9">
        <v>953</v>
      </c>
      <c r="M266" s="9">
        <v>921</v>
      </c>
      <c r="N266" s="9">
        <v>857</v>
      </c>
      <c r="O266" s="9">
        <v>886</v>
      </c>
      <c r="P266" s="9">
        <v>962</v>
      </c>
      <c r="Q266" s="9">
        <v>10872</v>
      </c>
      <c r="AI266" t="s">
        <v>292</v>
      </c>
      <c r="AJ266" t="s">
        <v>280</v>
      </c>
      <c r="AK266" t="s">
        <v>94</v>
      </c>
      <c r="AL266" s="9"/>
      <c r="AM266" s="9"/>
      <c r="AN266" s="9"/>
      <c r="AO266" s="9"/>
      <c r="AP266" s="9"/>
      <c r="AQ266" s="9"/>
      <c r="AR266" s="9"/>
      <c r="AS266" s="9"/>
      <c r="AT266" s="9">
        <v>5</v>
      </c>
      <c r="AU266" s="9">
        <v>13</v>
      </c>
      <c r="AV266" s="9"/>
      <c r="AW266" s="9">
        <v>4</v>
      </c>
      <c r="AX266" s="9">
        <v>22</v>
      </c>
    </row>
    <row r="267" spans="2:50">
      <c r="B267" t="s">
        <v>302</v>
      </c>
      <c r="C267" t="s">
        <v>305</v>
      </c>
      <c r="D267" t="s">
        <v>176</v>
      </c>
      <c r="E267" s="11">
        <v>2823308</v>
      </c>
      <c r="F267" s="11">
        <v>3225432</v>
      </c>
      <c r="G267" s="11">
        <v>3269333</v>
      </c>
      <c r="H267" s="11">
        <v>3179482</v>
      </c>
      <c r="I267" s="11">
        <v>3201218</v>
      </c>
      <c r="J267" s="11">
        <v>3108482</v>
      </c>
      <c r="K267" s="11">
        <v>3401865</v>
      </c>
      <c r="L267" s="11">
        <v>3362924</v>
      </c>
      <c r="M267" s="11">
        <v>3248816</v>
      </c>
      <c r="N267" s="11">
        <v>3023631</v>
      </c>
      <c r="O267" s="11">
        <v>3126691</v>
      </c>
      <c r="P267" s="11">
        <v>3394614</v>
      </c>
      <c r="Q267" s="11">
        <v>38365796</v>
      </c>
      <c r="AI267" t="s">
        <v>292</v>
      </c>
      <c r="AJ267" t="s">
        <v>280</v>
      </c>
      <c r="AK267" t="s">
        <v>176</v>
      </c>
      <c r="AL267" s="11"/>
      <c r="AM267" s="11"/>
      <c r="AN267" s="11"/>
      <c r="AO267" s="11"/>
      <c r="AP267" s="11"/>
      <c r="AQ267" s="11"/>
      <c r="AR267" s="11"/>
      <c r="AS267" s="11"/>
      <c r="AT267" s="11">
        <v>2967</v>
      </c>
      <c r="AU267" s="11">
        <v>6596</v>
      </c>
      <c r="AV267" s="11"/>
      <c r="AW267" s="11">
        <v>2030</v>
      </c>
      <c r="AX267" s="11">
        <v>11593</v>
      </c>
    </row>
    <row r="268" spans="2:50">
      <c r="B268" t="s">
        <v>306</v>
      </c>
      <c r="E268" s="9">
        <v>8248</v>
      </c>
      <c r="F268" s="9">
        <v>9197</v>
      </c>
      <c r="G268" s="9">
        <v>10883</v>
      </c>
      <c r="H268" s="9">
        <v>11741</v>
      </c>
      <c r="I268" s="9">
        <v>12186</v>
      </c>
      <c r="J268" s="9">
        <v>12009</v>
      </c>
      <c r="K268" s="9">
        <v>11880</v>
      </c>
      <c r="L268" s="9">
        <v>13006</v>
      </c>
      <c r="M268" s="9">
        <v>12509</v>
      </c>
      <c r="N268" s="9">
        <v>13179</v>
      </c>
      <c r="O268" s="9">
        <v>13335</v>
      </c>
      <c r="P268" s="9">
        <v>10930</v>
      </c>
      <c r="Q268" s="9">
        <v>139103</v>
      </c>
      <c r="AI268" t="s">
        <v>292</v>
      </c>
      <c r="AJ268" t="s">
        <v>271</v>
      </c>
      <c r="AK268" t="s">
        <v>94</v>
      </c>
      <c r="AL268" s="9">
        <v>3884</v>
      </c>
      <c r="AM268" s="9">
        <v>3743</v>
      </c>
      <c r="AN268" s="9">
        <v>4033</v>
      </c>
      <c r="AO268" s="9">
        <v>4147</v>
      </c>
      <c r="AP268" s="9">
        <v>4499</v>
      </c>
      <c r="AQ268" s="9">
        <v>4212</v>
      </c>
      <c r="AR268" s="9">
        <v>4229</v>
      </c>
      <c r="AS268" s="9">
        <v>4381</v>
      </c>
      <c r="AT268" s="9">
        <v>4148</v>
      </c>
      <c r="AU268" s="9">
        <v>4340</v>
      </c>
      <c r="AV268" s="9">
        <v>4462</v>
      </c>
      <c r="AW268" s="9">
        <v>4410</v>
      </c>
      <c r="AX268" s="9">
        <v>50488</v>
      </c>
    </row>
    <row r="269" spans="2:50">
      <c r="B269" t="s">
        <v>307</v>
      </c>
      <c r="E269" s="11">
        <v>8489531</v>
      </c>
      <c r="F269" s="11">
        <v>9519269</v>
      </c>
      <c r="G269" s="11">
        <v>10275795</v>
      </c>
      <c r="H269" s="11">
        <v>9883587</v>
      </c>
      <c r="I269" s="11">
        <v>10268341</v>
      </c>
      <c r="J269" s="11">
        <v>10208782</v>
      </c>
      <c r="K269" s="11">
        <v>10686567</v>
      </c>
      <c r="L269" s="11">
        <v>11608619</v>
      </c>
      <c r="M269" s="11">
        <v>10996742</v>
      </c>
      <c r="N269" s="11">
        <v>10687885</v>
      </c>
      <c r="O269" s="11">
        <v>11093202</v>
      </c>
      <c r="P269" s="11">
        <v>10832720</v>
      </c>
      <c r="Q269" s="11">
        <v>124551040</v>
      </c>
      <c r="AI269" t="s">
        <v>292</v>
      </c>
      <c r="AJ269" t="s">
        <v>271</v>
      </c>
      <c r="AK269" t="s">
        <v>176</v>
      </c>
      <c r="AL269" s="11">
        <v>5543549</v>
      </c>
      <c r="AM269" s="11">
        <v>5342454</v>
      </c>
      <c r="AN269" s="11">
        <v>5756404</v>
      </c>
      <c r="AO269" s="11">
        <v>5418050</v>
      </c>
      <c r="AP269" s="11">
        <v>5877772</v>
      </c>
      <c r="AQ269" s="11">
        <v>5502578</v>
      </c>
      <c r="AR269" s="11">
        <v>5525196</v>
      </c>
      <c r="AS269" s="11">
        <v>5723609</v>
      </c>
      <c r="AT269" s="11">
        <v>5419132</v>
      </c>
      <c r="AU269" s="11">
        <v>5670008</v>
      </c>
      <c r="AV269" s="11">
        <v>5829388</v>
      </c>
      <c r="AW269" s="11">
        <v>5761551</v>
      </c>
      <c r="AX269" s="11">
        <v>67369691</v>
      </c>
    </row>
    <row r="270" spans="2:50">
      <c r="AI270" t="s">
        <v>292</v>
      </c>
      <c r="AJ270" t="s">
        <v>272</v>
      </c>
      <c r="AK270" t="s">
        <v>94</v>
      </c>
      <c r="AL270" s="9">
        <v>1311</v>
      </c>
      <c r="AM270" s="9">
        <v>1384</v>
      </c>
      <c r="AN270" s="9">
        <v>1499</v>
      </c>
      <c r="AO270" s="9">
        <v>1382</v>
      </c>
      <c r="AP270" s="9">
        <v>1557</v>
      </c>
      <c r="AQ270" s="9">
        <v>1513</v>
      </c>
      <c r="AR270" s="9">
        <v>1467</v>
      </c>
      <c r="AS270" s="9">
        <v>1679</v>
      </c>
      <c r="AT270" s="9">
        <v>1541</v>
      </c>
      <c r="AU270" s="9">
        <v>4203</v>
      </c>
      <c r="AV270" s="9">
        <v>2712</v>
      </c>
      <c r="AW270" s="9">
        <v>3364</v>
      </c>
      <c r="AX270" s="9">
        <v>23612</v>
      </c>
    </row>
    <row r="271" spans="2:50">
      <c r="AI271" t="s">
        <v>292</v>
      </c>
      <c r="AJ271" t="s">
        <v>272</v>
      </c>
      <c r="AK271" t="s">
        <v>176</v>
      </c>
      <c r="AL271" s="11">
        <v>5642032</v>
      </c>
      <c r="AM271" s="11">
        <v>5955224</v>
      </c>
      <c r="AN271" s="11">
        <v>6450759</v>
      </c>
      <c r="AO271" s="11">
        <v>5946659</v>
      </c>
      <c r="AP271" s="11">
        <v>6699681</v>
      </c>
      <c r="AQ271" s="11">
        <v>6511130</v>
      </c>
      <c r="AR271" s="11">
        <v>6312349</v>
      </c>
      <c r="AS271" s="11">
        <v>7224282</v>
      </c>
      <c r="AT271" s="11">
        <v>6581470</v>
      </c>
      <c r="AU271" s="11">
        <v>9133632</v>
      </c>
      <c r="AV271" s="11">
        <v>9926337</v>
      </c>
      <c r="AW271" s="11">
        <v>10505267</v>
      </c>
      <c r="AX271" s="11">
        <v>86888822</v>
      </c>
    </row>
    <row r="272" spans="2:50">
      <c r="AI272" t="s">
        <v>292</v>
      </c>
      <c r="AJ272" t="s">
        <v>284</v>
      </c>
      <c r="AK272" t="s">
        <v>94</v>
      </c>
      <c r="AL272" s="9"/>
      <c r="AM272" s="9">
        <v>16</v>
      </c>
      <c r="AN272" s="9">
        <v>96</v>
      </c>
      <c r="AO272" s="9">
        <v>124</v>
      </c>
      <c r="AP272" s="9">
        <v>200</v>
      </c>
      <c r="AQ272" s="9">
        <v>238</v>
      </c>
      <c r="AR272" s="9">
        <v>223</v>
      </c>
      <c r="AS272" s="9">
        <v>269</v>
      </c>
      <c r="AT272" s="9">
        <v>301</v>
      </c>
      <c r="AU272" s="9">
        <v>297</v>
      </c>
      <c r="AV272" s="9">
        <v>332</v>
      </c>
      <c r="AW272" s="9">
        <v>357</v>
      </c>
      <c r="AX272" s="9">
        <v>2453</v>
      </c>
    </row>
    <row r="273" spans="35:50">
      <c r="AI273" t="s">
        <v>292</v>
      </c>
      <c r="AJ273" t="s">
        <v>284</v>
      </c>
      <c r="AK273" t="s">
        <v>176</v>
      </c>
      <c r="AL273" s="11"/>
      <c r="AM273" s="11">
        <v>53279</v>
      </c>
      <c r="AN273" s="11">
        <v>319674</v>
      </c>
      <c r="AO273" s="11">
        <v>412911</v>
      </c>
      <c r="AP273" s="11">
        <v>666205</v>
      </c>
      <c r="AQ273" s="11">
        <v>792632</v>
      </c>
      <c r="AR273" s="11">
        <v>742561</v>
      </c>
      <c r="AS273" s="11">
        <v>895962</v>
      </c>
      <c r="AT273" s="11">
        <v>1002307</v>
      </c>
      <c r="AU273" s="11">
        <v>988987</v>
      </c>
      <c r="AV273" s="11">
        <v>1105540</v>
      </c>
      <c r="AW273" s="11">
        <v>1188785</v>
      </c>
      <c r="AX273" s="11">
        <v>8168843</v>
      </c>
    </row>
    <row r="274" spans="35:50">
      <c r="AI274" t="s">
        <v>292</v>
      </c>
      <c r="AJ274" t="s">
        <v>273</v>
      </c>
      <c r="AK274" t="s">
        <v>94</v>
      </c>
      <c r="AL274" s="9">
        <v>2404</v>
      </c>
      <c r="AM274" s="9">
        <v>2352</v>
      </c>
      <c r="AN274" s="9">
        <v>2519</v>
      </c>
      <c r="AO274" s="9">
        <v>2809</v>
      </c>
      <c r="AP274" s="9">
        <v>2983</v>
      </c>
      <c r="AQ274" s="9">
        <v>2887</v>
      </c>
      <c r="AR274" s="9">
        <v>2892</v>
      </c>
      <c r="AS274" s="9">
        <v>3066</v>
      </c>
      <c r="AT274" s="9">
        <v>2757</v>
      </c>
      <c r="AU274" s="9">
        <v>3192</v>
      </c>
      <c r="AV274" s="9">
        <v>3274</v>
      </c>
      <c r="AW274" s="9">
        <v>3256</v>
      </c>
      <c r="AX274" s="9">
        <v>34391</v>
      </c>
    </row>
    <row r="275" spans="35:50">
      <c r="AI275" t="s">
        <v>292</v>
      </c>
      <c r="AJ275" t="s">
        <v>273</v>
      </c>
      <c r="AK275" t="s">
        <v>176</v>
      </c>
      <c r="AL275" s="11">
        <v>4076500</v>
      </c>
      <c r="AM275" s="11">
        <v>3983074</v>
      </c>
      <c r="AN275" s="11">
        <v>4277158</v>
      </c>
      <c r="AO275" s="11">
        <v>3411941</v>
      </c>
      <c r="AP275" s="11">
        <v>3624128</v>
      </c>
      <c r="AQ275" s="11">
        <v>3511670</v>
      </c>
      <c r="AR275" s="11">
        <v>3524752</v>
      </c>
      <c r="AS275" s="11">
        <v>3721679</v>
      </c>
      <c r="AT275" s="11">
        <v>3352111</v>
      </c>
      <c r="AU275" s="11">
        <v>3882814</v>
      </c>
      <c r="AV275" s="11">
        <v>3982817</v>
      </c>
      <c r="AW275" s="11">
        <v>3953401</v>
      </c>
      <c r="AX275" s="11">
        <v>45302045</v>
      </c>
    </row>
    <row r="276" spans="35:50">
      <c r="AI276" t="s">
        <v>293</v>
      </c>
      <c r="AL276" s="9">
        <v>558519</v>
      </c>
      <c r="AM276" s="9">
        <v>473002</v>
      </c>
      <c r="AN276" s="9">
        <v>583580</v>
      </c>
      <c r="AO276" s="9">
        <v>504544</v>
      </c>
      <c r="AP276" s="9">
        <v>584154</v>
      </c>
      <c r="AQ276" s="9">
        <v>557477</v>
      </c>
      <c r="AR276" s="9">
        <v>560778</v>
      </c>
      <c r="AS276" s="9">
        <v>615124</v>
      </c>
      <c r="AT276" s="9">
        <v>558635</v>
      </c>
      <c r="AU276" s="9">
        <v>636636</v>
      </c>
      <c r="AV276" s="9">
        <v>614142</v>
      </c>
      <c r="AW276" s="9">
        <v>679820</v>
      </c>
      <c r="AX276" s="9">
        <v>6926411</v>
      </c>
    </row>
    <row r="277" spans="35:50">
      <c r="AI277" t="s">
        <v>294</v>
      </c>
      <c r="AL277" s="11">
        <v>75375308</v>
      </c>
      <c r="AM277" s="11">
        <v>72826182</v>
      </c>
      <c r="AN277" s="11">
        <v>75751033</v>
      </c>
      <c r="AO277" s="11">
        <v>72298975</v>
      </c>
      <c r="AP277" s="11">
        <v>76286573</v>
      </c>
      <c r="AQ277" s="11">
        <v>71868643</v>
      </c>
      <c r="AR277" s="11">
        <v>73311957</v>
      </c>
      <c r="AS277" s="11">
        <v>77347301</v>
      </c>
      <c r="AT277" s="11">
        <v>71350913</v>
      </c>
      <c r="AU277" s="11">
        <v>80251781</v>
      </c>
      <c r="AV277" s="11">
        <v>81802331</v>
      </c>
      <c r="AW277" s="11">
        <v>81800694</v>
      </c>
      <c r="AX277" s="11">
        <v>910271691</v>
      </c>
    </row>
    <row r="278" spans="35:50">
      <c r="AI278" t="s">
        <v>295</v>
      </c>
      <c r="AJ278" t="s">
        <v>308</v>
      </c>
      <c r="AK278" t="s">
        <v>94</v>
      </c>
      <c r="AL278" s="9"/>
      <c r="AM278" s="9"/>
      <c r="AN278" s="9">
        <v>9</v>
      </c>
      <c r="AO278" s="9">
        <v>18</v>
      </c>
      <c r="AP278" s="9">
        <v>22</v>
      </c>
      <c r="AQ278" s="9">
        <v>8</v>
      </c>
      <c r="AR278" s="9">
        <v>14</v>
      </c>
      <c r="AS278" s="9">
        <v>6</v>
      </c>
      <c r="AT278" s="9"/>
      <c r="AU278" s="9"/>
      <c r="AV278" s="9"/>
      <c r="AW278" s="9">
        <v>40</v>
      </c>
      <c r="AX278" s="9">
        <v>117</v>
      </c>
    </row>
    <row r="279" spans="35:50">
      <c r="AI279" t="s">
        <v>295</v>
      </c>
      <c r="AJ279" t="s">
        <v>308</v>
      </c>
      <c r="AK279" t="s">
        <v>176</v>
      </c>
      <c r="AL279" s="11"/>
      <c r="AM279" s="11"/>
      <c r="AN279" s="11">
        <v>11421</v>
      </c>
      <c r="AO279" s="11">
        <v>22841</v>
      </c>
      <c r="AP279" s="11">
        <v>27917</v>
      </c>
      <c r="AQ279" s="11">
        <v>7614</v>
      </c>
      <c r="AR279" s="11">
        <v>15228</v>
      </c>
      <c r="AS279" s="11">
        <v>7614</v>
      </c>
      <c r="AT279" s="11"/>
      <c r="AU279" s="11"/>
      <c r="AV279" s="11"/>
      <c r="AW279" s="11">
        <v>46951</v>
      </c>
      <c r="AX279" s="11">
        <v>139586</v>
      </c>
    </row>
    <row r="280" spans="35:50">
      <c r="AI280" t="s">
        <v>295</v>
      </c>
      <c r="AJ280" t="s">
        <v>296</v>
      </c>
      <c r="AK280" t="s">
        <v>94</v>
      </c>
      <c r="AL280" s="9">
        <v>194</v>
      </c>
      <c r="AM280" s="9">
        <v>171</v>
      </c>
      <c r="AN280" s="9">
        <v>200</v>
      </c>
      <c r="AO280" s="9">
        <v>192</v>
      </c>
      <c r="AP280" s="9">
        <v>205</v>
      </c>
      <c r="AQ280" s="9">
        <v>203</v>
      </c>
      <c r="AR280" s="9">
        <v>179</v>
      </c>
      <c r="AS280" s="9">
        <v>162</v>
      </c>
      <c r="AT280" s="9">
        <v>168</v>
      </c>
      <c r="AU280" s="9">
        <v>149</v>
      </c>
      <c r="AV280" s="9">
        <v>142</v>
      </c>
      <c r="AW280" s="9">
        <v>135</v>
      </c>
      <c r="AX280" s="9">
        <v>2100</v>
      </c>
    </row>
    <row r="281" spans="35:50">
      <c r="AI281" t="s">
        <v>295</v>
      </c>
      <c r="AJ281" t="s">
        <v>296</v>
      </c>
      <c r="AK281" t="s">
        <v>176</v>
      </c>
      <c r="AL281" s="11">
        <v>2037000</v>
      </c>
      <c r="AM281" s="11">
        <v>1795500</v>
      </c>
      <c r="AN281" s="11">
        <v>2100000</v>
      </c>
      <c r="AO281" s="11">
        <v>2016000</v>
      </c>
      <c r="AP281" s="11">
        <v>2152500</v>
      </c>
      <c r="AQ281" s="11">
        <v>2131500</v>
      </c>
      <c r="AR281" s="11">
        <v>1879500</v>
      </c>
      <c r="AS281" s="11">
        <v>1701000</v>
      </c>
      <c r="AT281" s="11">
        <v>1764000</v>
      </c>
      <c r="AU281" s="11">
        <v>1564500</v>
      </c>
      <c r="AV281" s="11">
        <v>1491000</v>
      </c>
      <c r="AW281" s="11">
        <v>1417500</v>
      </c>
      <c r="AX281" s="11">
        <v>22050000</v>
      </c>
    </row>
    <row r="282" spans="35:50">
      <c r="AI282" t="s">
        <v>295</v>
      </c>
      <c r="AJ282" t="s">
        <v>297</v>
      </c>
      <c r="AK282" t="s">
        <v>94</v>
      </c>
      <c r="AL282" s="9">
        <v>1156</v>
      </c>
      <c r="AM282" s="9">
        <v>1203</v>
      </c>
      <c r="AN282" s="9">
        <v>1405</v>
      </c>
      <c r="AO282" s="9">
        <v>1268</v>
      </c>
      <c r="AP282" s="9">
        <v>1570</v>
      </c>
      <c r="AQ282" s="9">
        <v>1407</v>
      </c>
      <c r="AR282" s="9">
        <v>1459</v>
      </c>
      <c r="AS282" s="9">
        <v>1530</v>
      </c>
      <c r="AT282" s="9">
        <v>1490</v>
      </c>
      <c r="AU282" s="9">
        <v>1563</v>
      </c>
      <c r="AV282" s="9">
        <v>1701</v>
      </c>
      <c r="AW282" s="9">
        <v>1644</v>
      </c>
      <c r="AX282" s="9">
        <v>17396</v>
      </c>
    </row>
    <row r="283" spans="35:50">
      <c r="AI283" t="s">
        <v>295</v>
      </c>
      <c r="AJ283" t="s">
        <v>297</v>
      </c>
      <c r="AK283" t="s">
        <v>176</v>
      </c>
      <c r="AL283" s="11">
        <v>7053574</v>
      </c>
      <c r="AM283" s="11">
        <v>7326582</v>
      </c>
      <c r="AN283" s="11">
        <v>8584752</v>
      </c>
      <c r="AO283" s="11">
        <v>7737668</v>
      </c>
      <c r="AP283" s="11">
        <v>9605741</v>
      </c>
      <c r="AQ283" s="11">
        <v>8594189</v>
      </c>
      <c r="AR283" s="11">
        <v>8905553</v>
      </c>
      <c r="AS283" s="11">
        <v>9322819</v>
      </c>
      <c r="AT283" s="11">
        <v>9098549</v>
      </c>
      <c r="AU283" s="11">
        <v>9494609</v>
      </c>
      <c r="AV283" s="11">
        <v>10369159</v>
      </c>
      <c r="AW283" s="11">
        <v>10007808</v>
      </c>
      <c r="AX283" s="11">
        <v>106101003</v>
      </c>
    </row>
    <row r="284" spans="35:50">
      <c r="AI284" t="s">
        <v>295</v>
      </c>
      <c r="AJ284" t="s">
        <v>298</v>
      </c>
      <c r="AK284" t="s">
        <v>94</v>
      </c>
      <c r="AL284" s="9">
        <v>919</v>
      </c>
      <c r="AM284" s="9">
        <v>895</v>
      </c>
      <c r="AN284" s="9">
        <v>1062</v>
      </c>
      <c r="AO284" s="9">
        <v>890</v>
      </c>
      <c r="AP284" s="9">
        <v>1096</v>
      </c>
      <c r="AQ284" s="9">
        <v>989</v>
      </c>
      <c r="AR284" s="9">
        <v>1047</v>
      </c>
      <c r="AS284" s="9">
        <v>1079</v>
      </c>
      <c r="AT284" s="9">
        <v>904</v>
      </c>
      <c r="AU284" s="9">
        <v>1004</v>
      </c>
      <c r="AV284" s="9">
        <v>965</v>
      </c>
      <c r="AW284" s="9">
        <v>844</v>
      </c>
      <c r="AX284" s="9">
        <v>11694</v>
      </c>
    </row>
    <row r="285" spans="35:50">
      <c r="AI285" t="s">
        <v>295</v>
      </c>
      <c r="AJ285" t="s">
        <v>298</v>
      </c>
      <c r="AK285" t="s">
        <v>176</v>
      </c>
      <c r="AL285" s="11">
        <v>526680</v>
      </c>
      <c r="AM285" s="11">
        <v>508725</v>
      </c>
      <c r="AN285" s="11">
        <v>597702</v>
      </c>
      <c r="AO285" s="11">
        <v>502740</v>
      </c>
      <c r="AP285" s="11">
        <v>620046</v>
      </c>
      <c r="AQ285" s="11">
        <v>554610</v>
      </c>
      <c r="AR285" s="11">
        <v>588126</v>
      </c>
      <c r="AS285" s="11">
        <v>606879</v>
      </c>
      <c r="AT285" s="11">
        <v>504735</v>
      </c>
      <c r="AU285" s="11">
        <v>592914</v>
      </c>
      <c r="AV285" s="11">
        <v>552615</v>
      </c>
      <c r="AW285" s="11">
        <v>474012</v>
      </c>
      <c r="AX285" s="11">
        <v>6629784</v>
      </c>
    </row>
    <row r="286" spans="35:50">
      <c r="AI286" t="s">
        <v>295</v>
      </c>
      <c r="AJ286" t="s">
        <v>299</v>
      </c>
      <c r="AK286" t="s">
        <v>94</v>
      </c>
      <c r="AL286" s="9">
        <v>6743</v>
      </c>
      <c r="AM286" s="9">
        <v>5808</v>
      </c>
      <c r="AN286" s="9">
        <v>6837</v>
      </c>
      <c r="AO286" s="9">
        <v>6238</v>
      </c>
      <c r="AP286" s="9">
        <v>6911</v>
      </c>
      <c r="AQ286" s="9">
        <v>6291</v>
      </c>
      <c r="AR286" s="9">
        <v>6233</v>
      </c>
      <c r="AS286" s="9">
        <v>6698</v>
      </c>
      <c r="AT286" s="9">
        <v>5982</v>
      </c>
      <c r="AU286" s="9">
        <v>6096</v>
      </c>
      <c r="AV286" s="9">
        <v>6054</v>
      </c>
      <c r="AW286" s="9">
        <v>5777</v>
      </c>
      <c r="AX286" s="9">
        <v>75668</v>
      </c>
    </row>
    <row r="287" spans="35:50">
      <c r="AI287" t="s">
        <v>295</v>
      </c>
      <c r="AJ287" t="s">
        <v>299</v>
      </c>
      <c r="AK287" t="s">
        <v>176</v>
      </c>
      <c r="AL287" s="11">
        <v>4854762</v>
      </c>
      <c r="AM287" s="11">
        <v>4277080</v>
      </c>
      <c r="AN287" s="11">
        <v>4935184</v>
      </c>
      <c r="AO287" s="11">
        <v>4637879</v>
      </c>
      <c r="AP287" s="11">
        <v>4995110</v>
      </c>
      <c r="AQ287" s="11">
        <v>4544795</v>
      </c>
      <c r="AR287" s="11">
        <v>4492222</v>
      </c>
      <c r="AS287" s="11">
        <v>4815683</v>
      </c>
      <c r="AT287" s="11">
        <v>4205911</v>
      </c>
      <c r="AU287" s="11">
        <v>4099199</v>
      </c>
      <c r="AV287" s="11">
        <v>4134599</v>
      </c>
      <c r="AW287" s="11">
        <v>3941986</v>
      </c>
      <c r="AX287" s="11">
        <v>53934410</v>
      </c>
    </row>
    <row r="288" spans="35:50">
      <c r="AI288" t="s">
        <v>300</v>
      </c>
      <c r="AL288" s="9">
        <v>9012</v>
      </c>
      <c r="AM288" s="9">
        <v>8077</v>
      </c>
      <c r="AN288" s="9">
        <v>9513</v>
      </c>
      <c r="AO288" s="9">
        <v>8606</v>
      </c>
      <c r="AP288" s="9">
        <v>9804</v>
      </c>
      <c r="AQ288" s="9">
        <v>8898</v>
      </c>
      <c r="AR288" s="9">
        <v>8932</v>
      </c>
      <c r="AS288" s="9">
        <v>9475</v>
      </c>
      <c r="AT288" s="9">
        <v>8544</v>
      </c>
      <c r="AU288" s="9">
        <v>8812</v>
      </c>
      <c r="AV288" s="9">
        <v>8862</v>
      </c>
      <c r="AW288" s="9">
        <v>8440</v>
      </c>
      <c r="AX288" s="9">
        <v>106975</v>
      </c>
    </row>
    <row r="289" spans="35:50">
      <c r="AI289" t="s">
        <v>301</v>
      </c>
      <c r="AL289" s="11">
        <v>14472016</v>
      </c>
      <c r="AM289" s="11">
        <v>13907887</v>
      </c>
      <c r="AN289" s="11">
        <v>16229059</v>
      </c>
      <c r="AO289" s="11">
        <v>14917128</v>
      </c>
      <c r="AP289" s="11">
        <v>17401314</v>
      </c>
      <c r="AQ289" s="11">
        <v>15832708</v>
      </c>
      <c r="AR289" s="11">
        <v>15880629</v>
      </c>
      <c r="AS289" s="11">
        <v>16453995</v>
      </c>
      <c r="AT289" s="11">
        <v>15573195</v>
      </c>
      <c r="AU289" s="11">
        <v>15751222</v>
      </c>
      <c r="AV289" s="11">
        <v>16547373</v>
      </c>
      <c r="AW289" s="11">
        <v>15888257</v>
      </c>
      <c r="AX289" s="11">
        <v>188854783</v>
      </c>
    </row>
    <row r="290" spans="35:50">
      <c r="AI290" t="s">
        <v>302</v>
      </c>
      <c r="AK290" t="s">
        <v>94</v>
      </c>
      <c r="AL290" s="9">
        <v>1</v>
      </c>
      <c r="AM290" s="9"/>
      <c r="AN290" s="9">
        <v>2</v>
      </c>
      <c r="AO290" s="9">
        <v>2</v>
      </c>
      <c r="AP290" s="9">
        <v>4</v>
      </c>
      <c r="AQ290" s="9">
        <v>2</v>
      </c>
      <c r="AR290" s="9">
        <v>4</v>
      </c>
      <c r="AS290" s="9">
        <v>2</v>
      </c>
      <c r="AT290" s="9">
        <v>2</v>
      </c>
      <c r="AU290" s="9">
        <v>2</v>
      </c>
      <c r="AV290" s="9"/>
      <c r="AW290" s="9"/>
      <c r="AX290" s="9">
        <v>21</v>
      </c>
    </row>
    <row r="291" spans="35:50">
      <c r="AI291" t="s">
        <v>302</v>
      </c>
      <c r="AK291" t="s">
        <v>176</v>
      </c>
      <c r="AL291" s="11">
        <v>6989</v>
      </c>
      <c r="AM291" s="11"/>
      <c r="AN291" s="11">
        <v>13978</v>
      </c>
      <c r="AO291" s="11">
        <v>13978</v>
      </c>
      <c r="AP291" s="11">
        <v>27956</v>
      </c>
      <c r="AQ291" s="11">
        <v>13978</v>
      </c>
      <c r="AR291" s="11">
        <v>27956</v>
      </c>
      <c r="AS291" s="11">
        <v>13978</v>
      </c>
      <c r="AT291" s="11">
        <v>13978</v>
      </c>
      <c r="AU291" s="11">
        <v>13978</v>
      </c>
      <c r="AV291" s="11"/>
      <c r="AW291" s="11"/>
      <c r="AX291" s="11">
        <v>146769</v>
      </c>
    </row>
    <row r="292" spans="35:50">
      <c r="AI292" t="s">
        <v>302</v>
      </c>
      <c r="AJ292" t="s">
        <v>303</v>
      </c>
      <c r="AK292" t="s">
        <v>94</v>
      </c>
      <c r="AL292" s="9">
        <v>9056</v>
      </c>
      <c r="AM292" s="9">
        <v>7440</v>
      </c>
      <c r="AN292" s="9">
        <v>8609</v>
      </c>
      <c r="AO292" s="9">
        <v>7695</v>
      </c>
      <c r="AP292" s="9">
        <v>9111</v>
      </c>
      <c r="AQ292" s="9">
        <v>9063</v>
      </c>
      <c r="AR292" s="9">
        <v>9392</v>
      </c>
      <c r="AS292" s="9">
        <v>10395</v>
      </c>
      <c r="AT292" s="9">
        <v>9459</v>
      </c>
      <c r="AU292" s="9">
        <v>10111</v>
      </c>
      <c r="AV292" s="9">
        <v>9993</v>
      </c>
      <c r="AW292" s="9">
        <v>8160</v>
      </c>
      <c r="AX292" s="9">
        <v>108484</v>
      </c>
    </row>
    <row r="293" spans="35:50">
      <c r="AI293" t="s">
        <v>302</v>
      </c>
      <c r="AJ293" t="s">
        <v>303</v>
      </c>
      <c r="AK293" t="s">
        <v>176</v>
      </c>
      <c r="AL293" s="11">
        <v>1021350</v>
      </c>
      <c r="AM293" s="11">
        <v>833464</v>
      </c>
      <c r="AN293" s="11">
        <v>958179</v>
      </c>
      <c r="AO293" s="11">
        <v>899614</v>
      </c>
      <c r="AP293" s="11">
        <v>989472</v>
      </c>
      <c r="AQ293" s="11">
        <v>1028912</v>
      </c>
      <c r="AR293" s="11">
        <v>1003681</v>
      </c>
      <c r="AS293" s="11">
        <v>1096015</v>
      </c>
      <c r="AT293" s="11">
        <v>995695</v>
      </c>
      <c r="AU293" s="11">
        <v>1017347</v>
      </c>
      <c r="AV293" s="11">
        <v>978670</v>
      </c>
      <c r="AW293" s="11">
        <v>771743</v>
      </c>
      <c r="AX293" s="11">
        <v>11594142</v>
      </c>
    </row>
    <row r="294" spans="35:50">
      <c r="AI294" t="s">
        <v>302</v>
      </c>
      <c r="AJ294" t="s">
        <v>304</v>
      </c>
      <c r="AK294" t="s">
        <v>94</v>
      </c>
      <c r="AL294" s="9">
        <v>1580</v>
      </c>
      <c r="AM294" s="9">
        <v>1591</v>
      </c>
      <c r="AN294" s="9">
        <v>1798</v>
      </c>
      <c r="AO294" s="9">
        <v>1650</v>
      </c>
      <c r="AP294" s="9">
        <v>1845</v>
      </c>
      <c r="AQ294" s="9">
        <v>1851</v>
      </c>
      <c r="AR294" s="9">
        <v>1872</v>
      </c>
      <c r="AS294" s="9">
        <v>1981</v>
      </c>
      <c r="AT294" s="9">
        <v>1875</v>
      </c>
      <c r="AU294" s="9">
        <v>2037</v>
      </c>
      <c r="AV294" s="9">
        <v>2025</v>
      </c>
      <c r="AW294" s="9">
        <v>2118</v>
      </c>
      <c r="AX294" s="9">
        <v>22223</v>
      </c>
    </row>
    <row r="295" spans="35:50">
      <c r="AI295" t="s">
        <v>302</v>
      </c>
      <c r="AJ295" t="s">
        <v>304</v>
      </c>
      <c r="AK295" t="s">
        <v>176</v>
      </c>
      <c r="AL295" s="11">
        <v>5733283</v>
      </c>
      <c r="AM295" s="11">
        <v>5774044</v>
      </c>
      <c r="AN295" s="11">
        <v>6504615</v>
      </c>
      <c r="AO295" s="11">
        <v>5988673</v>
      </c>
      <c r="AP295" s="11">
        <v>6684889</v>
      </c>
      <c r="AQ295" s="11">
        <v>6706343</v>
      </c>
      <c r="AR295" s="11">
        <v>6794755</v>
      </c>
      <c r="AS295" s="11">
        <v>7190301</v>
      </c>
      <c r="AT295" s="11">
        <v>6784897</v>
      </c>
      <c r="AU295" s="11">
        <v>7370559</v>
      </c>
      <c r="AV295" s="11">
        <v>7345843</v>
      </c>
      <c r="AW295" s="11">
        <v>7682975</v>
      </c>
      <c r="AX295" s="11">
        <v>80561177</v>
      </c>
    </row>
    <row r="296" spans="35:50">
      <c r="AI296" t="s">
        <v>302</v>
      </c>
      <c r="AJ296" t="s">
        <v>305</v>
      </c>
      <c r="AK296" t="s">
        <v>94</v>
      </c>
      <c r="AL296" s="9">
        <v>795</v>
      </c>
      <c r="AM296" s="9">
        <v>867</v>
      </c>
      <c r="AN296" s="9">
        <v>983</v>
      </c>
      <c r="AO296" s="9">
        <v>895</v>
      </c>
      <c r="AP296" s="9">
        <v>989</v>
      </c>
      <c r="AQ296" s="9">
        <v>947</v>
      </c>
      <c r="AR296" s="9">
        <v>977</v>
      </c>
      <c r="AS296" s="9">
        <v>1057</v>
      </c>
      <c r="AT296" s="9">
        <v>998</v>
      </c>
      <c r="AU296" s="9">
        <v>1066</v>
      </c>
      <c r="AV296" s="9">
        <v>1087</v>
      </c>
      <c r="AW296" s="9">
        <v>1157</v>
      </c>
      <c r="AX296" s="9">
        <v>11818</v>
      </c>
    </row>
    <row r="297" spans="35:50">
      <c r="AI297" t="s">
        <v>302</v>
      </c>
      <c r="AJ297" t="s">
        <v>305</v>
      </c>
      <c r="AK297" t="s">
        <v>176</v>
      </c>
      <c r="AL297" s="11">
        <v>2803753</v>
      </c>
      <c r="AM297" s="11">
        <v>3059531</v>
      </c>
      <c r="AN297" s="11">
        <v>3469261</v>
      </c>
      <c r="AO297" s="11">
        <v>3156868</v>
      </c>
      <c r="AP297" s="11">
        <v>3490152</v>
      </c>
      <c r="AQ297" s="11">
        <v>3342127</v>
      </c>
      <c r="AR297" s="11">
        <v>3447163</v>
      </c>
      <c r="AS297" s="11">
        <v>3729335</v>
      </c>
      <c r="AT297" s="11">
        <v>3519713</v>
      </c>
      <c r="AU297" s="11">
        <v>3760548</v>
      </c>
      <c r="AV297" s="11">
        <v>3835544</v>
      </c>
      <c r="AW297" s="11">
        <v>4084586</v>
      </c>
      <c r="AX297" s="11">
        <v>41698581</v>
      </c>
    </row>
    <row r="298" spans="35:50">
      <c r="AI298" t="s">
        <v>306</v>
      </c>
      <c r="AL298" s="9">
        <v>11432</v>
      </c>
      <c r="AM298" s="9">
        <v>9898</v>
      </c>
      <c r="AN298" s="9">
        <v>11392</v>
      </c>
      <c r="AO298" s="9">
        <v>10242</v>
      </c>
      <c r="AP298" s="9">
        <v>11949</v>
      </c>
      <c r="AQ298" s="9">
        <v>11863</v>
      </c>
      <c r="AR298" s="9">
        <v>12245</v>
      </c>
      <c r="AS298" s="9">
        <v>13435</v>
      </c>
      <c r="AT298" s="9">
        <v>12334</v>
      </c>
      <c r="AU298" s="9">
        <v>13216</v>
      </c>
      <c r="AV298" s="9">
        <v>13105</v>
      </c>
      <c r="AW298" s="9">
        <v>11435</v>
      </c>
      <c r="AX298" s="9">
        <v>142546</v>
      </c>
    </row>
    <row r="299" spans="35:50">
      <c r="AI299" t="s">
        <v>307</v>
      </c>
      <c r="AL299" s="11">
        <v>9565375</v>
      </c>
      <c r="AM299" s="11">
        <v>9667039</v>
      </c>
      <c r="AN299" s="11">
        <v>10946033</v>
      </c>
      <c r="AO299" s="11">
        <v>10059133</v>
      </c>
      <c r="AP299" s="11">
        <v>11192469</v>
      </c>
      <c r="AQ299" s="11">
        <v>11091360</v>
      </c>
      <c r="AR299" s="11">
        <v>11273555</v>
      </c>
      <c r="AS299" s="11">
        <v>12029629</v>
      </c>
      <c r="AT299" s="11">
        <v>11314283</v>
      </c>
      <c r="AU299" s="11">
        <v>12162432</v>
      </c>
      <c r="AV299" s="11">
        <v>12160057</v>
      </c>
      <c r="AW299" s="11">
        <v>12539304</v>
      </c>
      <c r="AX299" s="11">
        <v>134000669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R279"/>
  <sheetViews>
    <sheetView showGridLines="0" tabSelected="1" zoomScale="90" zoomScaleNormal="90" workbookViewId="0">
      <selection activeCell="U26" sqref="U26"/>
    </sheetView>
  </sheetViews>
  <sheetFormatPr baseColWidth="10" defaultColWidth="8.83203125" defaultRowHeight="17"/>
  <cols>
    <col min="1" max="1" width="13.33203125" customWidth="1"/>
    <col min="2" max="2" width="6.6640625" customWidth="1"/>
    <col min="3" max="3" width="11.6640625" customWidth="1"/>
    <col min="4" max="4" width="16.33203125" bestFit="1" customWidth="1"/>
    <col min="5" max="5" width="15.6640625" customWidth="1"/>
    <col min="6" max="6" width="6.5" bestFit="1" customWidth="1"/>
    <col min="7" max="7" width="16.5" bestFit="1" customWidth="1"/>
    <col min="8" max="8" width="16.6640625" bestFit="1" customWidth="1"/>
    <col min="9" max="9" width="16.5" bestFit="1" customWidth="1"/>
    <col min="10" max="10" width="16.33203125" bestFit="1" customWidth="1"/>
    <col min="11" max="11" width="16.6640625" bestFit="1" customWidth="1"/>
    <col min="12" max="12" width="16.5" bestFit="1" customWidth="1"/>
    <col min="13" max="13" width="15.6640625" bestFit="1" customWidth="1"/>
    <col min="14" max="15" width="16.6640625" bestFit="1" customWidth="1"/>
    <col min="16" max="16" width="16.5" bestFit="1" customWidth="1"/>
    <col min="17" max="18" width="16.6640625" bestFit="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48">
        <v>44927</v>
      </c>
      <c r="H1" s="48">
        <v>44958</v>
      </c>
      <c r="I1" s="48">
        <v>44986</v>
      </c>
      <c r="J1" s="48">
        <v>45017</v>
      </c>
      <c r="K1" s="48">
        <v>45047</v>
      </c>
      <c r="L1" s="48">
        <v>45078</v>
      </c>
      <c r="M1" s="48">
        <v>45108</v>
      </c>
      <c r="N1" s="48">
        <v>45139</v>
      </c>
      <c r="O1" s="48">
        <v>45170</v>
      </c>
      <c r="P1" s="48">
        <v>45200</v>
      </c>
      <c r="Q1" s="48">
        <v>45231</v>
      </c>
      <c r="R1" s="48">
        <v>45261</v>
      </c>
    </row>
    <row r="2" spans="1:18">
      <c r="A2" s="39" t="s">
        <v>310</v>
      </c>
      <c r="B2" s="39" t="s">
        <v>5</v>
      </c>
      <c r="C2" s="39" t="s">
        <v>6</v>
      </c>
      <c r="D2" s="39" t="s">
        <v>7</v>
      </c>
      <c r="E2" s="39" t="s">
        <v>8</v>
      </c>
      <c r="F2" s="18" t="s">
        <v>309</v>
      </c>
      <c r="G2" s="80">
        <v>2189855.3939299998</v>
      </c>
      <c r="H2" s="80">
        <v>2086256.5965400001</v>
      </c>
      <c r="I2" s="80">
        <v>2159759.47872</v>
      </c>
      <c r="J2" s="80">
        <v>1816532.9697199999</v>
      </c>
      <c r="K2" s="80">
        <v>2165737.1291087964</v>
      </c>
      <c r="L2" s="80">
        <v>2198924.9634151817</v>
      </c>
      <c r="M2" s="80">
        <v>2225927.159910351</v>
      </c>
      <c r="N2" s="80">
        <v>2233620.1126198834</v>
      </c>
      <c r="O2" s="80">
        <v>2231850.1682423549</v>
      </c>
      <c r="P2" s="80">
        <v>2235417.9423296056</v>
      </c>
      <c r="Q2" s="80">
        <v>2246614.9018357098</v>
      </c>
      <c r="R2" s="80">
        <v>2256546.2584688226</v>
      </c>
    </row>
    <row r="3" spans="1:18">
      <c r="A3" s="39" t="s">
        <v>310</v>
      </c>
      <c r="B3" s="39" t="s">
        <v>5</v>
      </c>
      <c r="C3" s="39" t="s">
        <v>10</v>
      </c>
      <c r="D3" s="39" t="s">
        <v>7</v>
      </c>
      <c r="E3" s="39" t="s">
        <v>8</v>
      </c>
      <c r="F3" s="18" t="s">
        <v>309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>
      <c r="A4" s="39" t="s">
        <v>310</v>
      </c>
      <c r="B4" s="39" t="s">
        <v>5</v>
      </c>
      <c r="C4" s="39" t="s">
        <v>11</v>
      </c>
      <c r="D4" s="39" t="s">
        <v>7</v>
      </c>
      <c r="E4" s="39" t="s">
        <v>8</v>
      </c>
      <c r="F4" s="18" t="s">
        <v>309</v>
      </c>
      <c r="G4" s="80">
        <v>21212223.546530001</v>
      </c>
      <c r="H4" s="80">
        <v>21354116.672979999</v>
      </c>
      <c r="I4" s="80">
        <v>24830015.69486</v>
      </c>
      <c r="J4" s="80">
        <v>23103318.089230001</v>
      </c>
      <c r="K4" s="80">
        <v>23723002.941593923</v>
      </c>
      <c r="L4" s="80">
        <v>24696373.980269596</v>
      </c>
      <c r="M4" s="80">
        <v>25876354.465777662</v>
      </c>
      <c r="N4" s="80">
        <v>26751091.178604741</v>
      </c>
      <c r="O4" s="80">
        <v>27549228.616550379</v>
      </c>
      <c r="P4" s="80">
        <v>28263358.985253509</v>
      </c>
      <c r="Q4" s="80">
        <v>28794914.59143696</v>
      </c>
      <c r="R4" s="80">
        <v>29412110.977880828</v>
      </c>
    </row>
    <row r="5" spans="1:18">
      <c r="A5" s="39" t="s">
        <v>310</v>
      </c>
      <c r="B5" s="39" t="s">
        <v>5</v>
      </c>
      <c r="C5" s="39" t="s">
        <v>12</v>
      </c>
      <c r="D5" s="39" t="s">
        <v>7</v>
      </c>
      <c r="E5" s="39" t="s">
        <v>8</v>
      </c>
      <c r="F5" s="18" t="s">
        <v>309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</row>
    <row r="6" spans="1:18">
      <c r="A6" s="39" t="s">
        <v>310</v>
      </c>
      <c r="B6" s="39" t="s">
        <v>5</v>
      </c>
      <c r="C6" s="39" t="s">
        <v>13</v>
      </c>
      <c r="D6" s="39" t="s">
        <v>7</v>
      </c>
      <c r="E6" s="39" t="s">
        <v>8</v>
      </c>
      <c r="F6" s="18" t="s">
        <v>309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</row>
    <row r="7" spans="1:18">
      <c r="A7" s="18" t="s">
        <v>310</v>
      </c>
      <c r="B7" s="18" t="s">
        <v>5</v>
      </c>
      <c r="C7" s="18" t="s">
        <v>14</v>
      </c>
      <c r="D7" s="18" t="s">
        <v>7</v>
      </c>
      <c r="E7" s="18" t="s">
        <v>8</v>
      </c>
      <c r="F7" s="18" t="s">
        <v>309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</row>
    <row r="8" spans="1:18">
      <c r="A8" s="18" t="s">
        <v>310</v>
      </c>
      <c r="B8" s="18" t="s">
        <v>5</v>
      </c>
      <c r="C8" s="18" t="s">
        <v>15</v>
      </c>
      <c r="D8" s="18" t="s">
        <v>7</v>
      </c>
      <c r="E8" s="18" t="s">
        <v>8</v>
      </c>
      <c r="F8" s="18" t="s">
        <v>309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</row>
    <row r="9" spans="1:18">
      <c r="A9" s="18" t="s">
        <v>310</v>
      </c>
      <c r="B9" s="18" t="s">
        <v>5</v>
      </c>
      <c r="C9" s="18" t="s">
        <v>16</v>
      </c>
      <c r="D9" s="18" t="s">
        <v>7</v>
      </c>
      <c r="E9" s="18" t="s">
        <v>8</v>
      </c>
      <c r="F9" s="18" t="s">
        <v>309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</row>
    <row r="10" spans="1:18">
      <c r="A10" s="18" t="s">
        <v>310</v>
      </c>
      <c r="B10" s="18" t="s">
        <v>5</v>
      </c>
      <c r="C10" s="18" t="s">
        <v>17</v>
      </c>
      <c r="D10" s="18" t="s">
        <v>7</v>
      </c>
      <c r="E10" s="18" t="s">
        <v>8</v>
      </c>
      <c r="F10" s="18" t="s">
        <v>309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</row>
    <row r="11" spans="1:18">
      <c r="A11" s="18" t="s">
        <v>310</v>
      </c>
      <c r="B11" s="18" t="s">
        <v>5</v>
      </c>
      <c r="C11" s="18" t="s">
        <v>18</v>
      </c>
      <c r="D11" s="18" t="s">
        <v>7</v>
      </c>
      <c r="E11" s="18" t="s">
        <v>8</v>
      </c>
      <c r="F11" s="18" t="s">
        <v>309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</row>
    <row r="12" spans="1:18">
      <c r="A12" s="18" t="s">
        <v>310</v>
      </c>
      <c r="B12" s="18" t="s">
        <v>5</v>
      </c>
      <c r="C12" s="18" t="s">
        <v>19</v>
      </c>
      <c r="D12" s="18" t="s">
        <v>7</v>
      </c>
      <c r="E12" s="18" t="s">
        <v>8</v>
      </c>
      <c r="F12" s="18" t="s">
        <v>309</v>
      </c>
      <c r="G12" s="80">
        <v>3482042.64482</v>
      </c>
      <c r="H12" s="80">
        <v>3650296.4514299999</v>
      </c>
      <c r="I12" s="80">
        <v>4116857.8473100001</v>
      </c>
      <c r="J12" s="80">
        <v>3546828.3112499998</v>
      </c>
      <c r="K12" s="80">
        <v>3470265.6906785993</v>
      </c>
      <c r="L12" s="80">
        <v>3521660.8499794467</v>
      </c>
      <c r="M12" s="80">
        <v>3562342.1497245291</v>
      </c>
      <c r="N12" s="80">
        <v>3569578.7939043823</v>
      </c>
      <c r="O12" s="80">
        <v>3560425.1880444405</v>
      </c>
      <c r="P12" s="80">
        <v>3560516.799529132</v>
      </c>
      <c r="Q12" s="80">
        <v>3573822.5731741535</v>
      </c>
      <c r="R12" s="80">
        <v>3596115.0051151342</v>
      </c>
    </row>
    <row r="13" spans="1:18">
      <c r="A13" s="18" t="s">
        <v>310</v>
      </c>
      <c r="B13" s="18" t="s">
        <v>5</v>
      </c>
      <c r="C13" s="18" t="s">
        <v>20</v>
      </c>
      <c r="D13" s="18" t="s">
        <v>7</v>
      </c>
      <c r="E13" s="18" t="s">
        <v>8</v>
      </c>
      <c r="F13" s="18" t="s">
        <v>309</v>
      </c>
      <c r="G13" s="80">
        <v>4395383.9651600001</v>
      </c>
      <c r="H13" s="80">
        <v>4147323.8186300001</v>
      </c>
      <c r="I13" s="80">
        <v>3654127.07889</v>
      </c>
      <c r="J13" s="80">
        <v>3691739.1338200001</v>
      </c>
      <c r="K13" s="80">
        <v>4777945.302451469</v>
      </c>
      <c r="L13" s="80">
        <v>4848707.3944174638</v>
      </c>
      <c r="M13" s="80">
        <v>4904718.3867563894</v>
      </c>
      <c r="N13" s="80">
        <v>4914681.9725871552</v>
      </c>
      <c r="O13" s="80">
        <v>4902079.0677904198</v>
      </c>
      <c r="P13" s="80">
        <v>4902205.200686845</v>
      </c>
      <c r="Q13" s="80">
        <v>4920524.9099971391</v>
      </c>
      <c r="R13" s="80">
        <v>4935826.493345717</v>
      </c>
    </row>
    <row r="14" spans="1:18">
      <c r="A14" s="18" t="s">
        <v>310</v>
      </c>
      <c r="B14" s="18" t="s">
        <v>5</v>
      </c>
      <c r="C14" s="18" t="s">
        <v>21</v>
      </c>
      <c r="D14" s="18" t="s">
        <v>7</v>
      </c>
      <c r="E14" s="18" t="s">
        <v>8</v>
      </c>
      <c r="F14" s="18" t="s">
        <v>309</v>
      </c>
      <c r="G14" s="80">
        <v>1000973.07325</v>
      </c>
      <c r="H14" s="80">
        <v>981323.65930000006</v>
      </c>
      <c r="I14" s="80">
        <v>1051123.8209200001</v>
      </c>
      <c r="J14" s="80">
        <v>974137.79809000005</v>
      </c>
      <c r="K14" s="80">
        <v>1120435.882587502</v>
      </c>
      <c r="L14" s="80">
        <v>1137029.707327391</v>
      </c>
      <c r="M14" s="80">
        <v>1150164.3754039945</v>
      </c>
      <c r="N14" s="80">
        <v>1152500.8523574464</v>
      </c>
      <c r="O14" s="80">
        <v>1149545.4508479624</v>
      </c>
      <c r="P14" s="80">
        <v>1149575.0292156881</v>
      </c>
      <c r="Q14" s="80">
        <v>1153871.030607603</v>
      </c>
      <c r="R14" s="80">
        <v>1157459.2765917827</v>
      </c>
    </row>
    <row r="15" spans="1:18">
      <c r="A15" s="18" t="s">
        <v>310</v>
      </c>
      <c r="B15" s="18" t="s">
        <v>5</v>
      </c>
      <c r="C15" s="18" t="s">
        <v>22</v>
      </c>
      <c r="D15" s="18" t="s">
        <v>7</v>
      </c>
      <c r="E15" s="18" t="s">
        <v>8</v>
      </c>
      <c r="F15" s="18" t="s">
        <v>309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</row>
    <row r="16" spans="1:18">
      <c r="A16" s="18" t="s">
        <v>310</v>
      </c>
      <c r="B16" s="18" t="s">
        <v>5</v>
      </c>
      <c r="C16" s="18" t="s">
        <v>23</v>
      </c>
      <c r="D16" s="18" t="s">
        <v>7</v>
      </c>
      <c r="E16" s="18" t="s">
        <v>8</v>
      </c>
      <c r="F16" s="18" t="s">
        <v>309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</row>
    <row r="17" spans="1:18">
      <c r="A17" s="18" t="s">
        <v>310</v>
      </c>
      <c r="B17" s="18" t="s">
        <v>5</v>
      </c>
      <c r="C17" s="18" t="s">
        <v>24</v>
      </c>
      <c r="D17" s="18" t="s">
        <v>7</v>
      </c>
      <c r="E17" s="18" t="s">
        <v>8</v>
      </c>
      <c r="F17" s="18" t="s">
        <v>309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</row>
    <row r="18" spans="1:18">
      <c r="A18" s="18" t="s">
        <v>310</v>
      </c>
      <c r="B18" s="18" t="s">
        <v>5</v>
      </c>
      <c r="C18" s="19" t="s">
        <v>25</v>
      </c>
      <c r="D18" s="18" t="s">
        <v>7</v>
      </c>
      <c r="E18" s="18" t="s">
        <v>8</v>
      </c>
      <c r="F18" s="18" t="s">
        <v>309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</row>
    <row r="19" spans="1:18">
      <c r="A19" s="18" t="s">
        <v>310</v>
      </c>
      <c r="B19" s="18" t="s">
        <v>5</v>
      </c>
      <c r="C19" s="19" t="s">
        <v>26</v>
      </c>
      <c r="D19" s="18" t="s">
        <v>7</v>
      </c>
      <c r="E19" s="18" t="s">
        <v>8</v>
      </c>
      <c r="F19" s="18" t="s">
        <v>309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</row>
    <row r="20" spans="1:18">
      <c r="A20" s="18" t="s">
        <v>310</v>
      </c>
      <c r="B20" s="18" t="s">
        <v>5</v>
      </c>
      <c r="C20" s="19" t="s">
        <v>27</v>
      </c>
      <c r="D20" s="18" t="s">
        <v>7</v>
      </c>
      <c r="E20" s="18" t="s">
        <v>8</v>
      </c>
      <c r="F20" s="18" t="s">
        <v>309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</row>
    <row r="21" spans="1:18">
      <c r="A21" s="18" t="s">
        <v>310</v>
      </c>
      <c r="B21" s="18" t="s">
        <v>5</v>
      </c>
      <c r="C21" s="19" t="s">
        <v>28</v>
      </c>
      <c r="D21" s="18" t="s">
        <v>7</v>
      </c>
      <c r="E21" s="18" t="s">
        <v>8</v>
      </c>
      <c r="F21" s="18" t="s">
        <v>309</v>
      </c>
      <c r="G21" s="80">
        <v>345311.16392000002</v>
      </c>
      <c r="H21" s="80">
        <v>340519.36784000002</v>
      </c>
      <c r="I21" s="80">
        <v>315164.07749</v>
      </c>
      <c r="J21" s="80">
        <v>357760.66918999999</v>
      </c>
      <c r="K21" s="80">
        <v>329831.02098511491</v>
      </c>
      <c r="L21" s="80">
        <v>334715.86824952613</v>
      </c>
      <c r="M21" s="80">
        <v>338582.41791054013</v>
      </c>
      <c r="N21" s="80">
        <v>339270.22396088316</v>
      </c>
      <c r="O21" s="80">
        <v>338400.22049844248</v>
      </c>
      <c r="P21" s="80">
        <v>338408.9277019315</v>
      </c>
      <c r="Q21" s="80">
        <v>339673.57349493884</v>
      </c>
      <c r="R21" s="80">
        <v>340729.8720791777</v>
      </c>
    </row>
    <row r="22" spans="1:18">
      <c r="A22" s="18" t="s">
        <v>310</v>
      </c>
      <c r="B22" s="18" t="s">
        <v>5</v>
      </c>
      <c r="C22" s="19" t="s">
        <v>29</v>
      </c>
      <c r="D22" s="18" t="s">
        <v>7</v>
      </c>
      <c r="E22" s="18" t="s">
        <v>8</v>
      </c>
      <c r="F22" s="18" t="s">
        <v>309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</row>
    <row r="23" spans="1:18">
      <c r="A23" s="18" t="s">
        <v>310</v>
      </c>
      <c r="B23" s="18" t="s">
        <v>5</v>
      </c>
      <c r="C23" s="19" t="s">
        <v>30</v>
      </c>
      <c r="D23" s="18" t="s">
        <v>7</v>
      </c>
      <c r="E23" s="18" t="s">
        <v>8</v>
      </c>
      <c r="F23" s="18" t="s">
        <v>309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</row>
    <row r="24" spans="1:18">
      <c r="A24" s="61" t="s">
        <v>310</v>
      </c>
      <c r="B24" s="61" t="s">
        <v>5</v>
      </c>
      <c r="C24" s="62" t="s">
        <v>31</v>
      </c>
      <c r="D24" s="61" t="s">
        <v>7</v>
      </c>
      <c r="E24" s="61" t="s">
        <v>8</v>
      </c>
      <c r="F24" s="61" t="s">
        <v>309</v>
      </c>
      <c r="G24" s="81">
        <v>677225.74482999998</v>
      </c>
      <c r="H24" s="81">
        <v>632340.13500000001</v>
      </c>
      <c r="I24" s="81">
        <v>733524.18336000002</v>
      </c>
      <c r="J24" s="81">
        <v>693402.63295</v>
      </c>
      <c r="K24" s="81">
        <v>764868.17737919046</v>
      </c>
      <c r="L24" s="81">
        <v>776195.99067202944</v>
      </c>
      <c r="M24" s="81">
        <v>785162.4025732904</v>
      </c>
      <c r="N24" s="81">
        <v>786757.40403356857</v>
      </c>
      <c r="O24" s="81">
        <v>784739.89227665996</v>
      </c>
      <c r="P24" s="81">
        <v>784760.08401860949</v>
      </c>
      <c r="Q24" s="81">
        <v>787692.75942263531</v>
      </c>
      <c r="R24" s="81">
        <v>790142.28394122666</v>
      </c>
    </row>
    <row r="25" spans="1:18">
      <c r="A25" s="61" t="s">
        <v>310</v>
      </c>
      <c r="B25" s="61" t="s">
        <v>5</v>
      </c>
      <c r="C25" s="62" t="s">
        <v>32</v>
      </c>
      <c r="D25" s="61" t="s">
        <v>7</v>
      </c>
      <c r="E25" s="61" t="s">
        <v>8</v>
      </c>
      <c r="F25" s="61" t="s">
        <v>309</v>
      </c>
      <c r="G25" s="81">
        <v>219138.22377000001</v>
      </c>
      <c r="H25" s="81">
        <v>200367.11386000001</v>
      </c>
      <c r="I25" s="81">
        <v>229835.76706000001</v>
      </c>
      <c r="J25" s="81">
        <v>221908.2438</v>
      </c>
      <c r="K25" s="81">
        <v>244224.05786193465</v>
      </c>
      <c r="L25" s="81">
        <v>247841.053065682</v>
      </c>
      <c r="M25" s="81">
        <v>250704.04771463035</v>
      </c>
      <c r="N25" s="81">
        <v>251213.33511923853</v>
      </c>
      <c r="O25" s="81">
        <v>250569.13926611163</v>
      </c>
      <c r="P25" s="81">
        <v>250575.58653284342</v>
      </c>
      <c r="Q25" s="81">
        <v>251511.99611131125</v>
      </c>
      <c r="R25" s="81">
        <v>252294.13457053248</v>
      </c>
    </row>
    <row r="26" spans="1:18">
      <c r="A26" s="61" t="s">
        <v>310</v>
      </c>
      <c r="B26" s="61" t="s">
        <v>5</v>
      </c>
      <c r="C26" s="62" t="s">
        <v>33</v>
      </c>
      <c r="D26" s="61" t="s">
        <v>7</v>
      </c>
      <c r="E26" s="61" t="s">
        <v>8</v>
      </c>
      <c r="F26" s="61" t="s">
        <v>309</v>
      </c>
      <c r="G26" s="81">
        <v>324848.99449999997</v>
      </c>
      <c r="H26" s="81">
        <v>326460.03414</v>
      </c>
      <c r="I26" s="81">
        <v>321414.76961000002</v>
      </c>
      <c r="J26" s="81">
        <v>336650.49917000002</v>
      </c>
      <c r="K26" s="81">
        <v>317649.80147460109</v>
      </c>
      <c r="L26" s="81">
        <v>322354.24303725205</v>
      </c>
      <c r="M26" s="81">
        <v>326077.99445561314</v>
      </c>
      <c r="N26" s="81">
        <v>326740.39866092999</v>
      </c>
      <c r="O26" s="81">
        <v>325902.52590323385</v>
      </c>
      <c r="P26" s="81">
        <v>325910.91153491708</v>
      </c>
      <c r="Q26" s="81">
        <v>327128.85181198583</v>
      </c>
      <c r="R26" s="81">
        <v>328146.13949638628</v>
      </c>
    </row>
    <row r="27" spans="1:18">
      <c r="A27" s="61" t="s">
        <v>310</v>
      </c>
      <c r="B27" s="61" t="s">
        <v>5</v>
      </c>
      <c r="C27" s="62" t="s">
        <v>34</v>
      </c>
      <c r="D27" s="61" t="s">
        <v>7</v>
      </c>
      <c r="E27" s="61" t="s">
        <v>8</v>
      </c>
      <c r="F27" s="61" t="s">
        <v>309</v>
      </c>
      <c r="G27" s="81">
        <v>353716.29913</v>
      </c>
      <c r="H27" s="81">
        <v>362332.58016000001</v>
      </c>
      <c r="I27" s="81">
        <v>391630.30615000002</v>
      </c>
      <c r="J27" s="81">
        <v>436198.04580000002</v>
      </c>
      <c r="K27" s="81">
        <v>375646.90670945094</v>
      </c>
      <c r="L27" s="81">
        <v>381210.29416507477</v>
      </c>
      <c r="M27" s="81">
        <v>385613.93520362931</v>
      </c>
      <c r="N27" s="81">
        <v>386397.28242929577</v>
      </c>
      <c r="O27" s="81">
        <v>385406.42926904332</v>
      </c>
      <c r="P27" s="81">
        <v>385416.34596531698</v>
      </c>
      <c r="Q27" s="81">
        <v>386856.6600958904</v>
      </c>
      <c r="R27" s="81">
        <v>388059.68610158813</v>
      </c>
    </row>
    <row r="28" spans="1:18">
      <c r="A28" s="61" t="s">
        <v>310</v>
      </c>
      <c r="B28" s="61" t="s">
        <v>5</v>
      </c>
      <c r="C28" s="62" t="s">
        <v>35</v>
      </c>
      <c r="D28" s="61" t="s">
        <v>7</v>
      </c>
      <c r="E28" s="61" t="s">
        <v>8</v>
      </c>
      <c r="F28" s="61" t="s">
        <v>309</v>
      </c>
      <c r="G28" s="81">
        <v>35851.813759999997</v>
      </c>
      <c r="H28" s="81">
        <v>36964.370609999998</v>
      </c>
      <c r="I28" s="81">
        <v>42505.409549999997</v>
      </c>
      <c r="J28" s="81">
        <v>34184.76455</v>
      </c>
      <c r="K28" s="81">
        <v>36312.036260574307</v>
      </c>
      <c r="L28" s="81">
        <v>36849.823005019651</v>
      </c>
      <c r="M28" s="81">
        <v>37275.502466808015</v>
      </c>
      <c r="N28" s="81">
        <v>37351.224993348136</v>
      </c>
      <c r="O28" s="81">
        <v>37255.443834921563</v>
      </c>
      <c r="P28" s="81">
        <v>37256.402435746546</v>
      </c>
      <c r="Q28" s="81">
        <v>37395.630892049136</v>
      </c>
      <c r="R28" s="81">
        <v>37511.921810890897</v>
      </c>
    </row>
    <row r="29" spans="1:18">
      <c r="A29" s="61" t="s">
        <v>310</v>
      </c>
      <c r="B29" s="61" t="s">
        <v>5</v>
      </c>
      <c r="C29" s="62" t="s">
        <v>36</v>
      </c>
      <c r="D29" s="61" t="s">
        <v>7</v>
      </c>
      <c r="E29" s="61" t="s">
        <v>8</v>
      </c>
      <c r="F29" s="61" t="s">
        <v>309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45267</v>
      </c>
      <c r="O29" s="81">
        <v>0</v>
      </c>
      <c r="P29" s="81">
        <v>0</v>
      </c>
      <c r="Q29" s="81">
        <v>0</v>
      </c>
      <c r="R29" s="81">
        <v>0</v>
      </c>
    </row>
    <row r="30" spans="1:18">
      <c r="A30" s="39" t="s">
        <v>310</v>
      </c>
      <c r="B30" s="39" t="s">
        <v>5</v>
      </c>
      <c r="C30" s="39" t="s">
        <v>6</v>
      </c>
      <c r="D30" s="39" t="s">
        <v>7</v>
      </c>
      <c r="E30" s="39" t="s">
        <v>37</v>
      </c>
      <c r="F30" s="18" t="s">
        <v>309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1:18">
      <c r="A31" s="39" t="s">
        <v>310</v>
      </c>
      <c r="B31" s="39" t="s">
        <v>5</v>
      </c>
      <c r="C31" s="39" t="s">
        <v>10</v>
      </c>
      <c r="D31" s="39" t="s">
        <v>7</v>
      </c>
      <c r="E31" s="39" t="s">
        <v>37</v>
      </c>
      <c r="F31" s="18" t="s">
        <v>309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18">
      <c r="A32" s="39" t="s">
        <v>310</v>
      </c>
      <c r="B32" s="39" t="s">
        <v>5</v>
      </c>
      <c r="C32" s="39" t="s">
        <v>11</v>
      </c>
      <c r="D32" s="39" t="s">
        <v>7</v>
      </c>
      <c r="E32" s="39" t="s">
        <v>37</v>
      </c>
      <c r="F32" s="18" t="s">
        <v>309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</row>
    <row r="33" spans="1:18">
      <c r="A33" s="39" t="s">
        <v>310</v>
      </c>
      <c r="B33" s="39" t="s">
        <v>5</v>
      </c>
      <c r="C33" s="39" t="s">
        <v>12</v>
      </c>
      <c r="D33" s="39" t="s">
        <v>7</v>
      </c>
      <c r="E33" s="39" t="s">
        <v>37</v>
      </c>
      <c r="F33" s="18" t="s">
        <v>309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1:18">
      <c r="A34" s="39" t="s">
        <v>310</v>
      </c>
      <c r="B34" s="39" t="s">
        <v>5</v>
      </c>
      <c r="C34" s="39" t="s">
        <v>13</v>
      </c>
      <c r="D34" s="39" t="s">
        <v>7</v>
      </c>
      <c r="E34" s="39" t="s">
        <v>37</v>
      </c>
      <c r="F34" s="18" t="s">
        <v>309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>
      <c r="A35" s="18" t="s">
        <v>310</v>
      </c>
      <c r="B35" s="18" t="s">
        <v>5</v>
      </c>
      <c r="C35" s="18" t="s">
        <v>14</v>
      </c>
      <c r="D35" s="18" t="s">
        <v>7</v>
      </c>
      <c r="E35" s="18" t="s">
        <v>37</v>
      </c>
      <c r="F35" s="18" t="s">
        <v>309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8">
      <c r="A36" s="18" t="s">
        <v>310</v>
      </c>
      <c r="B36" s="18" t="s">
        <v>5</v>
      </c>
      <c r="C36" s="18" t="s">
        <v>15</v>
      </c>
      <c r="D36" s="18" t="s">
        <v>7</v>
      </c>
      <c r="E36" s="18" t="s">
        <v>37</v>
      </c>
      <c r="F36" s="18" t="s">
        <v>309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>
      <c r="A37" s="18" t="s">
        <v>310</v>
      </c>
      <c r="B37" s="18" t="s">
        <v>5</v>
      </c>
      <c r="C37" s="18" t="s">
        <v>16</v>
      </c>
      <c r="D37" s="18" t="s">
        <v>7</v>
      </c>
      <c r="E37" s="18" t="s">
        <v>37</v>
      </c>
      <c r="F37" s="18" t="s">
        <v>309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>
      <c r="A38" s="18" t="s">
        <v>310</v>
      </c>
      <c r="B38" s="18" t="s">
        <v>5</v>
      </c>
      <c r="C38" s="18" t="s">
        <v>17</v>
      </c>
      <c r="D38" s="18" t="s">
        <v>7</v>
      </c>
      <c r="E38" s="18" t="s">
        <v>37</v>
      </c>
      <c r="F38" s="18" t="s">
        <v>309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 spans="1:18">
      <c r="A39" s="18" t="s">
        <v>310</v>
      </c>
      <c r="B39" s="18" t="s">
        <v>5</v>
      </c>
      <c r="C39" s="18" t="s">
        <v>18</v>
      </c>
      <c r="D39" s="18" t="s">
        <v>7</v>
      </c>
      <c r="E39" s="18" t="s">
        <v>37</v>
      </c>
      <c r="F39" s="18" t="s">
        <v>309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 spans="1:18">
      <c r="A40" s="18" t="s">
        <v>310</v>
      </c>
      <c r="B40" s="18" t="s">
        <v>5</v>
      </c>
      <c r="C40" s="18" t="s">
        <v>19</v>
      </c>
      <c r="D40" s="18" t="s">
        <v>7</v>
      </c>
      <c r="E40" s="18" t="s">
        <v>37</v>
      </c>
      <c r="F40" s="18" t="s">
        <v>309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18">
      <c r="A41" s="18" t="s">
        <v>310</v>
      </c>
      <c r="B41" s="18" t="s">
        <v>5</v>
      </c>
      <c r="C41" s="18" t="s">
        <v>20</v>
      </c>
      <c r="D41" s="18" t="s">
        <v>7</v>
      </c>
      <c r="E41" s="18" t="s">
        <v>37</v>
      </c>
      <c r="F41" s="18" t="s">
        <v>309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18">
      <c r="A42" s="18" t="s">
        <v>310</v>
      </c>
      <c r="B42" s="18" t="s">
        <v>5</v>
      </c>
      <c r="C42" s="18" t="s">
        <v>21</v>
      </c>
      <c r="D42" s="18" t="s">
        <v>7</v>
      </c>
      <c r="E42" s="18" t="s">
        <v>37</v>
      </c>
      <c r="F42" s="18" t="s">
        <v>309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>
      <c r="A43" s="18" t="s">
        <v>310</v>
      </c>
      <c r="B43" s="18" t="s">
        <v>5</v>
      </c>
      <c r="C43" s="18" t="s">
        <v>22</v>
      </c>
      <c r="D43" s="18" t="s">
        <v>7</v>
      </c>
      <c r="E43" s="18" t="s">
        <v>37</v>
      </c>
      <c r="F43" s="18" t="s">
        <v>309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8">
      <c r="A44" s="18" t="s">
        <v>310</v>
      </c>
      <c r="B44" s="18" t="s">
        <v>5</v>
      </c>
      <c r="C44" s="18" t="s">
        <v>23</v>
      </c>
      <c r="D44" s="18" t="s">
        <v>7</v>
      </c>
      <c r="E44" s="18" t="s">
        <v>37</v>
      </c>
      <c r="F44" s="18" t="s">
        <v>309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 spans="1:18">
      <c r="A45" s="18" t="s">
        <v>310</v>
      </c>
      <c r="B45" s="18" t="s">
        <v>5</v>
      </c>
      <c r="C45" s="18" t="s">
        <v>24</v>
      </c>
      <c r="D45" s="18" t="s">
        <v>7</v>
      </c>
      <c r="E45" s="18" t="s">
        <v>37</v>
      </c>
      <c r="F45" s="18" t="s">
        <v>309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</row>
    <row r="46" spans="1:18">
      <c r="A46" s="18" t="s">
        <v>310</v>
      </c>
      <c r="B46" s="18" t="s">
        <v>5</v>
      </c>
      <c r="C46" s="19" t="s">
        <v>25</v>
      </c>
      <c r="D46" s="18" t="s">
        <v>7</v>
      </c>
      <c r="E46" s="18" t="s">
        <v>37</v>
      </c>
      <c r="F46" s="18" t="s">
        <v>309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</row>
    <row r="47" spans="1:18">
      <c r="A47" s="18" t="s">
        <v>310</v>
      </c>
      <c r="B47" s="18" t="s">
        <v>5</v>
      </c>
      <c r="C47" s="19" t="s">
        <v>26</v>
      </c>
      <c r="D47" s="18" t="s">
        <v>7</v>
      </c>
      <c r="E47" s="18" t="s">
        <v>37</v>
      </c>
      <c r="F47" s="18" t="s">
        <v>309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>
      <c r="A48" s="18" t="s">
        <v>310</v>
      </c>
      <c r="B48" s="18" t="s">
        <v>5</v>
      </c>
      <c r="C48" s="19" t="s">
        <v>27</v>
      </c>
      <c r="D48" s="18" t="s">
        <v>7</v>
      </c>
      <c r="E48" s="18" t="s">
        <v>37</v>
      </c>
      <c r="F48" s="18" t="s">
        <v>309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</row>
    <row r="49" spans="1:18">
      <c r="A49" s="18" t="s">
        <v>310</v>
      </c>
      <c r="B49" s="18" t="s">
        <v>5</v>
      </c>
      <c r="C49" s="19" t="s">
        <v>28</v>
      </c>
      <c r="D49" s="18" t="s">
        <v>7</v>
      </c>
      <c r="E49" s="18" t="s">
        <v>37</v>
      </c>
      <c r="F49" s="18" t="s">
        <v>309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</row>
    <row r="50" spans="1:18">
      <c r="A50" s="18" t="s">
        <v>310</v>
      </c>
      <c r="B50" s="18" t="s">
        <v>5</v>
      </c>
      <c r="C50" s="19" t="s">
        <v>29</v>
      </c>
      <c r="D50" s="18" t="s">
        <v>7</v>
      </c>
      <c r="E50" s="18" t="s">
        <v>37</v>
      </c>
      <c r="F50" s="18" t="s">
        <v>309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</row>
    <row r="51" spans="1:18">
      <c r="A51" s="18" t="s">
        <v>310</v>
      </c>
      <c r="B51" s="18" t="s">
        <v>5</v>
      </c>
      <c r="C51" s="19" t="s">
        <v>30</v>
      </c>
      <c r="D51" s="18" t="s">
        <v>7</v>
      </c>
      <c r="E51" s="18" t="s">
        <v>37</v>
      </c>
      <c r="F51" s="18" t="s">
        <v>309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</row>
    <row r="52" spans="1:18">
      <c r="A52" s="39" t="s">
        <v>310</v>
      </c>
      <c r="B52" s="39" t="s">
        <v>5</v>
      </c>
      <c r="C52" s="39" t="s">
        <v>6</v>
      </c>
      <c r="D52" s="39" t="s">
        <v>7</v>
      </c>
      <c r="E52" s="39" t="s">
        <v>38</v>
      </c>
      <c r="F52" s="18" t="s">
        <v>309</v>
      </c>
      <c r="G52" s="82">
        <v>938562.27934999997</v>
      </c>
      <c r="H52" s="82">
        <v>865200.73895000003</v>
      </c>
      <c r="I52" s="82">
        <v>918934.38104000001</v>
      </c>
      <c r="J52" s="82">
        <v>782984.14332000003</v>
      </c>
      <c r="K52" s="82">
        <v>1013371.2246005287</v>
      </c>
      <c r="L52" s="82">
        <v>1034374.5772814056</v>
      </c>
      <c r="M52" s="80">
        <v>1055910.8660994007</v>
      </c>
      <c r="N52" s="80">
        <v>1077002.8780222984</v>
      </c>
      <c r="O52" s="80">
        <v>1099066.3461288407</v>
      </c>
      <c r="P52" s="80">
        <v>1123176.2454522818</v>
      </c>
      <c r="Q52" s="80">
        <v>1148708.246023715</v>
      </c>
      <c r="R52" s="80">
        <v>1174876.285913537</v>
      </c>
    </row>
    <row r="53" spans="1:18">
      <c r="A53" s="39" t="s">
        <v>310</v>
      </c>
      <c r="B53" s="39" t="s">
        <v>5</v>
      </c>
      <c r="C53" s="39" t="s">
        <v>10</v>
      </c>
      <c r="D53" s="39" t="s">
        <v>7</v>
      </c>
      <c r="E53" s="39" t="s">
        <v>38</v>
      </c>
      <c r="F53" s="18" t="s">
        <v>309</v>
      </c>
      <c r="G53" s="82">
        <v>303865</v>
      </c>
      <c r="H53" s="82">
        <v>291100</v>
      </c>
      <c r="I53" s="82">
        <v>324072</v>
      </c>
      <c r="J53" s="82">
        <v>299594</v>
      </c>
      <c r="K53" s="82">
        <v>303154.401079181</v>
      </c>
      <c r="L53" s="82">
        <v>309280.05535090971</v>
      </c>
      <c r="M53" s="82">
        <v>315578.58104834304</v>
      </c>
      <c r="N53" s="82">
        <v>321732.99420599191</v>
      </c>
      <c r="O53" s="82">
        <v>328202.52394849906</v>
      </c>
      <c r="P53" s="82">
        <v>335335.86583927774</v>
      </c>
      <c r="Q53" s="82">
        <v>342930.50253278145</v>
      </c>
      <c r="R53" s="82">
        <v>350731.45479791943</v>
      </c>
    </row>
    <row r="54" spans="1:18">
      <c r="A54" s="39" t="s">
        <v>310</v>
      </c>
      <c r="B54" s="39" t="s">
        <v>5</v>
      </c>
      <c r="C54" s="39" t="s">
        <v>11</v>
      </c>
      <c r="D54" s="39" t="s">
        <v>7</v>
      </c>
      <c r="E54" s="39" t="s">
        <v>38</v>
      </c>
      <c r="F54" s="18" t="s">
        <v>309</v>
      </c>
      <c r="G54" s="82">
        <v>0</v>
      </c>
      <c r="H54" s="82">
        <v>0</v>
      </c>
      <c r="I54" s="82">
        <v>0</v>
      </c>
      <c r="J54" s="82">
        <v>0</v>
      </c>
      <c r="K54" s="82">
        <v>745491.92075333209</v>
      </c>
      <c r="L54" s="82">
        <v>933556.09068717249</v>
      </c>
      <c r="M54" s="82">
        <v>1107289.6920071163</v>
      </c>
      <c r="N54" s="82">
        <v>1451129.344065517</v>
      </c>
      <c r="O54" s="82">
        <v>1614622.8984787348</v>
      </c>
      <c r="P54" s="82">
        <v>1806103.7189898062</v>
      </c>
      <c r="Q54" s="82">
        <v>1878296.8433387587</v>
      </c>
      <c r="R54" s="82">
        <v>1961779.1992071574</v>
      </c>
    </row>
    <row r="55" spans="1:18">
      <c r="A55" s="39" t="s">
        <v>310</v>
      </c>
      <c r="B55" s="39" t="s">
        <v>5</v>
      </c>
      <c r="C55" s="39" t="s">
        <v>12</v>
      </c>
      <c r="D55" s="39" t="s">
        <v>7</v>
      </c>
      <c r="E55" s="39" t="s">
        <v>38</v>
      </c>
      <c r="F55" s="18" t="s">
        <v>309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</row>
    <row r="56" spans="1:18">
      <c r="A56" s="39" t="s">
        <v>310</v>
      </c>
      <c r="B56" s="39" t="s">
        <v>5</v>
      </c>
      <c r="C56" s="39" t="s">
        <v>13</v>
      </c>
      <c r="D56" s="39" t="s">
        <v>7</v>
      </c>
      <c r="E56" s="39" t="s">
        <v>38</v>
      </c>
      <c r="F56" s="18" t="s">
        <v>309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</row>
    <row r="57" spans="1:18">
      <c r="A57" s="18" t="s">
        <v>310</v>
      </c>
      <c r="B57" s="18" t="s">
        <v>5</v>
      </c>
      <c r="C57" s="18" t="s">
        <v>14</v>
      </c>
      <c r="D57" s="18" t="s">
        <v>7</v>
      </c>
      <c r="E57" s="18" t="s">
        <v>38</v>
      </c>
      <c r="F57" s="18" t="s">
        <v>309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</row>
    <row r="58" spans="1:18">
      <c r="A58" s="18" t="s">
        <v>310</v>
      </c>
      <c r="B58" s="18" t="s">
        <v>5</v>
      </c>
      <c r="C58" s="18" t="s">
        <v>15</v>
      </c>
      <c r="D58" s="18" t="s">
        <v>7</v>
      </c>
      <c r="E58" s="18" t="s">
        <v>38</v>
      </c>
      <c r="F58" s="18" t="s">
        <v>309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</row>
    <row r="59" spans="1:18">
      <c r="A59" s="18" t="s">
        <v>310</v>
      </c>
      <c r="B59" s="18" t="s">
        <v>5</v>
      </c>
      <c r="C59" s="18" t="s">
        <v>16</v>
      </c>
      <c r="D59" s="18" t="s">
        <v>7</v>
      </c>
      <c r="E59" s="18" t="s">
        <v>38</v>
      </c>
      <c r="F59" s="18" t="s">
        <v>309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</row>
    <row r="60" spans="1:18">
      <c r="A60" s="18" t="s">
        <v>310</v>
      </c>
      <c r="B60" s="18" t="s">
        <v>5</v>
      </c>
      <c r="C60" s="18" t="s">
        <v>17</v>
      </c>
      <c r="D60" s="18" t="s">
        <v>7</v>
      </c>
      <c r="E60" s="18" t="s">
        <v>38</v>
      </c>
      <c r="F60" s="18" t="s">
        <v>309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</row>
    <row r="61" spans="1:18">
      <c r="A61" s="18" t="s">
        <v>310</v>
      </c>
      <c r="B61" s="18" t="s">
        <v>5</v>
      </c>
      <c r="C61" s="18" t="s">
        <v>18</v>
      </c>
      <c r="D61" s="18" t="s">
        <v>7</v>
      </c>
      <c r="E61" s="18" t="s">
        <v>38</v>
      </c>
      <c r="F61" s="18" t="s">
        <v>309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</row>
    <row r="62" spans="1:18">
      <c r="A62" s="18" t="s">
        <v>310</v>
      </c>
      <c r="B62" s="18" t="s">
        <v>5</v>
      </c>
      <c r="C62" s="18" t="s">
        <v>19</v>
      </c>
      <c r="D62" s="18" t="s">
        <v>7</v>
      </c>
      <c r="E62" s="18" t="s">
        <v>38</v>
      </c>
      <c r="F62" s="18" t="s">
        <v>309</v>
      </c>
      <c r="G62" s="82">
        <v>7091352.35518</v>
      </c>
      <c r="H62" s="82">
        <v>7262267.5485699996</v>
      </c>
      <c r="I62" s="82">
        <v>8249092.1526899999</v>
      </c>
      <c r="J62" s="82">
        <v>7002138.6887499997</v>
      </c>
      <c r="K62" s="82">
        <v>8819974.0882254299</v>
      </c>
      <c r="L62" s="82">
        <v>8990568.9692909438</v>
      </c>
      <c r="M62" s="82">
        <v>9166843.7202517595</v>
      </c>
      <c r="N62" s="82">
        <v>9338383.5043265149</v>
      </c>
      <c r="O62" s="82">
        <v>9520276.7704562191</v>
      </c>
      <c r="P62" s="82">
        <v>9723980.2728452384</v>
      </c>
      <c r="Q62" s="82">
        <v>9942840.0941700023</v>
      </c>
      <c r="R62" s="82">
        <v>10168478.627473801</v>
      </c>
    </row>
    <row r="63" spans="1:18">
      <c r="A63" s="18" t="s">
        <v>310</v>
      </c>
      <c r="B63" s="18" t="s">
        <v>5</v>
      </c>
      <c r="C63" s="18" t="s">
        <v>20</v>
      </c>
      <c r="D63" s="18" t="s">
        <v>7</v>
      </c>
      <c r="E63" s="18" t="s">
        <v>38</v>
      </c>
      <c r="F63" s="18" t="s">
        <v>309</v>
      </c>
      <c r="G63" s="82">
        <v>663261.10175000003</v>
      </c>
      <c r="H63" s="82">
        <v>584133.52725000004</v>
      </c>
      <c r="I63" s="82">
        <v>517607.80405999999</v>
      </c>
      <c r="J63" s="82">
        <v>508825.68721</v>
      </c>
      <c r="K63" s="82">
        <v>946631.12924175116</v>
      </c>
      <c r="L63" s="82">
        <v>964940.75501735287</v>
      </c>
      <c r="M63" s="80">
        <v>983859.99048104999</v>
      </c>
      <c r="N63" s="80">
        <v>1002271.0309086354</v>
      </c>
      <c r="O63" s="80">
        <v>1021793.2909737411</v>
      </c>
      <c r="P63" s="80">
        <v>1043656.4024260124</v>
      </c>
      <c r="Q63" s="80">
        <v>1067146.212910024</v>
      </c>
      <c r="R63" s="80">
        <v>1091363.5697236883</v>
      </c>
    </row>
    <row r="64" spans="1:18">
      <c r="A64" s="18" t="s">
        <v>310</v>
      </c>
      <c r="B64" s="18" t="s">
        <v>5</v>
      </c>
      <c r="C64" s="18" t="s">
        <v>21</v>
      </c>
      <c r="D64" s="18" t="s">
        <v>7</v>
      </c>
      <c r="E64" s="18" t="s">
        <v>38</v>
      </c>
      <c r="F64" s="18" t="s">
        <v>309</v>
      </c>
      <c r="G64" s="82">
        <v>411050.73657000001</v>
      </c>
      <c r="H64" s="82">
        <v>382126.84577999997</v>
      </c>
      <c r="I64" s="82">
        <v>422108.09762000002</v>
      </c>
      <c r="J64" s="82">
        <v>396143.71416999999</v>
      </c>
      <c r="K64" s="82">
        <v>334687.36019722698</v>
      </c>
      <c r="L64" s="82">
        <v>341160.84298026591</v>
      </c>
      <c r="M64" s="80">
        <v>347849.85708374949</v>
      </c>
      <c r="N64" s="80">
        <v>354359.19565169682</v>
      </c>
      <c r="O64" s="80">
        <v>361261.4128770142</v>
      </c>
      <c r="P64" s="80">
        <v>368991.25276039058</v>
      </c>
      <c r="Q64" s="80">
        <v>377296.22226707079</v>
      </c>
      <c r="R64" s="80">
        <v>385858.4203319198</v>
      </c>
    </row>
    <row r="65" spans="1:18">
      <c r="A65" s="18" t="s">
        <v>310</v>
      </c>
      <c r="B65" s="18" t="s">
        <v>5</v>
      </c>
      <c r="C65" s="18" t="s">
        <v>22</v>
      </c>
      <c r="D65" s="18" t="s">
        <v>7</v>
      </c>
      <c r="E65" s="18" t="s">
        <v>38</v>
      </c>
      <c r="F65" s="18" t="s">
        <v>309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>
      <c r="A66" s="18" t="s">
        <v>310</v>
      </c>
      <c r="B66" s="18" t="s">
        <v>5</v>
      </c>
      <c r="C66" s="18" t="s">
        <v>23</v>
      </c>
      <c r="D66" s="18" t="s">
        <v>7</v>
      </c>
      <c r="E66" s="18" t="s">
        <v>38</v>
      </c>
      <c r="F66" s="18" t="s">
        <v>309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>
      <c r="A67" s="18" t="s">
        <v>310</v>
      </c>
      <c r="B67" s="18" t="s">
        <v>5</v>
      </c>
      <c r="C67" s="18" t="s">
        <v>24</v>
      </c>
      <c r="D67" s="18" t="s">
        <v>7</v>
      </c>
      <c r="E67" s="18" t="s">
        <v>38</v>
      </c>
      <c r="F67" s="18" t="s">
        <v>309</v>
      </c>
      <c r="G67" s="82">
        <v>0</v>
      </c>
      <c r="H67" s="82">
        <v>0</v>
      </c>
      <c r="I67" s="82">
        <v>0</v>
      </c>
      <c r="J67" s="82">
        <v>0</v>
      </c>
      <c r="K67" s="82">
        <v>4505559.9483414078</v>
      </c>
      <c r="L67" s="82">
        <v>4592705.9485260295</v>
      </c>
      <c r="M67" s="82">
        <v>4682753.4305127598</v>
      </c>
      <c r="N67" s="82">
        <v>4770382.1211351212</v>
      </c>
      <c r="O67" s="82">
        <v>4863299.7427232685</v>
      </c>
      <c r="P67" s="82">
        <v>4967358.8173328061</v>
      </c>
      <c r="Q67" s="82">
        <v>5079160.2847065507</v>
      </c>
      <c r="R67" s="82">
        <v>5194424.5619353568</v>
      </c>
    </row>
    <row r="68" spans="1:18">
      <c r="A68" s="18" t="s">
        <v>310</v>
      </c>
      <c r="B68" s="18" t="s">
        <v>5</v>
      </c>
      <c r="C68" s="19" t="s">
        <v>25</v>
      </c>
      <c r="D68" s="18" t="s">
        <v>7</v>
      </c>
      <c r="E68" s="18" t="s">
        <v>38</v>
      </c>
      <c r="F68" s="18" t="s">
        <v>309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>
      <c r="A69" s="18" t="s">
        <v>310</v>
      </c>
      <c r="B69" s="18" t="s">
        <v>5</v>
      </c>
      <c r="C69" s="19" t="s">
        <v>26</v>
      </c>
      <c r="D69" s="18" t="s">
        <v>7</v>
      </c>
      <c r="E69" s="18" t="s">
        <v>38</v>
      </c>
      <c r="F69" s="18" t="s">
        <v>309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>
      <c r="A70" s="18" t="s">
        <v>310</v>
      </c>
      <c r="B70" s="18" t="s">
        <v>5</v>
      </c>
      <c r="C70" s="19" t="s">
        <v>27</v>
      </c>
      <c r="D70" s="18" t="s">
        <v>7</v>
      </c>
      <c r="E70" s="18" t="s">
        <v>38</v>
      </c>
      <c r="F70" s="18" t="s">
        <v>309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</row>
    <row r="71" spans="1:18">
      <c r="A71" s="18" t="s">
        <v>310</v>
      </c>
      <c r="B71" s="18" t="s">
        <v>5</v>
      </c>
      <c r="C71" s="19" t="s">
        <v>28</v>
      </c>
      <c r="D71" s="18" t="s">
        <v>7</v>
      </c>
      <c r="E71" s="18" t="s">
        <v>38</v>
      </c>
      <c r="F71" s="18" t="s">
        <v>309</v>
      </c>
      <c r="G71" s="82">
        <v>53309.533009999999</v>
      </c>
      <c r="H71" s="82">
        <v>49533.700210000003</v>
      </c>
      <c r="I71" s="82">
        <v>46890.199659999998</v>
      </c>
      <c r="J71" s="82">
        <v>52550.157200000001</v>
      </c>
      <c r="K71" s="82">
        <v>71349.791706517863</v>
      </c>
      <c r="L71" s="82">
        <v>72729.830820971954</v>
      </c>
      <c r="M71" s="80">
        <v>74155.817636620617</v>
      </c>
      <c r="N71" s="80">
        <v>75543.50060946001</v>
      </c>
      <c r="O71" s="80">
        <v>77014.938792991423</v>
      </c>
      <c r="P71" s="80">
        <v>78662.812394428387</v>
      </c>
      <c r="Q71" s="80">
        <v>80433.294088393246</v>
      </c>
      <c r="R71" s="80">
        <v>82258.612642750726</v>
      </c>
    </row>
    <row r="72" spans="1:18">
      <c r="A72" s="18" t="s">
        <v>310</v>
      </c>
      <c r="B72" s="18" t="s">
        <v>5</v>
      </c>
      <c r="C72" s="19" t="s">
        <v>29</v>
      </c>
      <c r="D72" s="18" t="s">
        <v>7</v>
      </c>
      <c r="E72" s="18" t="s">
        <v>38</v>
      </c>
      <c r="F72" s="18" t="s">
        <v>309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</row>
    <row r="73" spans="1:18">
      <c r="A73" s="18" t="s">
        <v>310</v>
      </c>
      <c r="B73" s="18" t="s">
        <v>5</v>
      </c>
      <c r="C73" s="19" t="s">
        <v>30</v>
      </c>
      <c r="D73" s="18" t="s">
        <v>7</v>
      </c>
      <c r="E73" s="18" t="s">
        <v>38</v>
      </c>
      <c r="F73" s="18" t="s">
        <v>309</v>
      </c>
      <c r="G73" s="82">
        <v>0</v>
      </c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</row>
    <row r="74" spans="1:18">
      <c r="A74" s="61" t="s">
        <v>310</v>
      </c>
      <c r="B74" s="61" t="s">
        <v>5</v>
      </c>
      <c r="C74" s="62" t="s">
        <v>31</v>
      </c>
      <c r="D74" s="61" t="s">
        <v>7</v>
      </c>
      <c r="E74" s="61" t="s">
        <v>38</v>
      </c>
      <c r="F74" s="61" t="s">
        <v>309</v>
      </c>
      <c r="G74" s="83">
        <v>424475.98918999999</v>
      </c>
      <c r="H74" s="83">
        <v>429075.28779999999</v>
      </c>
      <c r="I74" s="83">
        <v>518023.39697</v>
      </c>
      <c r="J74" s="83">
        <v>541855.15818999999</v>
      </c>
      <c r="K74" s="83">
        <v>397411.62831814954</v>
      </c>
      <c r="L74" s="83">
        <v>405098.31637287908</v>
      </c>
      <c r="M74" s="83">
        <v>413040.92880121217</v>
      </c>
      <c r="N74" s="83">
        <v>420770.19242813153</v>
      </c>
      <c r="O74" s="83">
        <v>428965.96470020816</v>
      </c>
      <c r="P74" s="83">
        <v>438144.46565369779</v>
      </c>
      <c r="Q74" s="83">
        <v>448005.88214949082</v>
      </c>
      <c r="R74" s="83">
        <v>458172.7347994654</v>
      </c>
    </row>
    <row r="75" spans="1:18">
      <c r="A75" s="61" t="s">
        <v>310</v>
      </c>
      <c r="B75" s="61" t="s">
        <v>5</v>
      </c>
      <c r="C75" s="62" t="s">
        <v>32</v>
      </c>
      <c r="D75" s="61" t="s">
        <v>7</v>
      </c>
      <c r="E75" s="61" t="s">
        <v>38</v>
      </c>
      <c r="F75" s="61" t="s">
        <v>309</v>
      </c>
      <c r="G75" s="83">
        <v>426566.18416</v>
      </c>
      <c r="H75" s="83">
        <v>409828.46408000001</v>
      </c>
      <c r="I75" s="83">
        <v>420328.14809999999</v>
      </c>
      <c r="J75" s="83">
        <v>417549.14249</v>
      </c>
      <c r="K75" s="83">
        <v>347739.50226864376</v>
      </c>
      <c r="L75" s="83">
        <v>354465.43801832979</v>
      </c>
      <c r="M75" s="83">
        <v>361415.31038172776</v>
      </c>
      <c r="N75" s="83">
        <v>368178.50022069336</v>
      </c>
      <c r="O75" s="83">
        <v>375349.89020407223</v>
      </c>
      <c r="P75" s="83">
        <v>383381.17848480569</v>
      </c>
      <c r="Q75" s="83">
        <v>392010.02530145098</v>
      </c>
      <c r="R75" s="83">
        <v>400906.13207895699</v>
      </c>
    </row>
    <row r="76" spans="1:18">
      <c r="A76" s="61" t="s">
        <v>310</v>
      </c>
      <c r="B76" s="61" t="s">
        <v>5</v>
      </c>
      <c r="C76" s="62" t="s">
        <v>33</v>
      </c>
      <c r="D76" s="61" t="s">
        <v>7</v>
      </c>
      <c r="E76" s="61" t="s">
        <v>38</v>
      </c>
      <c r="F76" s="61" t="s">
        <v>309</v>
      </c>
      <c r="G76" s="83">
        <v>44871.830410000002</v>
      </c>
      <c r="H76" s="83">
        <v>41242.260719999998</v>
      </c>
      <c r="I76" s="83">
        <v>40508.902000000002</v>
      </c>
      <c r="J76" s="83">
        <v>41495.343399999998</v>
      </c>
      <c r="K76" s="83">
        <v>59298.968782973723</v>
      </c>
      <c r="L76" s="83">
        <v>60445.922325654072</v>
      </c>
      <c r="M76" s="83">
        <v>61631.063103834626</v>
      </c>
      <c r="N76" s="83">
        <v>62784.369474027575</v>
      </c>
      <c r="O76" s="83">
        <v>64007.284984001431</v>
      </c>
      <c r="P76" s="83">
        <v>65376.836357771877</v>
      </c>
      <c r="Q76" s="83">
        <v>66848.287586853156</v>
      </c>
      <c r="R76" s="83">
        <v>68365.313851191066</v>
      </c>
    </row>
    <row r="77" spans="1:18">
      <c r="A77" s="61" t="s">
        <v>310</v>
      </c>
      <c r="B77" s="61" t="s">
        <v>5</v>
      </c>
      <c r="C77" s="62" t="s">
        <v>34</v>
      </c>
      <c r="D77" s="61" t="s">
        <v>7</v>
      </c>
      <c r="E77" s="61" t="s">
        <v>38</v>
      </c>
      <c r="F77" s="61" t="s">
        <v>309</v>
      </c>
      <c r="G77" s="83">
        <v>55194.375610000003</v>
      </c>
      <c r="H77" s="83">
        <v>53138.440869999999</v>
      </c>
      <c r="I77" s="83">
        <v>57587.123010000003</v>
      </c>
      <c r="J77" s="83">
        <v>61455.597049999997</v>
      </c>
      <c r="K77" s="83">
        <v>80200.263228820098</v>
      </c>
      <c r="L77" s="83">
        <v>81751.487102052153</v>
      </c>
      <c r="M77" s="83">
        <v>83354.358186052865</v>
      </c>
      <c r="N77" s="83">
        <v>84914.174087935913</v>
      </c>
      <c r="O77" s="83">
        <v>86568.134482516529</v>
      </c>
      <c r="P77" s="83">
        <v>88420.41594602351</v>
      </c>
      <c r="Q77" s="83">
        <v>90410.514228045809</v>
      </c>
      <c r="R77" s="83">
        <v>92462.251521660728</v>
      </c>
    </row>
    <row r="78" spans="1:18">
      <c r="A78" s="61" t="s">
        <v>310</v>
      </c>
      <c r="B78" s="61" t="s">
        <v>5</v>
      </c>
      <c r="C78" s="62" t="s">
        <v>35</v>
      </c>
      <c r="D78" s="61" t="s">
        <v>7</v>
      </c>
      <c r="E78" s="61" t="s">
        <v>38</v>
      </c>
      <c r="F78" s="61" t="s">
        <v>309</v>
      </c>
      <c r="G78" s="83">
        <v>5724.2303300000003</v>
      </c>
      <c r="H78" s="83">
        <v>5347.24053</v>
      </c>
      <c r="I78" s="83">
        <v>6186.6610099999998</v>
      </c>
      <c r="J78" s="83">
        <v>4760.0315499999997</v>
      </c>
      <c r="K78" s="83">
        <v>7766.2818479530069</v>
      </c>
      <c r="L78" s="83">
        <v>7916.4963400728329</v>
      </c>
      <c r="M78" s="83">
        <v>8071.7121473921543</v>
      </c>
      <c r="N78" s="83">
        <v>8222.7586581795367</v>
      </c>
      <c r="O78" s="83">
        <v>8382.9217558119726</v>
      </c>
      <c r="P78" s="83">
        <v>8562.2894951208964</v>
      </c>
      <c r="Q78" s="83">
        <v>8755.0028796046299</v>
      </c>
      <c r="R78" s="83">
        <v>8953.6851464533975</v>
      </c>
    </row>
    <row r="79" spans="1:18">
      <c r="A79" s="61" t="s">
        <v>310</v>
      </c>
      <c r="B79" s="61" t="s">
        <v>5</v>
      </c>
      <c r="C79" s="62" t="s">
        <v>36</v>
      </c>
      <c r="D79" s="61" t="s">
        <v>7</v>
      </c>
      <c r="E79" s="61" t="s">
        <v>38</v>
      </c>
      <c r="F79" s="61" t="s">
        <v>309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</row>
    <row r="80" spans="1:18">
      <c r="A80" s="40" t="s">
        <v>310</v>
      </c>
      <c r="B80" s="40" t="s">
        <v>5</v>
      </c>
      <c r="C80" s="40" t="s">
        <v>6</v>
      </c>
      <c r="D80" s="40" t="s">
        <v>39</v>
      </c>
      <c r="E80" s="40" t="s">
        <v>40</v>
      </c>
      <c r="F80" s="20" t="s">
        <v>309</v>
      </c>
      <c r="G80" s="21">
        <v>46617.707430000002</v>
      </c>
      <c r="H80" s="21">
        <v>43507.417139999998</v>
      </c>
      <c r="I80" s="21">
        <v>46401.84362</v>
      </c>
      <c r="J80" s="21">
        <v>44931.810640000003</v>
      </c>
      <c r="K80" s="21">
        <v>40222.198009764463</v>
      </c>
      <c r="L80" s="21">
        <v>40764.236524065505</v>
      </c>
      <c r="M80" s="21">
        <v>41220.492597056975</v>
      </c>
      <c r="N80" s="21">
        <v>41717.505438187029</v>
      </c>
      <c r="O80" s="21">
        <v>42229.705111361218</v>
      </c>
      <c r="P80" s="21">
        <v>42802.306683240218</v>
      </c>
      <c r="Q80" s="21">
        <v>43464.474939875625</v>
      </c>
      <c r="R80" s="21">
        <v>44183.475346647509</v>
      </c>
    </row>
    <row r="81" spans="1:18">
      <c r="A81" s="40" t="s">
        <v>310</v>
      </c>
      <c r="B81" s="40" t="s">
        <v>5</v>
      </c>
      <c r="C81" s="40" t="s">
        <v>10</v>
      </c>
      <c r="D81" s="40" t="s">
        <v>39</v>
      </c>
      <c r="E81" s="40" t="s">
        <v>40</v>
      </c>
      <c r="F81" s="20" t="s">
        <v>309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</row>
    <row r="82" spans="1:18">
      <c r="A82" s="40" t="s">
        <v>310</v>
      </c>
      <c r="B82" s="40" t="s">
        <v>5</v>
      </c>
      <c r="C82" s="40" t="s">
        <v>11</v>
      </c>
      <c r="D82" s="40" t="s">
        <v>39</v>
      </c>
      <c r="E82" s="40" t="s">
        <v>40</v>
      </c>
      <c r="F82" s="20" t="s">
        <v>309</v>
      </c>
      <c r="G82" s="21">
        <v>4947971.3776200004</v>
      </c>
      <c r="H82" s="21">
        <v>4863522.2648600005</v>
      </c>
      <c r="I82" s="21">
        <v>5579054.7773099998</v>
      </c>
      <c r="J82" s="21">
        <v>4977942.5678899996</v>
      </c>
      <c r="K82" s="21">
        <v>4901234.5983680068</v>
      </c>
      <c r="L82" s="21">
        <v>4974519.4875111105</v>
      </c>
      <c r="M82" s="21">
        <v>5040952.1807545396</v>
      </c>
      <c r="N82" s="21">
        <v>5111174.1155796545</v>
      </c>
      <c r="O82" s="21">
        <v>5184162.3611845374</v>
      </c>
      <c r="P82" s="21">
        <v>5262864.9758879626</v>
      </c>
      <c r="Q82" s="21">
        <v>5348868.7378952457</v>
      </c>
      <c r="R82" s="21">
        <v>5439259.6473941356</v>
      </c>
    </row>
    <row r="83" spans="1:18">
      <c r="A83" s="40" t="s">
        <v>310</v>
      </c>
      <c r="B83" s="40" t="s">
        <v>5</v>
      </c>
      <c r="C83" s="40" t="s">
        <v>12</v>
      </c>
      <c r="D83" s="40" t="s">
        <v>39</v>
      </c>
      <c r="E83" s="40" t="s">
        <v>40</v>
      </c>
      <c r="F83" s="20" t="s">
        <v>309</v>
      </c>
      <c r="G83" s="21">
        <v>7580541.5367099997</v>
      </c>
      <c r="H83" s="21">
        <v>7691308.7184199998</v>
      </c>
      <c r="I83" s="21">
        <v>8773315.3707500007</v>
      </c>
      <c r="J83" s="21">
        <v>7903878.5075000003</v>
      </c>
      <c r="K83" s="21">
        <v>7619962.469316422</v>
      </c>
      <c r="L83" s="21">
        <v>7843705.9834216842</v>
      </c>
      <c r="M83" s="21">
        <v>8110342.1191944294</v>
      </c>
      <c r="N83" s="21">
        <v>8366992.4740219917</v>
      </c>
      <c r="O83" s="21">
        <v>8637632.8655709494</v>
      </c>
      <c r="P83" s="21">
        <v>8890724.1153055411</v>
      </c>
      <c r="Q83" s="21">
        <v>9102093.8521842472</v>
      </c>
      <c r="R83" s="21">
        <v>9283836.0381292254</v>
      </c>
    </row>
    <row r="84" spans="1:18">
      <c r="A84" s="40" t="s">
        <v>310</v>
      </c>
      <c r="B84" s="40" t="s">
        <v>5</v>
      </c>
      <c r="C84" s="40" t="s">
        <v>13</v>
      </c>
      <c r="D84" s="40" t="s">
        <v>39</v>
      </c>
      <c r="E84" s="40" t="s">
        <v>40</v>
      </c>
      <c r="F84" s="20" t="s">
        <v>309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</row>
    <row r="85" spans="1:18">
      <c r="A85" s="20" t="s">
        <v>310</v>
      </c>
      <c r="B85" s="20" t="s">
        <v>5</v>
      </c>
      <c r="C85" s="20" t="s">
        <v>14</v>
      </c>
      <c r="D85" s="20" t="s">
        <v>39</v>
      </c>
      <c r="E85" s="20" t="s">
        <v>40</v>
      </c>
      <c r="F85" s="20" t="s">
        <v>309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</row>
    <row r="86" spans="1:18">
      <c r="A86" s="20" t="s">
        <v>310</v>
      </c>
      <c r="B86" s="20" t="s">
        <v>5</v>
      </c>
      <c r="C86" s="20" t="s">
        <v>15</v>
      </c>
      <c r="D86" s="20" t="s">
        <v>39</v>
      </c>
      <c r="E86" s="20" t="s">
        <v>40</v>
      </c>
      <c r="F86" s="20" t="s">
        <v>309</v>
      </c>
      <c r="G86" s="21">
        <v>64752.157890000002</v>
      </c>
      <c r="H86" s="21">
        <v>62795.1296</v>
      </c>
      <c r="I86" s="21">
        <v>73840.307799999995</v>
      </c>
      <c r="J86" s="21">
        <v>71186.634210000004</v>
      </c>
      <c r="K86" s="21">
        <v>75631.993167518289</v>
      </c>
      <c r="L86" s="21">
        <v>76555.942061916983</v>
      </c>
      <c r="M86" s="21">
        <v>77285.643062670482</v>
      </c>
      <c r="N86" s="21">
        <v>78107.492552509371</v>
      </c>
      <c r="O86" s="21">
        <v>78963.655783730937</v>
      </c>
      <c r="P86" s="21">
        <v>79956.504157291303</v>
      </c>
      <c r="Q86" s="21">
        <v>81152.086483482737</v>
      </c>
      <c r="R86" s="21">
        <v>82476.36231816432</v>
      </c>
    </row>
    <row r="87" spans="1:18">
      <c r="A87" s="20" t="s">
        <v>310</v>
      </c>
      <c r="B87" s="20" t="s">
        <v>5</v>
      </c>
      <c r="C87" s="20" t="s">
        <v>16</v>
      </c>
      <c r="D87" s="20" t="s">
        <v>39</v>
      </c>
      <c r="E87" s="20" t="s">
        <v>40</v>
      </c>
      <c r="F87" s="20" t="s">
        <v>309</v>
      </c>
      <c r="G87" s="21" t="s">
        <v>104</v>
      </c>
      <c r="H87" s="21" t="s">
        <v>104</v>
      </c>
      <c r="I87" s="21" t="s">
        <v>104</v>
      </c>
      <c r="J87" s="21" t="s">
        <v>104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</row>
    <row r="88" spans="1:18">
      <c r="A88" s="20" t="s">
        <v>310</v>
      </c>
      <c r="B88" s="20" t="s">
        <v>5</v>
      </c>
      <c r="C88" s="20" t="s">
        <v>17</v>
      </c>
      <c r="D88" s="20" t="s">
        <v>39</v>
      </c>
      <c r="E88" s="20" t="s">
        <v>40</v>
      </c>
      <c r="F88" s="20" t="s">
        <v>309</v>
      </c>
      <c r="G88" s="21">
        <v>2252427.34356</v>
      </c>
      <c r="H88" s="21">
        <v>2278481.24939</v>
      </c>
      <c r="I88" s="21">
        <v>2539299.3600900001</v>
      </c>
      <c r="J88" s="21">
        <v>2385284.1630799999</v>
      </c>
      <c r="K88" s="21">
        <v>2402478.3423694321</v>
      </c>
      <c r="L88" s="21">
        <v>2431827.9220285648</v>
      </c>
      <c r="M88" s="21">
        <v>2455007.1452288926</v>
      </c>
      <c r="N88" s="21">
        <v>2481113.499396394</v>
      </c>
      <c r="O88" s="21">
        <v>2508309.8422983577</v>
      </c>
      <c r="P88" s="21">
        <v>2501190.3795550829</v>
      </c>
      <c r="Q88" s="21">
        <v>2480776.1710960348</v>
      </c>
      <c r="R88" s="21">
        <v>2470232.7403412117</v>
      </c>
    </row>
    <row r="89" spans="1:18">
      <c r="A89" s="20" t="s">
        <v>310</v>
      </c>
      <c r="B89" s="20" t="s">
        <v>5</v>
      </c>
      <c r="C89" s="20" t="s">
        <v>18</v>
      </c>
      <c r="D89" s="20" t="s">
        <v>39</v>
      </c>
      <c r="E89" s="20" t="s">
        <v>40</v>
      </c>
      <c r="F89" s="20" t="s">
        <v>309</v>
      </c>
      <c r="G89" s="21">
        <v>110853.42589</v>
      </c>
      <c r="H89" s="21">
        <v>112379.29936999999</v>
      </c>
      <c r="I89" s="21">
        <v>126190.87452</v>
      </c>
      <c r="J89" s="21">
        <v>128968.99965</v>
      </c>
      <c r="K89" s="21">
        <v>137092.89256889862</v>
      </c>
      <c r="L89" s="21">
        <v>138767.6709426273</v>
      </c>
      <c r="M89" s="21">
        <v>140090.34956993972</v>
      </c>
      <c r="N89" s="21">
        <v>141580.05940171337</v>
      </c>
      <c r="O89" s="21">
        <v>143131.96738355537</v>
      </c>
      <c r="P89" s="21">
        <v>144931.63508651068</v>
      </c>
      <c r="Q89" s="21">
        <v>147098.78462914936</v>
      </c>
      <c r="R89" s="21">
        <v>149499.20800994639</v>
      </c>
    </row>
    <row r="90" spans="1:18">
      <c r="A90" s="20" t="s">
        <v>310</v>
      </c>
      <c r="B90" s="20" t="s">
        <v>5</v>
      </c>
      <c r="C90" s="20" t="s">
        <v>19</v>
      </c>
      <c r="D90" s="20" t="s">
        <v>39</v>
      </c>
      <c r="E90" s="20" t="s">
        <v>40</v>
      </c>
      <c r="F90" s="20" t="s">
        <v>309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</row>
    <row r="91" spans="1:18">
      <c r="A91" s="20" t="s">
        <v>310</v>
      </c>
      <c r="B91" s="20" t="s">
        <v>5</v>
      </c>
      <c r="C91" s="20" t="s">
        <v>20</v>
      </c>
      <c r="D91" s="20" t="s">
        <v>39</v>
      </c>
      <c r="E91" s="20" t="s">
        <v>40</v>
      </c>
      <c r="F91" s="20" t="s">
        <v>309</v>
      </c>
      <c r="G91" s="21">
        <v>387434.32410000003</v>
      </c>
      <c r="H91" s="21">
        <v>388872.89859</v>
      </c>
      <c r="I91" s="21">
        <v>315930.85563000001</v>
      </c>
      <c r="J91" s="21">
        <v>324943.10295999999</v>
      </c>
      <c r="K91" s="21">
        <v>538019.77220420283</v>
      </c>
      <c r="L91" s="21">
        <v>544592.42423773673</v>
      </c>
      <c r="M91" s="21">
        <v>549783.26411594835</v>
      </c>
      <c r="N91" s="21">
        <v>555629.61639083654</v>
      </c>
      <c r="O91" s="21">
        <v>561720.06472281669</v>
      </c>
      <c r="P91" s="21">
        <v>568782.8437585762</v>
      </c>
      <c r="Q91" s="21">
        <v>577287.80183054123</v>
      </c>
      <c r="R91" s="21">
        <v>586708.24089437537</v>
      </c>
    </row>
    <row r="92" spans="1:18">
      <c r="A92" s="20" t="s">
        <v>310</v>
      </c>
      <c r="B92" s="20" t="s">
        <v>5</v>
      </c>
      <c r="C92" s="20" t="s">
        <v>21</v>
      </c>
      <c r="D92" s="20" t="s">
        <v>39</v>
      </c>
      <c r="E92" s="20" t="s">
        <v>40</v>
      </c>
      <c r="F92" s="20" t="s">
        <v>309</v>
      </c>
      <c r="G92" s="21">
        <v>14522.40682</v>
      </c>
      <c r="H92" s="21">
        <v>12894.650100000001</v>
      </c>
      <c r="I92" s="21">
        <v>13792.56976</v>
      </c>
      <c r="J92" s="21">
        <v>13472.035879999999</v>
      </c>
      <c r="K92" s="21">
        <v>7463.4155473441733</v>
      </c>
      <c r="L92" s="21">
        <v>7554.5914407010105</v>
      </c>
      <c r="M92" s="21">
        <v>7626.5988223109816</v>
      </c>
      <c r="N92" s="21">
        <v>7707.6994783052605</v>
      </c>
      <c r="O92" s="21">
        <v>7792.1862371932648</v>
      </c>
      <c r="P92" s="21">
        <v>7890.1611771234211</v>
      </c>
      <c r="Q92" s="21">
        <v>8008.1420387630624</v>
      </c>
      <c r="R92" s="21">
        <v>8138.8224616846601</v>
      </c>
    </row>
    <row r="93" spans="1:18">
      <c r="A93" s="20" t="s">
        <v>310</v>
      </c>
      <c r="B93" s="20" t="s">
        <v>5</v>
      </c>
      <c r="C93" s="20" t="s">
        <v>22</v>
      </c>
      <c r="D93" s="20" t="s">
        <v>39</v>
      </c>
      <c r="E93" s="20" t="s">
        <v>40</v>
      </c>
      <c r="F93" s="20" t="s">
        <v>309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</row>
    <row r="94" spans="1:18">
      <c r="A94" s="20" t="s">
        <v>310</v>
      </c>
      <c r="B94" s="20" t="s">
        <v>5</v>
      </c>
      <c r="C94" s="20" t="s">
        <v>23</v>
      </c>
      <c r="D94" s="20" t="s">
        <v>39</v>
      </c>
      <c r="E94" s="20" t="s">
        <v>40</v>
      </c>
      <c r="F94" s="20" t="s">
        <v>309</v>
      </c>
      <c r="G94" s="21">
        <v>2751724.16231</v>
      </c>
      <c r="H94" s="21">
        <v>2738240.2571200002</v>
      </c>
      <c r="I94" s="21">
        <v>3012862.12635</v>
      </c>
      <c r="J94" s="21">
        <v>2692998.69184</v>
      </c>
      <c r="K94" s="21">
        <v>3867985.9434530726</v>
      </c>
      <c r="L94" s="21">
        <v>3915238.7155450028</v>
      </c>
      <c r="M94" s="21">
        <v>3952557.2244938095</v>
      </c>
      <c r="N94" s="21">
        <v>3994588.4091974832</v>
      </c>
      <c r="O94" s="21">
        <v>4038374.4738636804</v>
      </c>
      <c r="P94" s="21">
        <v>4026912.1512569487</v>
      </c>
      <c r="Q94" s="21">
        <v>3994045.3112219023</v>
      </c>
      <c r="R94" s="21">
        <v>3977070.4060848984</v>
      </c>
    </row>
    <row r="95" spans="1:18">
      <c r="A95" s="20" t="s">
        <v>310</v>
      </c>
      <c r="B95" s="20" t="s">
        <v>5</v>
      </c>
      <c r="C95" s="20" t="s">
        <v>24</v>
      </c>
      <c r="D95" s="20" t="s">
        <v>39</v>
      </c>
      <c r="E95" s="20" t="s">
        <v>40</v>
      </c>
      <c r="F95" s="20" t="s">
        <v>309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</row>
    <row r="96" spans="1:18">
      <c r="A96" s="20" t="s">
        <v>310</v>
      </c>
      <c r="B96" s="20" t="s">
        <v>5</v>
      </c>
      <c r="C96" s="20" t="s">
        <v>25</v>
      </c>
      <c r="D96" s="20" t="s">
        <v>39</v>
      </c>
      <c r="E96" s="20" t="s">
        <v>40</v>
      </c>
      <c r="F96" s="20" t="s">
        <v>309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</row>
    <row r="97" spans="1:18">
      <c r="A97" s="20" t="s">
        <v>310</v>
      </c>
      <c r="B97" s="20" t="s">
        <v>5</v>
      </c>
      <c r="C97" s="20" t="s">
        <v>26</v>
      </c>
      <c r="D97" s="20" t="s">
        <v>39</v>
      </c>
      <c r="E97" s="20" t="s">
        <v>40</v>
      </c>
      <c r="F97" s="20" t="s">
        <v>309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</row>
    <row r="98" spans="1:18">
      <c r="A98" s="20" t="s">
        <v>310</v>
      </c>
      <c r="B98" s="20" t="s">
        <v>5</v>
      </c>
      <c r="C98" s="20" t="s">
        <v>27</v>
      </c>
      <c r="D98" s="20" t="s">
        <v>39</v>
      </c>
      <c r="E98" s="20" t="s">
        <v>40</v>
      </c>
      <c r="F98" s="20" t="s">
        <v>309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</row>
    <row r="99" spans="1:18">
      <c r="A99" s="20" t="s">
        <v>310</v>
      </c>
      <c r="B99" s="20" t="s">
        <v>5</v>
      </c>
      <c r="C99" s="20" t="s">
        <v>28</v>
      </c>
      <c r="D99" s="20" t="s">
        <v>39</v>
      </c>
      <c r="E99" s="20" t="s">
        <v>40</v>
      </c>
      <c r="F99" s="20" t="s">
        <v>309</v>
      </c>
      <c r="G99" s="21">
        <v>29051.964080000002</v>
      </c>
      <c r="H99" s="21">
        <v>29633.38206</v>
      </c>
      <c r="I99" s="21">
        <v>25475.667379999999</v>
      </c>
      <c r="J99" s="21">
        <v>30472.313849999999</v>
      </c>
      <c r="K99" s="21">
        <v>46552.862772875873</v>
      </c>
      <c r="L99" s="21">
        <v>47121.570065764798</v>
      </c>
      <c r="M99" s="21">
        <v>47570.714258990891</v>
      </c>
      <c r="N99" s="21">
        <v>48076.577517621248</v>
      </c>
      <c r="O99" s="21">
        <v>48603.561506076483</v>
      </c>
      <c r="P99" s="21">
        <v>49214.677677327658</v>
      </c>
      <c r="Q99" s="21">
        <v>49950.580271373918</v>
      </c>
      <c r="R99" s="21">
        <v>50765.696052718202</v>
      </c>
    </row>
    <row r="100" spans="1:18">
      <c r="A100" s="20" t="s">
        <v>310</v>
      </c>
      <c r="B100" s="20" t="s">
        <v>5</v>
      </c>
      <c r="C100" s="20" t="s">
        <v>29</v>
      </c>
      <c r="D100" s="20" t="s">
        <v>39</v>
      </c>
      <c r="E100" s="20" t="s">
        <v>40</v>
      </c>
      <c r="F100" s="20" t="s">
        <v>309</v>
      </c>
      <c r="G100" s="21">
        <v>6107917</v>
      </c>
      <c r="H100" s="21">
        <v>6093034</v>
      </c>
      <c r="I100" s="21">
        <v>7605729</v>
      </c>
      <c r="J100" s="21">
        <v>6023305</v>
      </c>
      <c r="K100" s="21">
        <v>10183436.704790445</v>
      </c>
      <c r="L100" s="21">
        <v>10417781.323975667</v>
      </c>
      <c r="M100" s="21">
        <v>10631741.993715383</v>
      </c>
      <c r="N100" s="21">
        <v>10836683.185289409</v>
      </c>
      <c r="O100" s="21">
        <v>11004920.993709639</v>
      </c>
      <c r="P100" s="21">
        <v>11164069.938061615</v>
      </c>
      <c r="Q100" s="21">
        <v>11339145.804270253</v>
      </c>
      <c r="R100" s="21">
        <v>11530103.831986926</v>
      </c>
    </row>
    <row r="101" spans="1:18">
      <c r="A101" s="20" t="s">
        <v>310</v>
      </c>
      <c r="B101" s="20" t="s">
        <v>5</v>
      </c>
      <c r="C101" s="20" t="s">
        <v>30</v>
      </c>
      <c r="D101" s="20" t="s">
        <v>39</v>
      </c>
      <c r="E101" s="20" t="s">
        <v>40</v>
      </c>
      <c r="F101" s="20" t="s">
        <v>309</v>
      </c>
      <c r="G101" s="21">
        <v>1763149</v>
      </c>
      <c r="H101" s="21">
        <v>2140265</v>
      </c>
      <c r="I101" s="21">
        <v>2055743</v>
      </c>
      <c r="J101" s="21">
        <v>1662182</v>
      </c>
      <c r="K101" s="21">
        <v>2172764.3244966646</v>
      </c>
      <c r="L101" s="21">
        <v>2199307.631255236</v>
      </c>
      <c r="M101" s="21">
        <v>2220270.562887555</v>
      </c>
      <c r="N101" s="21">
        <v>2243880.7465789015</v>
      </c>
      <c r="O101" s="21">
        <v>2268476.6992549561</v>
      </c>
      <c r="P101" s="21">
        <v>2296999.3579257173</v>
      </c>
      <c r="Q101" s="21">
        <v>2331346.1801705556</v>
      </c>
      <c r="R101" s="21">
        <v>2369390.1238626926</v>
      </c>
    </row>
    <row r="102" spans="1:18">
      <c r="A102" s="72" t="s">
        <v>310</v>
      </c>
      <c r="B102" s="72" t="s">
        <v>5</v>
      </c>
      <c r="C102" s="73" t="s">
        <v>31</v>
      </c>
      <c r="D102" s="72" t="s">
        <v>39</v>
      </c>
      <c r="E102" s="72" t="s">
        <v>40</v>
      </c>
      <c r="F102" s="72" t="s">
        <v>309</v>
      </c>
      <c r="G102" s="84">
        <v>28047.897980000002</v>
      </c>
      <c r="H102" s="84">
        <v>32574.669010000001</v>
      </c>
      <c r="I102" s="84">
        <v>48200.812890000001</v>
      </c>
      <c r="J102" s="84">
        <v>47817.147120000001</v>
      </c>
      <c r="K102" s="84">
        <v>21379.623256209656</v>
      </c>
      <c r="L102" s="84">
        <v>21640.804780627277</v>
      </c>
      <c r="M102" s="84">
        <v>21847.076383852575</v>
      </c>
      <c r="N102" s="84">
        <v>22079.396487160524</v>
      </c>
      <c r="O102" s="84">
        <v>22321.416385919412</v>
      </c>
      <c r="P102" s="84">
        <v>22602.074389077483</v>
      </c>
      <c r="Q102" s="84">
        <v>22940.041149376138</v>
      </c>
      <c r="R102" s="84">
        <v>23314.386942036726</v>
      </c>
    </row>
    <row r="103" spans="1:18">
      <c r="A103" s="72" t="s">
        <v>310</v>
      </c>
      <c r="B103" s="72" t="s">
        <v>5</v>
      </c>
      <c r="C103" s="73" t="s">
        <v>32</v>
      </c>
      <c r="D103" s="72" t="s">
        <v>39</v>
      </c>
      <c r="E103" s="72" t="s">
        <v>40</v>
      </c>
      <c r="F103" s="72" t="s">
        <v>309</v>
      </c>
      <c r="G103" s="84">
        <v>13450.18636</v>
      </c>
      <c r="H103" s="84">
        <v>9411.9610499999999</v>
      </c>
      <c r="I103" s="84">
        <v>12128.83221</v>
      </c>
      <c r="J103" s="84">
        <v>10135.61167</v>
      </c>
      <c r="K103" s="84">
        <v>6159.2586484157582</v>
      </c>
      <c r="L103" s="84">
        <v>6234.5024702454248</v>
      </c>
      <c r="M103" s="84">
        <v>6293.9272852135273</v>
      </c>
      <c r="N103" s="84">
        <v>6360.8564162067369</v>
      </c>
      <c r="O103" s="84">
        <v>6430.579962625472</v>
      </c>
      <c r="P103" s="84">
        <v>6511.4347659343357</v>
      </c>
      <c r="Q103" s="84">
        <v>6608.7996570879695</v>
      </c>
      <c r="R103" s="84">
        <v>6716.6449887531608</v>
      </c>
    </row>
    <row r="104" spans="1:18">
      <c r="A104" s="72" t="s">
        <v>310</v>
      </c>
      <c r="B104" s="72" t="s">
        <v>5</v>
      </c>
      <c r="C104" s="73" t="s">
        <v>33</v>
      </c>
      <c r="D104" s="72" t="s">
        <v>39</v>
      </c>
      <c r="E104" s="72" t="s">
        <v>40</v>
      </c>
      <c r="F104" s="72" t="s">
        <v>309</v>
      </c>
      <c r="G104" s="84">
        <v>27304.39345</v>
      </c>
      <c r="H104" s="84">
        <v>30025.507559999998</v>
      </c>
      <c r="I104" s="84">
        <v>26617.69152</v>
      </c>
      <c r="J104" s="84">
        <v>27081.441500000001</v>
      </c>
      <c r="K104" s="84">
        <v>45089.150804465164</v>
      </c>
      <c r="L104" s="84">
        <v>45639.976841045849</v>
      </c>
      <c r="M104" s="84">
        <v>46074.999072871316</v>
      </c>
      <c r="N104" s="84">
        <v>46564.957013075844</v>
      </c>
      <c r="O104" s="84">
        <v>47075.371606544009</v>
      </c>
      <c r="P104" s="84">
        <v>47667.273104396605</v>
      </c>
      <c r="Q104" s="84">
        <v>48380.037498763391</v>
      </c>
      <c r="R104" s="84">
        <v>49169.524464741044</v>
      </c>
    </row>
    <row r="105" spans="1:18">
      <c r="A105" s="72" t="s">
        <v>310</v>
      </c>
      <c r="B105" s="72" t="s">
        <v>5</v>
      </c>
      <c r="C105" s="73" t="s">
        <v>34</v>
      </c>
      <c r="D105" s="72" t="s">
        <v>39</v>
      </c>
      <c r="E105" s="72" t="s">
        <v>40</v>
      </c>
      <c r="F105" s="72" t="s">
        <v>309</v>
      </c>
      <c r="G105" s="84">
        <v>29175.956989999999</v>
      </c>
      <c r="H105" s="84">
        <v>32314.497289999999</v>
      </c>
      <c r="I105" s="84">
        <v>32953.125999999997</v>
      </c>
      <c r="J105" s="84">
        <v>36967.825640000003</v>
      </c>
      <c r="K105" s="84">
        <v>53366.479774584659</v>
      </c>
      <c r="L105" s="84">
        <v>54018.424777230102</v>
      </c>
      <c r="M105" s="84">
        <v>54533.307065363799</v>
      </c>
      <c r="N105" s="84">
        <v>55113.209991895143</v>
      </c>
      <c r="O105" s="84">
        <v>55717.324941788451</v>
      </c>
      <c r="P105" s="84">
        <v>56417.885913776612</v>
      </c>
      <c r="Q105" s="84">
        <v>57261.497424691392</v>
      </c>
      <c r="R105" s="84">
        <v>58195.916003228296</v>
      </c>
    </row>
    <row r="106" spans="1:18">
      <c r="A106" s="72" t="s">
        <v>310</v>
      </c>
      <c r="B106" s="72" t="s">
        <v>5</v>
      </c>
      <c r="C106" s="73" t="s">
        <v>35</v>
      </c>
      <c r="D106" s="72" t="s">
        <v>39</v>
      </c>
      <c r="E106" s="72" t="s">
        <v>40</v>
      </c>
      <c r="F106" s="72" t="s">
        <v>309</v>
      </c>
      <c r="G106" s="84">
        <v>2762.9683799999998</v>
      </c>
      <c r="H106" s="84">
        <v>3118.7510400000001</v>
      </c>
      <c r="I106" s="84">
        <v>3250.91014</v>
      </c>
      <c r="J106" s="84">
        <v>2840.0541699999999</v>
      </c>
      <c r="K106" s="84">
        <v>4862.1349086966975</v>
      </c>
      <c r="L106" s="84">
        <v>4921.5325787191896</v>
      </c>
      <c r="M106" s="84">
        <v>4968.442683293797</v>
      </c>
      <c r="N106" s="84">
        <v>5021.2767145930884</v>
      </c>
      <c r="O106" s="84">
        <v>5076.3166647481057</v>
      </c>
      <c r="P106" s="84">
        <v>5140.1436582459282</v>
      </c>
      <c r="Q106" s="84">
        <v>5217.0037583297744</v>
      </c>
      <c r="R106" s="84">
        <v>5302.1371456026354</v>
      </c>
    </row>
    <row r="107" spans="1:18">
      <c r="A107" s="41" t="s">
        <v>310</v>
      </c>
      <c r="B107" s="41" t="s">
        <v>5</v>
      </c>
      <c r="C107" s="41" t="s">
        <v>6</v>
      </c>
      <c r="D107" s="41" t="s">
        <v>41</v>
      </c>
      <c r="E107" s="41" t="s">
        <v>42</v>
      </c>
      <c r="F107" s="22" t="s">
        <v>309</v>
      </c>
      <c r="G107" s="16">
        <v>325790.42937999999</v>
      </c>
      <c r="H107" s="16">
        <v>284483.98145000002</v>
      </c>
      <c r="I107" s="16">
        <v>329820.84749000001</v>
      </c>
      <c r="J107" s="16">
        <v>245930.84074000001</v>
      </c>
      <c r="K107" s="16">
        <v>254137.76185696395</v>
      </c>
      <c r="L107" s="16">
        <v>257892.33874651496</v>
      </c>
      <c r="M107" s="16">
        <v>261688.39717196903</v>
      </c>
      <c r="N107" s="16">
        <v>265470.63208940771</v>
      </c>
      <c r="O107" s="16">
        <v>269259.1961968898</v>
      </c>
      <c r="P107" s="16">
        <v>273025.96091744542</v>
      </c>
      <c r="Q107" s="16">
        <v>276750.6656857999</v>
      </c>
      <c r="R107" s="16">
        <v>280446.77537930722</v>
      </c>
    </row>
    <row r="108" spans="1:18">
      <c r="A108" s="41" t="s">
        <v>310</v>
      </c>
      <c r="B108" s="41" t="s">
        <v>5</v>
      </c>
      <c r="C108" s="41" t="s">
        <v>10</v>
      </c>
      <c r="D108" s="41" t="s">
        <v>41</v>
      </c>
      <c r="E108" s="41" t="s">
        <v>42</v>
      </c>
      <c r="F108" s="22" t="s">
        <v>309</v>
      </c>
      <c r="G108" s="16">
        <v>2147014.4842099999</v>
      </c>
      <c r="H108" s="16">
        <v>2096431.53795</v>
      </c>
      <c r="I108" s="16">
        <v>2213954.8648700002</v>
      </c>
      <c r="J108" s="16">
        <v>2137543.9049499999</v>
      </c>
      <c r="K108" s="16">
        <v>1993101.5389833208</v>
      </c>
      <c r="L108" s="16">
        <v>2018206.4628426968</v>
      </c>
      <c r="M108" s="16">
        <v>2041585.3329861932</v>
      </c>
      <c r="N108" s="16">
        <v>2065539.4016332389</v>
      </c>
      <c r="O108" s="16">
        <v>2089230.1116134713</v>
      </c>
      <c r="P108" s="16">
        <v>2113827.8977660062</v>
      </c>
      <c r="Q108" s="16">
        <v>2140175.8056342988</v>
      </c>
      <c r="R108" s="16">
        <v>2167713.5593971969</v>
      </c>
    </row>
    <row r="109" spans="1:18">
      <c r="A109" s="41" t="s">
        <v>310</v>
      </c>
      <c r="B109" s="41" t="s">
        <v>5</v>
      </c>
      <c r="C109" s="41" t="s">
        <v>11</v>
      </c>
      <c r="D109" s="41" t="s">
        <v>41</v>
      </c>
      <c r="E109" s="41" t="s">
        <v>42</v>
      </c>
      <c r="F109" s="22" t="s">
        <v>309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</row>
    <row r="110" spans="1:18">
      <c r="A110" s="41" t="s">
        <v>310</v>
      </c>
      <c r="B110" s="41" t="s">
        <v>5</v>
      </c>
      <c r="C110" s="41" t="s">
        <v>12</v>
      </c>
      <c r="D110" s="41" t="s">
        <v>41</v>
      </c>
      <c r="E110" s="41" t="s">
        <v>42</v>
      </c>
      <c r="F110" s="22" t="s">
        <v>309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</row>
    <row r="111" spans="1:18">
      <c r="A111" s="41" t="s">
        <v>310</v>
      </c>
      <c r="B111" s="41" t="s">
        <v>5</v>
      </c>
      <c r="C111" s="41" t="s">
        <v>13</v>
      </c>
      <c r="D111" s="41" t="s">
        <v>41</v>
      </c>
      <c r="E111" s="41" t="s">
        <v>42</v>
      </c>
      <c r="F111" s="22" t="s">
        <v>309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</row>
    <row r="112" spans="1:18">
      <c r="A112" s="22" t="s">
        <v>310</v>
      </c>
      <c r="B112" s="22" t="s">
        <v>5</v>
      </c>
      <c r="C112" s="22" t="s">
        <v>14</v>
      </c>
      <c r="D112" s="22" t="s">
        <v>41</v>
      </c>
      <c r="E112" s="22" t="s">
        <v>42</v>
      </c>
      <c r="F112" s="22" t="s">
        <v>309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</row>
    <row r="113" spans="1:18">
      <c r="A113" s="22" t="s">
        <v>310</v>
      </c>
      <c r="B113" s="22" t="s">
        <v>5</v>
      </c>
      <c r="C113" s="22" t="s">
        <v>15</v>
      </c>
      <c r="D113" s="22" t="s">
        <v>41</v>
      </c>
      <c r="E113" s="22" t="s">
        <v>42</v>
      </c>
      <c r="F113" s="22" t="s">
        <v>309</v>
      </c>
      <c r="G113" s="16">
        <v>637533.24034999998</v>
      </c>
      <c r="H113" s="16">
        <v>584017.5442</v>
      </c>
      <c r="I113" s="16">
        <v>634691.01058999996</v>
      </c>
      <c r="J113" s="16">
        <v>579557.31796999997</v>
      </c>
      <c r="K113" s="16">
        <v>730191.11674486834</v>
      </c>
      <c r="L113" s="16">
        <v>740983.16212035064</v>
      </c>
      <c r="M113" s="16">
        <v>751896.45225249254</v>
      </c>
      <c r="N113" s="16">
        <v>762769.33819445642</v>
      </c>
      <c r="O113" s="16">
        <v>773660.72347811435</v>
      </c>
      <c r="P113" s="16">
        <v>784488.39218750154</v>
      </c>
      <c r="Q113" s="16">
        <v>795193.12550988502</v>
      </c>
      <c r="R113" s="16">
        <v>805814.27940792812</v>
      </c>
    </row>
    <row r="114" spans="1:18">
      <c r="A114" s="22" t="s">
        <v>310</v>
      </c>
      <c r="B114" s="22" t="s">
        <v>5</v>
      </c>
      <c r="C114" s="22" t="s">
        <v>16</v>
      </c>
      <c r="D114" s="22" t="s">
        <v>41</v>
      </c>
      <c r="E114" s="22" t="s">
        <v>42</v>
      </c>
      <c r="F114" s="22" t="s">
        <v>309</v>
      </c>
      <c r="G114" s="16">
        <v>674884.18929000001</v>
      </c>
      <c r="H114" s="16">
        <v>654280.44837999996</v>
      </c>
      <c r="I114" s="16">
        <v>744650.89627999999</v>
      </c>
      <c r="J114" s="16">
        <v>676580.41865000001</v>
      </c>
      <c r="K114" s="16">
        <v>610838.17141632817</v>
      </c>
      <c r="L114" s="16">
        <v>619866.20957213209</v>
      </c>
      <c r="M114" s="16">
        <v>628995.67449656304</v>
      </c>
      <c r="N114" s="16">
        <v>638091.33947317244</v>
      </c>
      <c r="O114" s="16">
        <v>647202.47999281902</v>
      </c>
      <c r="P114" s="16">
        <v>656260.31869212899</v>
      </c>
      <c r="Q114" s="16">
        <v>665215.31633342302</v>
      </c>
      <c r="R114" s="16">
        <v>674100.39597439999</v>
      </c>
    </row>
    <row r="115" spans="1:18">
      <c r="A115" s="22" t="s">
        <v>310</v>
      </c>
      <c r="B115" s="22" t="s">
        <v>5</v>
      </c>
      <c r="C115" s="22" t="s">
        <v>17</v>
      </c>
      <c r="D115" s="22" t="s">
        <v>41</v>
      </c>
      <c r="E115" s="22" t="s">
        <v>42</v>
      </c>
      <c r="F115" s="22" t="s">
        <v>309</v>
      </c>
      <c r="G115" s="16">
        <v>1077087.04012</v>
      </c>
      <c r="H115" s="16">
        <v>1094973.6483700001</v>
      </c>
      <c r="I115" s="16">
        <v>1282575.1036499999</v>
      </c>
      <c r="J115" s="16">
        <v>1199660.7738300001</v>
      </c>
      <c r="K115" s="16">
        <v>1617712.3318470635</v>
      </c>
      <c r="L115" s="16">
        <v>1641621.7228125397</v>
      </c>
      <c r="M115" s="16">
        <v>1665799.7272047233</v>
      </c>
      <c r="N115" s="16">
        <v>1689888.2175570747</v>
      </c>
      <c r="O115" s="16">
        <v>1714017.6925400293</v>
      </c>
      <c r="P115" s="16">
        <v>1738006.0057290688</v>
      </c>
      <c r="Q115" s="16">
        <v>1761721.9599602742</v>
      </c>
      <c r="R115" s="16">
        <v>1785252.7469628679</v>
      </c>
    </row>
    <row r="116" spans="1:18">
      <c r="A116" s="22" t="s">
        <v>310</v>
      </c>
      <c r="B116" s="22" t="s">
        <v>5</v>
      </c>
      <c r="C116" s="22" t="s">
        <v>18</v>
      </c>
      <c r="D116" s="22" t="s">
        <v>41</v>
      </c>
      <c r="E116" s="22" t="s">
        <v>42</v>
      </c>
      <c r="F116" s="22" t="s">
        <v>309</v>
      </c>
      <c r="G116" s="16">
        <v>1058541.57938</v>
      </c>
      <c r="H116" s="16">
        <v>982168.02327000001</v>
      </c>
      <c r="I116" s="16">
        <v>968685.1949</v>
      </c>
      <c r="J116" s="16">
        <v>939852.47970000003</v>
      </c>
      <c r="K116" s="16">
        <v>1452190.5593297109</v>
      </c>
      <c r="L116" s="16">
        <v>1473653.5791484101</v>
      </c>
      <c r="M116" s="16">
        <v>1495357.7282919555</v>
      </c>
      <c r="N116" s="16">
        <v>1516981.5223309421</v>
      </c>
      <c r="O116" s="16">
        <v>1538642.1075178157</v>
      </c>
      <c r="P116" s="16">
        <v>1560175.974362728</v>
      </c>
      <c r="Q116" s="16">
        <v>1581465.3495885008</v>
      </c>
      <c r="R116" s="16">
        <v>1602588.5036042396</v>
      </c>
    </row>
    <row r="117" spans="1:18">
      <c r="A117" s="22" t="s">
        <v>310</v>
      </c>
      <c r="B117" s="22" t="s">
        <v>5</v>
      </c>
      <c r="C117" s="22" t="s">
        <v>19</v>
      </c>
      <c r="D117" s="22" t="s">
        <v>41</v>
      </c>
      <c r="E117" s="22" t="s">
        <v>42</v>
      </c>
      <c r="F117" s="22" t="s">
        <v>309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</row>
    <row r="118" spans="1:18">
      <c r="A118" s="22" t="s">
        <v>310</v>
      </c>
      <c r="B118" s="22" t="s">
        <v>5</v>
      </c>
      <c r="C118" s="22" t="s">
        <v>20</v>
      </c>
      <c r="D118" s="22" t="s">
        <v>41</v>
      </c>
      <c r="E118" s="22" t="s">
        <v>42</v>
      </c>
      <c r="F118" s="22" t="s">
        <v>309</v>
      </c>
      <c r="G118" s="16">
        <v>2816473.9120900002</v>
      </c>
      <c r="H118" s="16">
        <v>2553580.8637399999</v>
      </c>
      <c r="I118" s="16">
        <v>2226774.1135200001</v>
      </c>
      <c r="J118" s="16">
        <v>2263569.6658399999</v>
      </c>
      <c r="K118" s="16">
        <v>3498048.3157093306</v>
      </c>
      <c r="L118" s="16">
        <v>3549748.6107184719</v>
      </c>
      <c r="M118" s="16">
        <v>3602029.7399874344</v>
      </c>
      <c r="N118" s="16">
        <v>3654117.3092333307</v>
      </c>
      <c r="O118" s="16">
        <v>3706293.501292584</v>
      </c>
      <c r="P118" s="16">
        <v>3758164.4531890922</v>
      </c>
      <c r="Q118" s="16">
        <v>3809446.471704205</v>
      </c>
      <c r="R118" s="16">
        <v>3860328.0952297896</v>
      </c>
    </row>
    <row r="119" spans="1:18">
      <c r="A119" s="22" t="s">
        <v>310</v>
      </c>
      <c r="B119" s="22" t="s">
        <v>5</v>
      </c>
      <c r="C119" s="23" t="s">
        <v>21</v>
      </c>
      <c r="D119" s="22" t="s">
        <v>41</v>
      </c>
      <c r="E119" s="22" t="s">
        <v>42</v>
      </c>
      <c r="F119" s="22" t="s">
        <v>309</v>
      </c>
      <c r="G119" s="16">
        <v>91748.498970000001</v>
      </c>
      <c r="H119" s="16">
        <v>83489.697839999993</v>
      </c>
      <c r="I119" s="16">
        <v>104456.41167</v>
      </c>
      <c r="J119" s="16">
        <v>85076.513510000004</v>
      </c>
      <c r="K119" s="16">
        <v>56876.645939494338</v>
      </c>
      <c r="L119" s="16">
        <v>57717.268797959936</v>
      </c>
      <c r="M119" s="16">
        <v>58567.33575255108</v>
      </c>
      <c r="N119" s="16">
        <v>59414.25551078975</v>
      </c>
      <c r="O119" s="16">
        <v>60262.616234939276</v>
      </c>
      <c r="P119" s="16">
        <v>61106.013895375523</v>
      </c>
      <c r="Q119" s="16">
        <v>61939.835771719489</v>
      </c>
      <c r="R119" s="16">
        <v>62767.147410925543</v>
      </c>
    </row>
    <row r="120" spans="1:18">
      <c r="A120" s="22" t="s">
        <v>310</v>
      </c>
      <c r="B120" s="22" t="s">
        <v>5</v>
      </c>
      <c r="C120" s="23" t="s">
        <v>22</v>
      </c>
      <c r="D120" s="22" t="s">
        <v>41</v>
      </c>
      <c r="E120" s="22" t="s">
        <v>42</v>
      </c>
      <c r="F120" s="22" t="s">
        <v>309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</row>
    <row r="121" spans="1:18">
      <c r="A121" s="22" t="s">
        <v>310</v>
      </c>
      <c r="B121" s="22" t="s">
        <v>5</v>
      </c>
      <c r="C121" s="23" t="s">
        <v>23</v>
      </c>
      <c r="D121" s="22" t="s">
        <v>41</v>
      </c>
      <c r="E121" s="22" t="s">
        <v>42</v>
      </c>
      <c r="F121" s="22" t="s">
        <v>309</v>
      </c>
      <c r="G121" s="16">
        <v>432948.78181000001</v>
      </c>
      <c r="H121" s="16">
        <v>425957.77685999998</v>
      </c>
      <c r="I121" s="16">
        <v>486713.78435999999</v>
      </c>
      <c r="J121" s="16">
        <v>471440.24791999999</v>
      </c>
      <c r="K121" s="16">
        <v>906317.23304740363</v>
      </c>
      <c r="L121" s="16">
        <v>919712.3791664528</v>
      </c>
      <c r="M121" s="16">
        <v>933258.01494479435</v>
      </c>
      <c r="N121" s="16">
        <v>946753.50081990368</v>
      </c>
      <c r="O121" s="16">
        <v>960271.94817974314</v>
      </c>
      <c r="P121" s="16">
        <v>973711.31017690466</v>
      </c>
      <c r="Q121" s="16">
        <v>986998.08409508527</v>
      </c>
      <c r="R121" s="16">
        <v>1000181.1187717566</v>
      </c>
    </row>
    <row r="122" spans="1:18">
      <c r="A122" s="22" t="s">
        <v>310</v>
      </c>
      <c r="B122" s="22" t="s">
        <v>5</v>
      </c>
      <c r="C122" s="22" t="s">
        <v>24</v>
      </c>
      <c r="D122" s="22" t="s">
        <v>41</v>
      </c>
      <c r="E122" s="22" t="s">
        <v>42</v>
      </c>
      <c r="F122" s="22" t="s">
        <v>309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</row>
    <row r="123" spans="1:18">
      <c r="A123" s="22" t="s">
        <v>310</v>
      </c>
      <c r="B123" s="22" t="s">
        <v>5</v>
      </c>
      <c r="C123" s="22" t="s">
        <v>25</v>
      </c>
      <c r="D123" s="22" t="s">
        <v>41</v>
      </c>
      <c r="E123" s="22" t="s">
        <v>42</v>
      </c>
      <c r="F123" s="22" t="s">
        <v>309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</row>
    <row r="124" spans="1:18">
      <c r="A124" s="22" t="s">
        <v>310</v>
      </c>
      <c r="B124" s="22" t="s">
        <v>5</v>
      </c>
      <c r="C124" s="22" t="s">
        <v>26</v>
      </c>
      <c r="D124" s="22" t="s">
        <v>41</v>
      </c>
      <c r="E124" s="22" t="s">
        <v>42</v>
      </c>
      <c r="F124" s="22" t="s">
        <v>309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</row>
    <row r="125" spans="1:18">
      <c r="A125" s="22" t="s">
        <v>310</v>
      </c>
      <c r="B125" s="22" t="s">
        <v>5</v>
      </c>
      <c r="C125" s="22" t="s">
        <v>27</v>
      </c>
      <c r="D125" s="22" t="s">
        <v>41</v>
      </c>
      <c r="E125" s="22" t="s">
        <v>42</v>
      </c>
      <c r="F125" s="22" t="s">
        <v>309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</row>
    <row r="126" spans="1:18">
      <c r="A126" s="22" t="s">
        <v>310</v>
      </c>
      <c r="B126" s="22" t="s">
        <v>5</v>
      </c>
      <c r="C126" s="22" t="s">
        <v>28</v>
      </c>
      <c r="D126" s="22" t="s">
        <v>41</v>
      </c>
      <c r="E126" s="22" t="s">
        <v>42</v>
      </c>
      <c r="F126" s="22" t="s">
        <v>309</v>
      </c>
      <c r="G126" s="16">
        <v>228333.12732999999</v>
      </c>
      <c r="H126" s="16">
        <v>216665.97158000001</v>
      </c>
      <c r="I126" s="16">
        <v>202420.55502999999</v>
      </c>
      <c r="J126" s="16">
        <v>231696.75826</v>
      </c>
      <c r="K126" s="16">
        <v>285610.45839633065</v>
      </c>
      <c r="L126" s="16">
        <v>289831.71082742867</v>
      </c>
      <c r="M126" s="16">
        <v>294100.387514634</v>
      </c>
      <c r="N126" s="16">
        <v>298353.26031294884</v>
      </c>
      <c r="O126" s="16">
        <v>302613.36903257243</v>
      </c>
      <c r="P126" s="16">
        <v>306848.55534548976</v>
      </c>
      <c r="Q126" s="16">
        <v>311035.65612103196</v>
      </c>
      <c r="R126" s="16">
        <v>315190.06523934769</v>
      </c>
    </row>
    <row r="127" spans="1:18">
      <c r="A127" s="22" t="s">
        <v>310</v>
      </c>
      <c r="B127" s="22" t="s">
        <v>5</v>
      </c>
      <c r="C127" s="23" t="s">
        <v>29</v>
      </c>
      <c r="D127" s="22" t="s">
        <v>41</v>
      </c>
      <c r="E127" s="22" t="s">
        <v>42</v>
      </c>
      <c r="F127" s="22" t="s">
        <v>309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</row>
    <row r="128" spans="1:18">
      <c r="A128" s="22" t="s">
        <v>310</v>
      </c>
      <c r="B128" s="22" t="s">
        <v>5</v>
      </c>
      <c r="C128" s="22" t="s">
        <v>30</v>
      </c>
      <c r="D128" s="22" t="s">
        <v>41</v>
      </c>
      <c r="E128" s="22" t="s">
        <v>42</v>
      </c>
      <c r="F128" s="22" t="s">
        <v>309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</row>
    <row r="129" spans="1:18">
      <c r="A129" s="22" t="str">
        <f>A128</f>
        <v>IMS-2023-NU</v>
      </c>
      <c r="B129" s="22" t="str">
        <f t="shared" ref="B129:F134" si="0">B128</f>
        <v>AU</v>
      </c>
      <c r="C129" s="22" t="s">
        <v>36</v>
      </c>
      <c r="D129" s="22" t="str">
        <f t="shared" si="0"/>
        <v>Rheumatology</v>
      </c>
      <c r="E129" s="22" t="str">
        <f t="shared" si="0"/>
        <v>Ankylosing Spondylitis</v>
      </c>
      <c r="F129" s="22" t="str">
        <f t="shared" si="0"/>
        <v>Value</v>
      </c>
      <c r="G129" s="16">
        <v>597659.27867999999</v>
      </c>
      <c r="H129" s="16">
        <v>605903.40156999999</v>
      </c>
      <c r="I129" s="16">
        <v>698444.75613999995</v>
      </c>
      <c r="J129" s="16">
        <v>721214.66162000003</v>
      </c>
      <c r="K129" s="16">
        <v>776312.03300210356</v>
      </c>
      <c r="L129" s="16">
        <v>787785.73419288208</v>
      </c>
      <c r="M129" s="16">
        <v>799388.33829876722</v>
      </c>
      <c r="N129" s="16">
        <v>810947.98617264756</v>
      </c>
      <c r="O129" s="16">
        <v>822527.30185846111</v>
      </c>
      <c r="P129" s="16">
        <v>834038.87645269791</v>
      </c>
      <c r="Q129" s="16">
        <v>845419.75071653607</v>
      </c>
      <c r="R129" s="16">
        <v>856711.76644547982</v>
      </c>
    </row>
    <row r="130" spans="1:18">
      <c r="A130" s="75" t="s">
        <v>310</v>
      </c>
      <c r="B130" s="75" t="s">
        <v>5</v>
      </c>
      <c r="C130" s="76" t="s">
        <v>31</v>
      </c>
      <c r="D130" s="76" t="str">
        <f t="shared" si="0"/>
        <v>Rheumatology</v>
      </c>
      <c r="E130" s="76" t="str">
        <f t="shared" si="0"/>
        <v>Ankylosing Spondylitis</v>
      </c>
      <c r="F130" s="76" t="str">
        <f t="shared" si="0"/>
        <v>Value</v>
      </c>
      <c r="G130" s="79">
        <v>17068.52234</v>
      </c>
      <c r="H130" s="79">
        <v>20246.91948</v>
      </c>
      <c r="I130" s="79">
        <v>32184.828730000001</v>
      </c>
      <c r="J130" s="79">
        <v>33411.345609999997</v>
      </c>
      <c r="K130" s="79">
        <v>16046.411578474481</v>
      </c>
      <c r="L130" s="79">
        <v>16283.573600714019</v>
      </c>
      <c r="M130" s="79">
        <v>16523.400053158857</v>
      </c>
      <c r="N130" s="79">
        <v>16762.338597972081</v>
      </c>
      <c r="O130" s="79">
        <v>17001.683677518395</v>
      </c>
      <c r="P130" s="79">
        <v>17239.628545049429</v>
      </c>
      <c r="Q130" s="79">
        <v>17474.871829704167</v>
      </c>
      <c r="R130" s="79">
        <v>17708.278403651671</v>
      </c>
    </row>
    <row r="131" spans="1:18">
      <c r="A131" s="75" t="s">
        <v>310</v>
      </c>
      <c r="B131" s="75" t="s">
        <v>5</v>
      </c>
      <c r="C131" s="76" t="s">
        <v>32</v>
      </c>
      <c r="D131" s="76" t="str">
        <f t="shared" si="0"/>
        <v>Rheumatology</v>
      </c>
      <c r="E131" s="76" t="str">
        <f t="shared" si="0"/>
        <v>Ankylosing Spondylitis</v>
      </c>
      <c r="F131" s="76" t="str">
        <f t="shared" si="0"/>
        <v>Value</v>
      </c>
      <c r="G131" s="79">
        <v>87806.212190000006</v>
      </c>
      <c r="H131" s="79">
        <v>79682.477979999996</v>
      </c>
      <c r="I131" s="79">
        <v>84597.110750000007</v>
      </c>
      <c r="J131" s="79">
        <v>68831.150219999996</v>
      </c>
      <c r="K131" s="79">
        <v>50038.719365707278</v>
      </c>
      <c r="L131" s="79">
        <v>50778.279348760887</v>
      </c>
      <c r="M131" s="79">
        <v>51526.148022805035</v>
      </c>
      <c r="N131" s="79">
        <v>52271.247868405284</v>
      </c>
      <c r="O131" s="79">
        <v>53017.615441517199</v>
      </c>
      <c r="P131" s="79">
        <v>53759.616629301003</v>
      </c>
      <c r="Q131" s="79">
        <v>54493.193270155476</v>
      </c>
      <c r="R131" s="79">
        <v>55221.042359327395</v>
      </c>
    </row>
    <row r="132" spans="1:18">
      <c r="A132" s="75" t="s">
        <v>310</v>
      </c>
      <c r="B132" s="75" t="s">
        <v>5</v>
      </c>
      <c r="C132" s="76" t="s">
        <v>33</v>
      </c>
      <c r="D132" s="76" t="str">
        <f t="shared" si="0"/>
        <v>Rheumatology</v>
      </c>
      <c r="E132" s="76" t="str">
        <f t="shared" si="0"/>
        <v>Ankylosing Spondylitis</v>
      </c>
      <c r="F132" s="76" t="str">
        <f t="shared" si="0"/>
        <v>Value</v>
      </c>
      <c r="G132" s="79">
        <v>214921.84659</v>
      </c>
      <c r="H132" s="79">
        <v>206981.71546000001</v>
      </c>
      <c r="I132" s="79">
        <v>200270.16709</v>
      </c>
      <c r="J132" s="79">
        <v>212185.28936</v>
      </c>
      <c r="K132" s="79">
        <v>271069.5175676957</v>
      </c>
      <c r="L132" s="79">
        <v>275075.85846450337</v>
      </c>
      <c r="M132" s="79">
        <v>279127.20916345972</v>
      </c>
      <c r="N132" s="79">
        <v>283163.5605778615</v>
      </c>
      <c r="O132" s="79">
        <v>287206.77951983683</v>
      </c>
      <c r="P132" s="79">
        <v>291226.34489954269</v>
      </c>
      <c r="Q132" s="79">
        <v>295200.27286284772</v>
      </c>
      <c r="R132" s="79">
        <v>299143.17355984525</v>
      </c>
    </row>
    <row r="133" spans="1:18">
      <c r="A133" s="75" t="s">
        <v>310</v>
      </c>
      <c r="B133" s="75" t="s">
        <v>5</v>
      </c>
      <c r="C133" s="76" t="s">
        <v>34</v>
      </c>
      <c r="D133" s="76" t="str">
        <f t="shared" si="0"/>
        <v>Rheumatology</v>
      </c>
      <c r="E133" s="76" t="str">
        <f t="shared" si="0"/>
        <v>Ankylosing Spondylitis</v>
      </c>
      <c r="F133" s="76" t="str">
        <f t="shared" si="0"/>
        <v>Value</v>
      </c>
      <c r="G133" s="79">
        <v>230872.40474999999</v>
      </c>
      <c r="H133" s="79">
        <v>228602.81719</v>
      </c>
      <c r="I133" s="79">
        <v>243887.55421999999</v>
      </c>
      <c r="J133" s="79">
        <v>273271.15649000002</v>
      </c>
      <c r="K133" s="79">
        <v>317292.29635417054</v>
      </c>
      <c r="L133" s="79">
        <v>321981.79856943997</v>
      </c>
      <c r="M133" s="79">
        <v>326723.98565909278</v>
      </c>
      <c r="N133" s="79">
        <v>331448.61578593141</v>
      </c>
      <c r="O133" s="79">
        <v>336181.28449126327</v>
      </c>
      <c r="P133" s="79">
        <v>340886.2662284816</v>
      </c>
      <c r="Q133" s="79">
        <v>345537.82845627144</v>
      </c>
      <c r="R133" s="79">
        <v>350153.07264777069</v>
      </c>
    </row>
    <row r="134" spans="1:18">
      <c r="A134" s="75" t="s">
        <v>310</v>
      </c>
      <c r="B134" s="75" t="s">
        <v>5</v>
      </c>
      <c r="C134" s="76" t="s">
        <v>35</v>
      </c>
      <c r="D134" s="76" t="str">
        <f t="shared" si="0"/>
        <v>Rheumatology</v>
      </c>
      <c r="E134" s="76" t="str">
        <f t="shared" si="0"/>
        <v>Ankylosing Spondylitis</v>
      </c>
      <c r="F134" s="76" t="str">
        <f t="shared" si="0"/>
        <v>Value</v>
      </c>
      <c r="G134" s="79">
        <v>22176.761750000001</v>
      </c>
      <c r="H134" s="79">
        <v>22038.580569999998</v>
      </c>
      <c r="I134" s="79">
        <v>25339.831139999998</v>
      </c>
      <c r="J134" s="79">
        <v>20517.148860000001</v>
      </c>
      <c r="K134" s="79">
        <v>29263.015579766743</v>
      </c>
      <c r="L134" s="79">
        <v>29695.515763236694</v>
      </c>
      <c r="M134" s="79">
        <v>30132.874931048878</v>
      </c>
      <c r="N134" s="79">
        <v>30568.614867375567</v>
      </c>
      <c r="O134" s="79">
        <v>31005.096180188193</v>
      </c>
      <c r="P134" s="79">
        <v>31439.023998357003</v>
      </c>
      <c r="Q134" s="79">
        <v>31868.02507876814</v>
      </c>
      <c r="R134" s="79">
        <v>32293.67664431865</v>
      </c>
    </row>
    <row r="135" spans="1:18">
      <c r="A135" s="41" t="s">
        <v>310</v>
      </c>
      <c r="B135" s="41" t="s">
        <v>5</v>
      </c>
      <c r="C135" s="41" t="s">
        <v>6</v>
      </c>
      <c r="D135" s="41" t="s">
        <v>41</v>
      </c>
      <c r="E135" s="41" t="s">
        <v>43</v>
      </c>
      <c r="F135" s="22" t="s">
        <v>309</v>
      </c>
      <c r="G135" s="85">
        <v>118614.61659000001</v>
      </c>
      <c r="H135" s="85">
        <v>106578.99073</v>
      </c>
      <c r="I135" s="85">
        <v>114641.29549</v>
      </c>
      <c r="J135" s="85">
        <v>92393.248330000002</v>
      </c>
      <c r="K135" s="85">
        <v>83571.817498374308</v>
      </c>
      <c r="L135" s="85">
        <v>85105.135583343639</v>
      </c>
      <c r="M135" s="85">
        <v>86516.678608129485</v>
      </c>
      <c r="N135" s="85">
        <v>87966.582978833248</v>
      </c>
      <c r="O135" s="85">
        <v>89396.992054645365</v>
      </c>
      <c r="P135" s="85">
        <v>90886.681489488474</v>
      </c>
      <c r="Q135" s="85">
        <v>92494.232334868968</v>
      </c>
      <c r="R135" s="85">
        <v>94182.758325091301</v>
      </c>
    </row>
    <row r="136" spans="1:18">
      <c r="A136" s="41" t="s">
        <v>310</v>
      </c>
      <c r="B136" s="41" t="s">
        <v>5</v>
      </c>
      <c r="C136" s="41" t="s">
        <v>10</v>
      </c>
      <c r="D136" s="41" t="s">
        <v>41</v>
      </c>
      <c r="E136" s="41" t="s">
        <v>43</v>
      </c>
      <c r="F136" s="22" t="s">
        <v>309</v>
      </c>
      <c r="G136" s="85">
        <v>1500854.41264</v>
      </c>
      <c r="H136" s="85">
        <v>1461476.43723</v>
      </c>
      <c r="I136" s="85">
        <v>1594762.3569</v>
      </c>
      <c r="J136" s="85">
        <v>1493926.96594</v>
      </c>
      <c r="K136" s="85">
        <v>1255754.3797448415</v>
      </c>
      <c r="L136" s="85">
        <v>1281201.8583515394</v>
      </c>
      <c r="M136" s="85">
        <v>1305988.2065735154</v>
      </c>
      <c r="N136" s="85">
        <v>1330965.0719617778</v>
      </c>
      <c r="O136" s="85">
        <v>1355820.9972536459</v>
      </c>
      <c r="P136" s="85">
        <v>1380999.419487894</v>
      </c>
      <c r="Q136" s="85">
        <v>1406829.0385024843</v>
      </c>
      <c r="R136" s="85">
        <v>1433106.5684890333</v>
      </c>
    </row>
    <row r="137" spans="1:18">
      <c r="A137" s="41" t="s">
        <v>310</v>
      </c>
      <c r="B137" s="41" t="s">
        <v>5</v>
      </c>
      <c r="C137" s="41" t="s">
        <v>11</v>
      </c>
      <c r="D137" s="41" t="s">
        <v>41</v>
      </c>
      <c r="E137" s="41" t="s">
        <v>43</v>
      </c>
      <c r="F137" s="22" t="s">
        <v>309</v>
      </c>
      <c r="G137" s="85">
        <v>785702.07559999998</v>
      </c>
      <c r="H137" s="85">
        <v>799013.06279</v>
      </c>
      <c r="I137" s="85">
        <v>915882.52807</v>
      </c>
      <c r="J137" s="85">
        <v>777154.34248999995</v>
      </c>
      <c r="K137" s="85">
        <v>877835.05942261207</v>
      </c>
      <c r="L137" s="85">
        <v>898260.16021076217</v>
      </c>
      <c r="M137" s="85">
        <v>919318.21121471678</v>
      </c>
      <c r="N137" s="85">
        <v>939059.12799527659</v>
      </c>
      <c r="O137" s="85">
        <v>957950.68051378196</v>
      </c>
      <c r="P137" s="85">
        <v>976575.49819775822</v>
      </c>
      <c r="Q137" s="85">
        <v>995300.13454077474</v>
      </c>
      <c r="R137" s="85">
        <v>1014125.76094153</v>
      </c>
    </row>
    <row r="138" spans="1:18">
      <c r="A138" s="41" t="s">
        <v>310</v>
      </c>
      <c r="B138" s="41" t="s">
        <v>5</v>
      </c>
      <c r="C138" s="41" t="s">
        <v>12</v>
      </c>
      <c r="D138" s="41" t="s">
        <v>41</v>
      </c>
      <c r="E138" s="41" t="s">
        <v>43</v>
      </c>
      <c r="F138" s="22" t="s">
        <v>309</v>
      </c>
      <c r="G138" s="85">
        <v>2720281.4632899999</v>
      </c>
      <c r="H138" s="85">
        <v>2668867.2815800002</v>
      </c>
      <c r="I138" s="85">
        <v>3231315.6292500002</v>
      </c>
      <c r="J138" s="85">
        <v>2661997.4925000002</v>
      </c>
      <c r="K138" s="85">
        <v>2880320.7085409425</v>
      </c>
      <c r="L138" s="85">
        <v>3028994.8913659677</v>
      </c>
      <c r="M138" s="85">
        <v>3220298.8584849183</v>
      </c>
      <c r="N138" s="85">
        <v>3399318.2507442171</v>
      </c>
      <c r="O138" s="85">
        <v>3586135.8781791124</v>
      </c>
      <c r="P138" s="85">
        <v>3752158.8554106783</v>
      </c>
      <c r="Q138" s="85">
        <v>3876192.5686174529</v>
      </c>
      <c r="R138" s="85">
        <v>3971344.9165766099</v>
      </c>
    </row>
    <row r="139" spans="1:18">
      <c r="A139" s="41" t="s">
        <v>310</v>
      </c>
      <c r="B139" s="41" t="s">
        <v>5</v>
      </c>
      <c r="C139" s="41" t="s">
        <v>13</v>
      </c>
      <c r="D139" s="41" t="s">
        <v>41</v>
      </c>
      <c r="E139" s="41" t="s">
        <v>43</v>
      </c>
      <c r="F139" s="22" t="s">
        <v>309</v>
      </c>
      <c r="G139" s="85">
        <v>0</v>
      </c>
      <c r="H139" s="85">
        <v>0</v>
      </c>
      <c r="I139" s="85">
        <v>0</v>
      </c>
      <c r="J139" s="85">
        <v>0</v>
      </c>
      <c r="K139" s="85">
        <v>0</v>
      </c>
      <c r="L139" s="85">
        <v>0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</row>
    <row r="140" spans="1:18">
      <c r="A140" s="22" t="s">
        <v>310</v>
      </c>
      <c r="B140" s="22" t="s">
        <v>5</v>
      </c>
      <c r="C140" s="22" t="s">
        <v>14</v>
      </c>
      <c r="D140" s="22" t="s">
        <v>41</v>
      </c>
      <c r="E140" s="22" t="s">
        <v>43</v>
      </c>
      <c r="F140" s="22" t="s">
        <v>309</v>
      </c>
      <c r="G140" s="85">
        <v>0</v>
      </c>
      <c r="H140" s="85">
        <v>0</v>
      </c>
      <c r="I140" s="85">
        <v>0</v>
      </c>
      <c r="J140" s="85">
        <v>0</v>
      </c>
      <c r="K140" s="85">
        <v>0</v>
      </c>
      <c r="L140" s="85">
        <v>0</v>
      </c>
      <c r="M140" s="85">
        <v>0</v>
      </c>
      <c r="N140" s="85">
        <v>0</v>
      </c>
      <c r="O140" s="85">
        <v>0</v>
      </c>
      <c r="P140" s="85">
        <v>0</v>
      </c>
      <c r="Q140" s="85">
        <v>0</v>
      </c>
      <c r="R140" s="85">
        <v>0</v>
      </c>
    </row>
    <row r="141" spans="1:18">
      <c r="A141" s="22" t="s">
        <v>310</v>
      </c>
      <c r="B141" s="22" t="s">
        <v>5</v>
      </c>
      <c r="C141" s="22" t="s">
        <v>15</v>
      </c>
      <c r="D141" s="22" t="s">
        <v>41</v>
      </c>
      <c r="E141" s="22" t="s">
        <v>43</v>
      </c>
      <c r="F141" s="22" t="s">
        <v>309</v>
      </c>
      <c r="G141" s="85">
        <v>538192.37711</v>
      </c>
      <c r="H141" s="85">
        <v>497558.48687999998</v>
      </c>
      <c r="I141" s="85">
        <v>547999.29841000005</v>
      </c>
      <c r="J141" s="85">
        <v>519611.77315000002</v>
      </c>
      <c r="K141" s="85">
        <v>560707.09164086322</v>
      </c>
      <c r="L141" s="85">
        <v>570803.61926675809</v>
      </c>
      <c r="M141" s="85">
        <v>579990.20715657412</v>
      </c>
      <c r="N141" s="85">
        <v>589463.44251696067</v>
      </c>
      <c r="O141" s="85">
        <v>598791.00319271337</v>
      </c>
      <c r="P141" s="85">
        <v>608561.52447279706</v>
      </c>
      <c r="Q141" s="85">
        <v>619212.74152619217</v>
      </c>
      <c r="R141" s="85">
        <v>630469.02912371396</v>
      </c>
    </row>
    <row r="142" spans="1:18">
      <c r="A142" s="22" t="s">
        <v>310</v>
      </c>
      <c r="B142" s="22" t="s">
        <v>5</v>
      </c>
      <c r="C142" s="22" t="s">
        <v>16</v>
      </c>
      <c r="D142" s="22" t="s">
        <v>41</v>
      </c>
      <c r="E142" s="22" t="s">
        <v>43</v>
      </c>
      <c r="F142" s="22" t="s">
        <v>309</v>
      </c>
      <c r="G142" s="85">
        <v>775515.54792000004</v>
      </c>
      <c r="H142" s="85">
        <v>763989.62985000003</v>
      </c>
      <c r="I142" s="85">
        <v>877866.38581999997</v>
      </c>
      <c r="J142" s="85">
        <v>807186.45900999999</v>
      </c>
      <c r="K142" s="85">
        <v>688204.82837448863</v>
      </c>
      <c r="L142" s="85">
        <v>700597.17932839424</v>
      </c>
      <c r="M142" s="85">
        <v>711872.68170086527</v>
      </c>
      <c r="N142" s="85">
        <v>723500.01157155959</v>
      </c>
      <c r="O142" s="85">
        <v>734948.54216749617</v>
      </c>
      <c r="P142" s="85">
        <v>746940.75703499815</v>
      </c>
      <c r="Q142" s="85">
        <v>760013.92681203771</v>
      </c>
      <c r="R142" s="85">
        <v>773829.7525607663</v>
      </c>
    </row>
    <row r="143" spans="1:18">
      <c r="A143" s="22" t="s">
        <v>310</v>
      </c>
      <c r="B143" s="22" t="s">
        <v>5</v>
      </c>
      <c r="C143" s="22" t="s">
        <v>17</v>
      </c>
      <c r="D143" s="22" t="s">
        <v>41</v>
      </c>
      <c r="E143" s="22" t="s">
        <v>43</v>
      </c>
      <c r="F143" s="22" t="s">
        <v>309</v>
      </c>
      <c r="G143" s="85">
        <v>3650419.2969399998</v>
      </c>
      <c r="H143" s="85">
        <v>3637213.17698</v>
      </c>
      <c r="I143" s="85">
        <v>4119467.1948799998</v>
      </c>
      <c r="J143" s="85">
        <v>3817401.1442</v>
      </c>
      <c r="K143" s="85">
        <v>4278525.1054227455</v>
      </c>
      <c r="L143" s="85">
        <v>4355567.553376399</v>
      </c>
      <c r="M143" s="85">
        <v>4425666.6256116489</v>
      </c>
      <c r="N143" s="85">
        <v>4497952.9867496537</v>
      </c>
      <c r="O143" s="85">
        <v>4569127.7643091362</v>
      </c>
      <c r="P143" s="85">
        <v>4643682.5919778412</v>
      </c>
      <c r="Q143" s="85">
        <v>4724957.6467179125</v>
      </c>
      <c r="R143" s="85">
        <v>4810849.7458153563</v>
      </c>
    </row>
    <row r="144" spans="1:18">
      <c r="A144" s="22" t="s">
        <v>310</v>
      </c>
      <c r="B144" s="22" t="s">
        <v>5</v>
      </c>
      <c r="C144" s="22" t="s">
        <v>18</v>
      </c>
      <c r="D144" s="22" t="s">
        <v>41</v>
      </c>
      <c r="E144" s="22" t="s">
        <v>43</v>
      </c>
      <c r="F144" s="22" t="s">
        <v>309</v>
      </c>
      <c r="G144" s="85">
        <v>949187.35952000006</v>
      </c>
      <c r="H144" s="85">
        <v>905856.32932999998</v>
      </c>
      <c r="I144" s="85">
        <v>895718.62898000004</v>
      </c>
      <c r="J144" s="85">
        <v>885380.47337000002</v>
      </c>
      <c r="K144" s="85">
        <v>1172404.290735462</v>
      </c>
      <c r="L144" s="85">
        <v>1193515.5134872338</v>
      </c>
      <c r="M144" s="85">
        <v>1212724.1078135869</v>
      </c>
      <c r="N144" s="85">
        <v>1232532.0644976411</v>
      </c>
      <c r="O144" s="85">
        <v>1252035.4243113105</v>
      </c>
      <c r="P144" s="85">
        <v>1272464.9877005841</v>
      </c>
      <c r="Q144" s="85">
        <v>1294736.0321748231</v>
      </c>
      <c r="R144" s="85">
        <v>1318272.2422100264</v>
      </c>
    </row>
    <row r="145" spans="1:18">
      <c r="A145" s="22" t="s">
        <v>310</v>
      </c>
      <c r="B145" s="22" t="s">
        <v>5</v>
      </c>
      <c r="C145" s="22" t="s">
        <v>19</v>
      </c>
      <c r="D145" s="22" t="s">
        <v>41</v>
      </c>
      <c r="E145" s="22" t="s">
        <v>43</v>
      </c>
      <c r="F145" s="22" t="s">
        <v>309</v>
      </c>
      <c r="G145" s="85">
        <v>0</v>
      </c>
      <c r="H145" s="85">
        <v>0</v>
      </c>
      <c r="I145" s="85">
        <v>0</v>
      </c>
      <c r="J145" s="85">
        <v>0</v>
      </c>
      <c r="K145" s="85">
        <v>0</v>
      </c>
      <c r="L145" s="85">
        <v>0</v>
      </c>
      <c r="M145" s="85">
        <v>0</v>
      </c>
      <c r="N145" s="85">
        <v>0</v>
      </c>
      <c r="O145" s="85">
        <v>0</v>
      </c>
      <c r="P145" s="85">
        <v>0</v>
      </c>
      <c r="Q145" s="85">
        <v>0</v>
      </c>
      <c r="R145" s="85">
        <v>0</v>
      </c>
    </row>
    <row r="146" spans="1:18">
      <c r="A146" s="22" t="s">
        <v>310</v>
      </c>
      <c r="B146" s="22" t="s">
        <v>5</v>
      </c>
      <c r="C146" s="22" t="s">
        <v>20</v>
      </c>
      <c r="D146" s="22" t="s">
        <v>41</v>
      </c>
      <c r="E146" s="22" t="s">
        <v>43</v>
      </c>
      <c r="F146" s="22" t="s">
        <v>309</v>
      </c>
      <c r="G146" s="85">
        <v>3043322.6094499999</v>
      </c>
      <c r="H146" s="85">
        <v>2846620.6334299999</v>
      </c>
      <c r="I146" s="85">
        <v>2497834.71698</v>
      </c>
      <c r="J146" s="85">
        <v>2583713.2975900001</v>
      </c>
      <c r="K146" s="85">
        <v>3924872.8709589685</v>
      </c>
      <c r="L146" s="85">
        <v>3995547.181950463</v>
      </c>
      <c r="M146" s="85">
        <v>4059852.0393759375</v>
      </c>
      <c r="N146" s="85">
        <v>4126163.3898483976</v>
      </c>
      <c r="O146" s="85">
        <v>4191455.0374738104</v>
      </c>
      <c r="P146" s="85">
        <v>4259847.3486805512</v>
      </c>
      <c r="Q146" s="85">
        <v>4334404.4097179398</v>
      </c>
      <c r="R146" s="85">
        <v>4413196.881719566</v>
      </c>
    </row>
    <row r="147" spans="1:18">
      <c r="A147" s="22" t="s">
        <v>310</v>
      </c>
      <c r="B147" s="22" t="s">
        <v>5</v>
      </c>
      <c r="C147" s="23" t="s">
        <v>21</v>
      </c>
      <c r="D147" s="22" t="s">
        <v>41</v>
      </c>
      <c r="E147" s="22" t="s">
        <v>43</v>
      </c>
      <c r="F147" s="22" t="s">
        <v>309</v>
      </c>
      <c r="G147" s="85">
        <v>48178.9303</v>
      </c>
      <c r="H147" s="85">
        <v>45030.331030000001</v>
      </c>
      <c r="I147" s="85">
        <v>57312.998599999999</v>
      </c>
      <c r="J147" s="85">
        <v>50632.765590000003</v>
      </c>
      <c r="K147" s="85">
        <v>33216.34482146387</v>
      </c>
      <c r="L147" s="85">
        <v>33814.464139234093</v>
      </c>
      <c r="M147" s="85">
        <v>34358.678535003251</v>
      </c>
      <c r="N147" s="85">
        <v>34919.873955921939</v>
      </c>
      <c r="O147" s="85">
        <v>35472.439593788651</v>
      </c>
      <c r="P147" s="85">
        <v>36051.246262659159</v>
      </c>
      <c r="Q147" s="85">
        <v>36682.225438218491</v>
      </c>
      <c r="R147" s="85">
        <v>37349.049054011703</v>
      </c>
    </row>
    <row r="148" spans="1:18">
      <c r="A148" s="22" t="s">
        <v>310</v>
      </c>
      <c r="B148" s="22" t="s">
        <v>5</v>
      </c>
      <c r="C148" s="23" t="s">
        <v>22</v>
      </c>
      <c r="D148" s="22" t="s">
        <v>41</v>
      </c>
      <c r="E148" s="22" t="s">
        <v>43</v>
      </c>
      <c r="F148" s="22" t="s">
        <v>309</v>
      </c>
      <c r="G148" s="85">
        <v>0</v>
      </c>
      <c r="H148" s="85">
        <v>0</v>
      </c>
      <c r="I148" s="85">
        <v>0</v>
      </c>
      <c r="J148" s="85">
        <v>0</v>
      </c>
      <c r="K148" s="85">
        <v>0</v>
      </c>
      <c r="L148" s="85">
        <v>0</v>
      </c>
      <c r="M148" s="85">
        <v>0</v>
      </c>
      <c r="N148" s="85">
        <v>0</v>
      </c>
      <c r="O148" s="85">
        <v>0</v>
      </c>
      <c r="P148" s="85">
        <v>0</v>
      </c>
      <c r="Q148" s="85">
        <v>0</v>
      </c>
      <c r="R148" s="85">
        <v>0</v>
      </c>
    </row>
    <row r="149" spans="1:18">
      <c r="A149" s="22" t="s">
        <v>310</v>
      </c>
      <c r="B149" s="22" t="s">
        <v>5</v>
      </c>
      <c r="C149" s="23" t="s">
        <v>23</v>
      </c>
      <c r="D149" s="22" t="s">
        <v>41</v>
      </c>
      <c r="E149" s="22" t="s">
        <v>43</v>
      </c>
      <c r="F149" s="22" t="s">
        <v>309</v>
      </c>
      <c r="G149" s="85">
        <v>1439299.0564999999</v>
      </c>
      <c r="H149" s="85">
        <v>1414221.9665900001</v>
      </c>
      <c r="I149" s="85">
        <v>1687972.0898</v>
      </c>
      <c r="J149" s="85">
        <v>1507652.0598599999</v>
      </c>
      <c r="K149" s="85">
        <v>2866456.5358315562</v>
      </c>
      <c r="L149" s="85">
        <v>2918072.1797816912</v>
      </c>
      <c r="M149" s="85">
        <v>2965036.0140033914</v>
      </c>
      <c r="N149" s="85">
        <v>3013465.2524044705</v>
      </c>
      <c r="O149" s="85">
        <v>3061149.7701517544</v>
      </c>
      <c r="P149" s="85">
        <v>3111098.7987966714</v>
      </c>
      <c r="Q149" s="85">
        <v>3165550.1356754634</v>
      </c>
      <c r="R149" s="85">
        <v>3223094.7247026754</v>
      </c>
    </row>
    <row r="150" spans="1:18">
      <c r="A150" s="22" t="s">
        <v>310</v>
      </c>
      <c r="B150" s="22" t="s">
        <v>5</v>
      </c>
      <c r="C150" s="22" t="s">
        <v>24</v>
      </c>
      <c r="D150" s="22" t="s">
        <v>41</v>
      </c>
      <c r="E150" s="22" t="s">
        <v>43</v>
      </c>
      <c r="F150" s="22" t="s">
        <v>309</v>
      </c>
      <c r="G150" s="85">
        <v>875352.92359000002</v>
      </c>
      <c r="H150" s="85">
        <v>830648.60806</v>
      </c>
      <c r="I150" s="85">
        <v>894201.25619999995</v>
      </c>
      <c r="J150" s="85">
        <v>869750.89454000001</v>
      </c>
      <c r="K150" s="85">
        <v>810921.99800665432</v>
      </c>
      <c r="L150" s="85">
        <v>825524.08968229208</v>
      </c>
      <c r="M150" s="85">
        <v>838810.18204233795</v>
      </c>
      <c r="N150" s="85">
        <v>852510.83798294864</v>
      </c>
      <c r="O150" s="85">
        <v>866000.81207543716</v>
      </c>
      <c r="P150" s="85">
        <v>880131.41744164634</v>
      </c>
      <c r="Q150" s="85">
        <v>895535.72807532374</v>
      </c>
      <c r="R150" s="85">
        <v>911815.1213000603</v>
      </c>
    </row>
    <row r="151" spans="1:18">
      <c r="A151" s="22" t="s">
        <v>310</v>
      </c>
      <c r="B151" s="22" t="s">
        <v>5</v>
      </c>
      <c r="C151" s="22" t="s">
        <v>25</v>
      </c>
      <c r="D151" s="22" t="s">
        <v>41</v>
      </c>
      <c r="E151" s="22" t="s">
        <v>43</v>
      </c>
      <c r="F151" s="22" t="s">
        <v>309</v>
      </c>
      <c r="G151" s="85">
        <v>0</v>
      </c>
      <c r="H151" s="85">
        <v>0</v>
      </c>
      <c r="I151" s="85">
        <v>0</v>
      </c>
      <c r="J151" s="85">
        <v>0</v>
      </c>
      <c r="K151" s="85">
        <v>0</v>
      </c>
      <c r="L151" s="85">
        <v>0</v>
      </c>
      <c r="M151" s="85">
        <v>0</v>
      </c>
      <c r="N151" s="85">
        <v>0</v>
      </c>
      <c r="O151" s="85">
        <v>0</v>
      </c>
      <c r="P151" s="85">
        <v>0</v>
      </c>
      <c r="Q151" s="85">
        <v>0</v>
      </c>
      <c r="R151" s="85">
        <v>0</v>
      </c>
    </row>
    <row r="152" spans="1:18">
      <c r="A152" s="22" t="s">
        <v>310</v>
      </c>
      <c r="B152" s="22" t="s">
        <v>5</v>
      </c>
      <c r="C152" s="22" t="s">
        <v>26</v>
      </c>
      <c r="D152" s="22" t="s">
        <v>41</v>
      </c>
      <c r="E152" s="22" t="s">
        <v>43</v>
      </c>
      <c r="F152" s="22" t="s">
        <v>309</v>
      </c>
      <c r="G152" s="85">
        <v>0</v>
      </c>
      <c r="H152" s="85">
        <v>0</v>
      </c>
      <c r="I152" s="85">
        <v>0</v>
      </c>
      <c r="J152" s="85">
        <v>0</v>
      </c>
      <c r="K152" s="85">
        <v>0</v>
      </c>
      <c r="L152" s="85">
        <v>0</v>
      </c>
      <c r="M152" s="85">
        <v>0</v>
      </c>
      <c r="N152" s="85">
        <v>0</v>
      </c>
      <c r="O152" s="85">
        <v>0</v>
      </c>
      <c r="P152" s="85">
        <v>0</v>
      </c>
      <c r="Q152" s="85">
        <v>0</v>
      </c>
      <c r="R152" s="85">
        <v>0</v>
      </c>
    </row>
    <row r="153" spans="1:18">
      <c r="A153" s="22" t="s">
        <v>310</v>
      </c>
      <c r="B153" s="22" t="s">
        <v>5</v>
      </c>
      <c r="C153" s="22" t="s">
        <v>27</v>
      </c>
      <c r="D153" s="22" t="s">
        <v>41</v>
      </c>
      <c r="E153" s="22" t="s">
        <v>43</v>
      </c>
      <c r="F153" s="22" t="s">
        <v>309</v>
      </c>
      <c r="G153" s="85">
        <v>0</v>
      </c>
      <c r="H153" s="85">
        <v>0</v>
      </c>
      <c r="I153" s="85">
        <v>0</v>
      </c>
      <c r="J153" s="85">
        <v>0</v>
      </c>
      <c r="K153" s="85">
        <v>0</v>
      </c>
      <c r="L153" s="85">
        <v>0</v>
      </c>
      <c r="M153" s="85">
        <v>0</v>
      </c>
      <c r="N153" s="85">
        <v>0</v>
      </c>
      <c r="O153" s="85">
        <v>0</v>
      </c>
      <c r="P153" s="85">
        <v>0</v>
      </c>
      <c r="Q153" s="85">
        <v>0</v>
      </c>
      <c r="R153" s="85">
        <v>0</v>
      </c>
    </row>
    <row r="154" spans="1:18">
      <c r="A154" s="22" t="s">
        <v>310</v>
      </c>
      <c r="B154" s="22" t="s">
        <v>5</v>
      </c>
      <c r="C154" s="23" t="s">
        <v>28</v>
      </c>
      <c r="D154" s="22" t="s">
        <v>41</v>
      </c>
      <c r="E154" s="22" t="s">
        <v>43</v>
      </c>
      <c r="F154" s="22" t="s">
        <v>309</v>
      </c>
      <c r="G154" s="85">
        <v>244734.93913000001</v>
      </c>
      <c r="H154" s="85">
        <v>240087.32230999999</v>
      </c>
      <c r="I154" s="85">
        <v>223085.25732</v>
      </c>
      <c r="J154" s="85">
        <v>261212.0203</v>
      </c>
      <c r="K154" s="85">
        <v>315149.48708467802</v>
      </c>
      <c r="L154" s="85">
        <v>320824.31365647237</v>
      </c>
      <c r="M154" s="85">
        <v>325987.70200075273</v>
      </c>
      <c r="N154" s="85">
        <v>331312.20263462473</v>
      </c>
      <c r="O154" s="85">
        <v>336554.82575557055</v>
      </c>
      <c r="P154" s="85">
        <v>342046.41809651518</v>
      </c>
      <c r="Q154" s="85">
        <v>348033.0118836239</v>
      </c>
      <c r="R154" s="85">
        <v>354359.68995800929</v>
      </c>
    </row>
    <row r="155" spans="1:18">
      <c r="A155" s="22" t="s">
        <v>310</v>
      </c>
      <c r="B155" s="22" t="s">
        <v>5</v>
      </c>
      <c r="C155" s="23" t="s">
        <v>29</v>
      </c>
      <c r="D155" s="22" t="s">
        <v>41</v>
      </c>
      <c r="E155" s="22" t="s">
        <v>43</v>
      </c>
      <c r="F155" s="22" t="s">
        <v>309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0</v>
      </c>
      <c r="N155" s="85">
        <v>0</v>
      </c>
      <c r="O155" s="85">
        <v>0</v>
      </c>
      <c r="P155" s="85">
        <v>0</v>
      </c>
      <c r="Q155" s="85">
        <v>0</v>
      </c>
      <c r="R155" s="85">
        <v>0</v>
      </c>
    </row>
    <row r="156" spans="1:18">
      <c r="A156" s="22" t="s">
        <v>310</v>
      </c>
      <c r="B156" s="22" t="s">
        <v>5</v>
      </c>
      <c r="C156" s="22" t="s">
        <v>30</v>
      </c>
      <c r="D156" s="22" t="s">
        <v>41</v>
      </c>
      <c r="E156" s="22" t="s">
        <v>43</v>
      </c>
      <c r="F156" s="22" t="s">
        <v>309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0</v>
      </c>
      <c r="O156" s="85">
        <v>0</v>
      </c>
      <c r="P156" s="85">
        <v>0</v>
      </c>
      <c r="Q156" s="85">
        <v>0</v>
      </c>
      <c r="R156" s="85">
        <v>0</v>
      </c>
    </row>
    <row r="157" spans="1:18">
      <c r="A157" s="22" t="str">
        <f>A156</f>
        <v>IMS-2023-NU</v>
      </c>
      <c r="B157" s="22" t="str">
        <f t="shared" ref="B157:F162" si="1">B156</f>
        <v>AU</v>
      </c>
      <c r="C157" s="22" t="s">
        <v>36</v>
      </c>
      <c r="D157" s="22" t="str">
        <f t="shared" si="1"/>
        <v>Rheumatology</v>
      </c>
      <c r="E157" s="22" t="str">
        <f t="shared" si="1"/>
        <v>Psoriatic Arthritis</v>
      </c>
      <c r="F157" s="22" t="str">
        <f t="shared" si="1"/>
        <v>Value</v>
      </c>
      <c r="G157" s="85">
        <v>1443053.09173</v>
      </c>
      <c r="H157" s="85">
        <v>1424915.4699800001</v>
      </c>
      <c r="I157" s="85">
        <v>1638037.6730899999</v>
      </c>
      <c r="J157" s="85">
        <v>1700201.9709300001</v>
      </c>
      <c r="K157" s="85">
        <v>2244366.3116103197</v>
      </c>
      <c r="L157" s="85">
        <v>2284780.1155475732</v>
      </c>
      <c r="M157" s="85">
        <v>2321551.6646967251</v>
      </c>
      <c r="N157" s="85">
        <v>2359470.5899640825</v>
      </c>
      <c r="O157" s="85">
        <v>2396806.4169266019</v>
      </c>
      <c r="P157" s="85">
        <v>2435915.3012885232</v>
      </c>
      <c r="Q157" s="85">
        <v>2478549.3843751708</v>
      </c>
      <c r="R157" s="85">
        <v>2523605.4092664286</v>
      </c>
    </row>
    <row r="158" spans="1:18">
      <c r="A158" s="75" t="s">
        <v>310</v>
      </c>
      <c r="B158" s="75" t="s">
        <v>5</v>
      </c>
      <c r="C158" s="76" t="s">
        <v>31</v>
      </c>
      <c r="D158" s="76" t="str">
        <f t="shared" si="1"/>
        <v>Rheumatology</v>
      </c>
      <c r="E158" s="76" t="str">
        <f t="shared" si="1"/>
        <v>Psoriatic Arthritis</v>
      </c>
      <c r="F158" s="76" t="str">
        <f t="shared" si="1"/>
        <v>Value</v>
      </c>
      <c r="G158" s="86">
        <v>16678.488280000001</v>
      </c>
      <c r="H158" s="86">
        <v>21166.26179</v>
      </c>
      <c r="I158" s="86">
        <v>27618.65655</v>
      </c>
      <c r="J158" s="86">
        <v>31033.904620000001</v>
      </c>
      <c r="K158" s="86">
        <v>15934.416533745876</v>
      </c>
      <c r="L158" s="86">
        <v>16221.344020724277</v>
      </c>
      <c r="M158" s="86">
        <v>16482.412446899907</v>
      </c>
      <c r="N158" s="86">
        <v>16751.62694481693</v>
      </c>
      <c r="O158" s="86">
        <v>17016.701596568309</v>
      </c>
      <c r="P158" s="86">
        <v>17294.364494273199</v>
      </c>
      <c r="Q158" s="86">
        <v>17597.055385204254</v>
      </c>
      <c r="R158" s="86">
        <v>17916.941432440901</v>
      </c>
    </row>
    <row r="159" spans="1:18">
      <c r="A159" s="75" t="s">
        <v>310</v>
      </c>
      <c r="B159" s="75" t="s">
        <v>5</v>
      </c>
      <c r="C159" s="76" t="s">
        <v>32</v>
      </c>
      <c r="D159" s="76" t="str">
        <f t="shared" si="1"/>
        <v>Rheumatology</v>
      </c>
      <c r="E159" s="76" t="str">
        <f t="shared" si="1"/>
        <v>Psoriatic Arthritis</v>
      </c>
      <c r="F159" s="76" t="str">
        <f t="shared" si="1"/>
        <v>Value</v>
      </c>
      <c r="G159" s="86">
        <v>45823.600910000001</v>
      </c>
      <c r="H159" s="86">
        <v>38207.23201</v>
      </c>
      <c r="I159" s="86">
        <v>46809.086779999998</v>
      </c>
      <c r="J159" s="86">
        <v>39744.185429999998</v>
      </c>
      <c r="K159" s="86">
        <v>28168.227179069705</v>
      </c>
      <c r="L159" s="86">
        <v>28675.446167603775</v>
      </c>
      <c r="M159" s="86">
        <v>29136.952537932641</v>
      </c>
      <c r="N159" s="86">
        <v>29612.859209580518</v>
      </c>
      <c r="O159" s="86">
        <v>30081.447625989284</v>
      </c>
      <c r="P159" s="86">
        <v>30572.289042440669</v>
      </c>
      <c r="Q159" s="86">
        <v>31107.37394892118</v>
      </c>
      <c r="R159" s="86">
        <v>31672.855768157788</v>
      </c>
    </row>
    <row r="160" spans="1:18">
      <c r="A160" s="75" t="s">
        <v>310</v>
      </c>
      <c r="B160" s="75" t="s">
        <v>5</v>
      </c>
      <c r="C160" s="76" t="s">
        <v>33</v>
      </c>
      <c r="D160" s="76" t="str">
        <f t="shared" si="1"/>
        <v>Rheumatology</v>
      </c>
      <c r="E160" s="76" t="str">
        <f t="shared" si="1"/>
        <v>Psoriatic Arthritis</v>
      </c>
      <c r="F160" s="76" t="str">
        <f t="shared" si="1"/>
        <v>Value</v>
      </c>
      <c r="G160" s="86">
        <v>239613.64827999999</v>
      </c>
      <c r="H160" s="86">
        <v>237055.45971</v>
      </c>
      <c r="I160" s="86">
        <v>232469.70436999999</v>
      </c>
      <c r="J160" s="86">
        <v>250085.22646999999</v>
      </c>
      <c r="K160" s="86">
        <v>311931.55400600366</v>
      </c>
      <c r="L160" s="86">
        <v>317548.43597407977</v>
      </c>
      <c r="M160" s="86">
        <v>322659.10191571619</v>
      </c>
      <c r="N160" s="86">
        <v>327929.23505917704</v>
      </c>
      <c r="O160" s="86">
        <v>333118.32672584074</v>
      </c>
      <c r="P160" s="86">
        <v>338553.84543388186</v>
      </c>
      <c r="Q160" s="86">
        <v>344479.31121994468</v>
      </c>
      <c r="R160" s="86">
        <v>350741.38875557616</v>
      </c>
    </row>
    <row r="161" spans="1:18">
      <c r="A161" s="75" t="s">
        <v>310</v>
      </c>
      <c r="B161" s="75" t="s">
        <v>5</v>
      </c>
      <c r="C161" s="76" t="s">
        <v>34</v>
      </c>
      <c r="D161" s="76" t="str">
        <f t="shared" si="1"/>
        <v>Rheumatology</v>
      </c>
      <c r="E161" s="76" t="str">
        <f t="shared" si="1"/>
        <v>Psoriatic Arthritis</v>
      </c>
      <c r="F161" s="76" t="str">
        <f t="shared" si="1"/>
        <v>Value</v>
      </c>
      <c r="G161" s="86">
        <v>248473.18617999999</v>
      </c>
      <c r="H161" s="86">
        <v>251797.64311999999</v>
      </c>
      <c r="I161" s="86">
        <v>269336.05002999998</v>
      </c>
      <c r="J161" s="86">
        <v>310130.55570999999</v>
      </c>
      <c r="K161" s="86">
        <v>351121.49236928608</v>
      </c>
      <c r="L161" s="86">
        <v>357444.05882261466</v>
      </c>
      <c r="M161" s="86">
        <v>363196.81012136186</v>
      </c>
      <c r="N161" s="86">
        <v>369129.06349730981</v>
      </c>
      <c r="O161" s="86">
        <v>374970.0936420348</v>
      </c>
      <c r="P161" s="86">
        <v>381088.51101936697</v>
      </c>
      <c r="Q161" s="86">
        <v>387758.43063174927</v>
      </c>
      <c r="R161" s="86">
        <v>394807.25266147184</v>
      </c>
    </row>
    <row r="162" spans="1:18">
      <c r="A162" s="75" t="s">
        <v>310</v>
      </c>
      <c r="B162" s="75" t="s">
        <v>5</v>
      </c>
      <c r="C162" s="76" t="s">
        <v>35</v>
      </c>
      <c r="D162" s="76" t="str">
        <f t="shared" si="1"/>
        <v>Rheumatology</v>
      </c>
      <c r="E162" s="76" t="str">
        <f t="shared" si="1"/>
        <v>Psoriatic Arthritis</v>
      </c>
      <c r="F162" s="76" t="str">
        <f t="shared" si="1"/>
        <v>Value</v>
      </c>
      <c r="G162" s="86">
        <v>25554.96139</v>
      </c>
      <c r="H162" s="86">
        <v>25965.958739999998</v>
      </c>
      <c r="I162" s="86">
        <v>29974.099269999999</v>
      </c>
      <c r="J162" s="86">
        <v>24669.527429999998</v>
      </c>
      <c r="K162" s="86">
        <v>34523.813762442725</v>
      </c>
      <c r="L162" s="86">
        <v>35145.476382017754</v>
      </c>
      <c r="M162" s="86">
        <v>35711.112262406183</v>
      </c>
      <c r="N162" s="86">
        <v>36294.397578724696</v>
      </c>
      <c r="O162" s="86">
        <v>36868.713424606365</v>
      </c>
      <c r="P162" s="86">
        <v>37470.303206623328</v>
      </c>
      <c r="Q162" s="86">
        <v>38126.119120808857</v>
      </c>
      <c r="R162" s="86">
        <v>38819.190391828641</v>
      </c>
    </row>
    <row r="163" spans="1:18">
      <c r="A163" s="22" t="s">
        <v>310</v>
      </c>
      <c r="B163" s="22" t="s">
        <v>5</v>
      </c>
      <c r="C163" s="22" t="s">
        <v>6</v>
      </c>
      <c r="D163" s="22" t="s">
        <v>41</v>
      </c>
      <c r="E163" s="22" t="s">
        <v>44</v>
      </c>
      <c r="F163" s="22" t="s">
        <v>309</v>
      </c>
      <c r="G163" s="43">
        <v>58762.573299999996</v>
      </c>
      <c r="H163" s="43">
        <v>54595.274879999997</v>
      </c>
      <c r="I163" s="43">
        <v>60200.153590000002</v>
      </c>
      <c r="J163" s="43">
        <v>46116.987359999999</v>
      </c>
      <c r="K163" s="43">
        <v>75843.363264768443</v>
      </c>
      <c r="L163" s="43">
        <v>77295.060447744079</v>
      </c>
      <c r="M163" s="43">
        <v>78751.454026952968</v>
      </c>
      <c r="N163" s="43">
        <v>80206.424841333021</v>
      </c>
      <c r="O163" s="43">
        <v>81662.208028699562</v>
      </c>
      <c r="P163" s="43">
        <v>83115.64224259551</v>
      </c>
      <c r="Q163" s="43">
        <v>84564.406016654175</v>
      </c>
      <c r="R163" s="43">
        <v>86009.969766624679</v>
      </c>
    </row>
    <row r="164" spans="1:18">
      <c r="A164" s="22" t="s">
        <v>310</v>
      </c>
      <c r="B164" s="22" t="s">
        <v>5</v>
      </c>
      <c r="C164" s="22" t="s">
        <v>10</v>
      </c>
      <c r="D164" s="22" t="s">
        <v>41</v>
      </c>
      <c r="E164" s="22" t="s">
        <v>44</v>
      </c>
      <c r="F164" s="22" t="s">
        <v>309</v>
      </c>
      <c r="G164" s="43">
        <v>2453927.7642600001</v>
      </c>
      <c r="H164" s="43">
        <v>2356463.1721399999</v>
      </c>
      <c r="I164" s="43">
        <v>2531915.5391500001</v>
      </c>
      <c r="J164" s="43">
        <v>2377250.3286799998</v>
      </c>
      <c r="K164" s="43">
        <v>2325282.6877560825</v>
      </c>
      <c r="L164" s="43">
        <v>2363857.0181109263</v>
      </c>
      <c r="M164" s="43">
        <v>2399707.1955201346</v>
      </c>
      <c r="N164" s="43">
        <v>2436382.6501859697</v>
      </c>
      <c r="O164" s="43">
        <v>2472586.8864634451</v>
      </c>
      <c r="P164" s="43">
        <v>2510153.6489591883</v>
      </c>
      <c r="Q164" s="43">
        <v>2550429.5083471616</v>
      </c>
      <c r="R164" s="43">
        <v>2592561.5473701246</v>
      </c>
    </row>
    <row r="165" spans="1:18">
      <c r="A165" s="22" t="s">
        <v>310</v>
      </c>
      <c r="B165" s="22" t="s">
        <v>5</v>
      </c>
      <c r="C165" s="22" t="s">
        <v>11</v>
      </c>
      <c r="D165" s="22" t="s">
        <v>41</v>
      </c>
      <c r="E165" s="22" t="s">
        <v>44</v>
      </c>
      <c r="F165" s="22" t="s">
        <v>309</v>
      </c>
      <c r="G165" s="43">
        <v>0</v>
      </c>
      <c r="H165" s="43">
        <v>0</v>
      </c>
      <c r="I165" s="43"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</row>
    <row r="166" spans="1:18">
      <c r="A166" s="22" t="s">
        <v>310</v>
      </c>
      <c r="B166" s="22" t="s">
        <v>5</v>
      </c>
      <c r="C166" s="22" t="s">
        <v>12</v>
      </c>
      <c r="D166" s="22" t="s">
        <v>41</v>
      </c>
      <c r="E166" s="22" t="s">
        <v>44</v>
      </c>
      <c r="F166" s="22" t="s">
        <v>309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43">
        <v>0</v>
      </c>
    </row>
    <row r="167" spans="1:18">
      <c r="A167" s="22" t="s">
        <v>310</v>
      </c>
      <c r="B167" s="22" t="s">
        <v>5</v>
      </c>
      <c r="C167" s="22" t="s">
        <v>13</v>
      </c>
      <c r="D167" s="22" t="s">
        <v>41</v>
      </c>
      <c r="E167" s="22" t="s">
        <v>44</v>
      </c>
      <c r="F167" s="22" t="s">
        <v>309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</row>
    <row r="168" spans="1:18">
      <c r="A168" s="22" t="s">
        <v>310</v>
      </c>
      <c r="B168" s="22" t="s">
        <v>5</v>
      </c>
      <c r="C168" s="22" t="s">
        <v>14</v>
      </c>
      <c r="D168" s="22" t="s">
        <v>41</v>
      </c>
      <c r="E168" s="22" t="s">
        <v>44</v>
      </c>
      <c r="F168" s="22" t="s">
        <v>309</v>
      </c>
      <c r="G168" s="43">
        <v>3200956.1704500001</v>
      </c>
      <c r="H168" s="43">
        <v>3127349.2947</v>
      </c>
      <c r="I168" s="43">
        <v>3529273.7283600001</v>
      </c>
      <c r="J168" s="43">
        <v>3402208.93664</v>
      </c>
      <c r="K168" s="43">
        <v>9207537.7090210058</v>
      </c>
      <c r="L168" s="43">
        <v>9384049.6795336567</v>
      </c>
      <c r="M168" s="43">
        <v>9561263.7681857441</v>
      </c>
      <c r="N168" s="43">
        <v>9738265.1514048018</v>
      </c>
      <c r="O168" s="43">
        <v>9915387.9855793286</v>
      </c>
      <c r="P168" s="43">
        <v>10092159.644767582</v>
      </c>
      <c r="Q168" s="43">
        <v>10268233.066335745</v>
      </c>
      <c r="R168" s="43">
        <v>10443828.079599461</v>
      </c>
    </row>
    <row r="169" spans="1:18">
      <c r="A169" s="22" t="s">
        <v>310</v>
      </c>
      <c r="B169" s="22" t="s">
        <v>5</v>
      </c>
      <c r="C169" s="22" t="s">
        <v>15</v>
      </c>
      <c r="D169" s="22" t="s">
        <v>41</v>
      </c>
      <c r="E169" s="22" t="s">
        <v>44</v>
      </c>
      <c r="F169" s="22" t="s">
        <v>309</v>
      </c>
      <c r="G169" s="43">
        <v>2194418.2247000001</v>
      </c>
      <c r="H169" s="43">
        <v>2006714.8399799999</v>
      </c>
      <c r="I169" s="43">
        <v>2158231.3829299998</v>
      </c>
      <c r="J169" s="43">
        <v>1931779.2747</v>
      </c>
      <c r="K169" s="43">
        <v>2186706.2221658337</v>
      </c>
      <c r="L169" s="43">
        <v>2228626.2051628744</v>
      </c>
      <c r="M169" s="43">
        <v>2270712.9348138748</v>
      </c>
      <c r="N169" s="43">
        <v>2312749.1488646585</v>
      </c>
      <c r="O169" s="43">
        <v>2354814.2064095899</v>
      </c>
      <c r="P169" s="43">
        <v>2396795.8630984141</v>
      </c>
      <c r="Q169" s="43">
        <v>2438611.694721228</v>
      </c>
      <c r="R169" s="43">
        <v>2480313.9087353903</v>
      </c>
    </row>
    <row r="170" spans="1:18">
      <c r="A170" s="22" t="s">
        <v>310</v>
      </c>
      <c r="B170" s="22" t="s">
        <v>5</v>
      </c>
      <c r="C170" s="22" t="s">
        <v>16</v>
      </c>
      <c r="D170" s="22" t="s">
        <v>41</v>
      </c>
      <c r="E170" s="22" t="s">
        <v>44</v>
      </c>
      <c r="F170" s="22" t="s">
        <v>309</v>
      </c>
      <c r="G170" s="43">
        <v>1856454.32357</v>
      </c>
      <c r="H170" s="43">
        <v>1806395.62087</v>
      </c>
      <c r="I170" s="43">
        <v>2043356.73416</v>
      </c>
      <c r="J170" s="43">
        <v>1864308.15803</v>
      </c>
      <c r="K170" s="43">
        <v>2161574.3562947116</v>
      </c>
      <c r="L170" s="43">
        <v>2203012.551944497</v>
      </c>
      <c r="M170" s="43">
        <v>2244615.5778250415</v>
      </c>
      <c r="N170" s="43">
        <v>2286168.6686823457</v>
      </c>
      <c r="O170" s="43">
        <v>2327750.2715348429</v>
      </c>
      <c r="P170" s="43">
        <v>2369249.432059228</v>
      </c>
      <c r="Q170" s="43">
        <v>2410584.673348973</v>
      </c>
      <c r="R170" s="43">
        <v>2451807.6028399062</v>
      </c>
    </row>
    <row r="171" spans="1:18">
      <c r="A171" s="22" t="s">
        <v>310</v>
      </c>
      <c r="B171" s="22" t="s">
        <v>5</v>
      </c>
      <c r="C171" s="22" t="s">
        <v>17</v>
      </c>
      <c r="D171" s="22" t="s">
        <v>41</v>
      </c>
      <c r="E171" s="22" t="s">
        <v>44</v>
      </c>
      <c r="F171" s="22" t="s">
        <v>309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0</v>
      </c>
    </row>
    <row r="172" spans="1:18">
      <c r="A172" s="22" t="s">
        <v>310</v>
      </c>
      <c r="B172" s="22" t="s">
        <v>5</v>
      </c>
      <c r="C172" s="22" t="s">
        <v>18</v>
      </c>
      <c r="D172" s="22" t="s">
        <v>41</v>
      </c>
      <c r="E172" s="22" t="s">
        <v>44</v>
      </c>
      <c r="F172" s="22" t="s">
        <v>309</v>
      </c>
      <c r="G172" s="43">
        <v>2755967.3190299999</v>
      </c>
      <c r="H172" s="43">
        <v>2601125.56812</v>
      </c>
      <c r="I172" s="43">
        <v>2525165.4730099998</v>
      </c>
      <c r="J172" s="43">
        <v>2461252.2009999999</v>
      </c>
      <c r="K172" s="43">
        <v>3023889.654424964</v>
      </c>
      <c r="L172" s="43">
        <v>3081858.7595628588</v>
      </c>
      <c r="M172" s="43">
        <v>3140058.4505365239</v>
      </c>
      <c r="N172" s="43">
        <v>3198188.2859441624</v>
      </c>
      <c r="O172" s="43">
        <v>3256358.007616661</v>
      </c>
      <c r="P172" s="43">
        <v>3314412.3983025858</v>
      </c>
      <c r="Q172" s="43">
        <v>3372237.4775718818</v>
      </c>
      <c r="R172" s="43">
        <v>3429905.4405775117</v>
      </c>
    </row>
    <row r="173" spans="1:18">
      <c r="A173" s="22" t="s">
        <v>310</v>
      </c>
      <c r="B173" s="22" t="s">
        <v>5</v>
      </c>
      <c r="C173" s="22" t="s">
        <v>19</v>
      </c>
      <c r="D173" s="22" t="s">
        <v>41</v>
      </c>
      <c r="E173" s="22" t="s">
        <v>44</v>
      </c>
      <c r="F173" s="22" t="s">
        <v>309</v>
      </c>
      <c r="G173" s="43">
        <v>0</v>
      </c>
      <c r="H173" s="43">
        <v>0</v>
      </c>
      <c r="I173" s="43">
        <v>0</v>
      </c>
      <c r="J173" s="43">
        <v>0</v>
      </c>
      <c r="K173" s="43">
        <v>0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0</v>
      </c>
    </row>
    <row r="174" spans="1:18">
      <c r="A174" s="22" t="s">
        <v>310</v>
      </c>
      <c r="B174" s="22" t="s">
        <v>5</v>
      </c>
      <c r="C174" s="22" t="s">
        <v>20</v>
      </c>
      <c r="D174" s="22" t="s">
        <v>41</v>
      </c>
      <c r="E174" s="22" t="s">
        <v>44</v>
      </c>
      <c r="F174" s="22" t="s">
        <v>309</v>
      </c>
      <c r="G174" s="43">
        <v>5668357.0532999998</v>
      </c>
      <c r="H174" s="43">
        <v>5181798.32969</v>
      </c>
      <c r="I174" s="43">
        <v>4473477.8274499997</v>
      </c>
      <c r="J174" s="43">
        <v>4657665.0384299997</v>
      </c>
      <c r="K174" s="43">
        <v>9354951.8756311927</v>
      </c>
      <c r="L174" s="43">
        <v>9534289.8313151412</v>
      </c>
      <c r="M174" s="43">
        <v>9714341.1461633947</v>
      </c>
      <c r="N174" s="43">
        <v>9894176.3501302637</v>
      </c>
      <c r="O174" s="43">
        <v>10074134.949502029</v>
      </c>
      <c r="P174" s="43">
        <v>10253736.751519237</v>
      </c>
      <c r="Q174" s="43">
        <v>10432629.137019226</v>
      </c>
      <c r="R174" s="43">
        <v>10611035.45482051</v>
      </c>
    </row>
    <row r="175" spans="1:18">
      <c r="A175" s="22" t="s">
        <v>310</v>
      </c>
      <c r="B175" s="22" t="s">
        <v>5</v>
      </c>
      <c r="C175" s="23" t="s">
        <v>21</v>
      </c>
      <c r="D175" s="22" t="s">
        <v>41</v>
      </c>
      <c r="E175" s="22" t="s">
        <v>44</v>
      </c>
      <c r="F175" s="22" t="s">
        <v>309</v>
      </c>
      <c r="G175" s="43">
        <v>22766.353899999998</v>
      </c>
      <c r="H175" s="43">
        <v>21796.815999999999</v>
      </c>
      <c r="I175" s="43">
        <v>23882.101190000001</v>
      </c>
      <c r="J175" s="43">
        <v>21333.172689999999</v>
      </c>
      <c r="K175" s="43">
        <v>35122.688846167504</v>
      </c>
      <c r="L175" s="43">
        <v>35796.00403790066</v>
      </c>
      <c r="M175" s="43">
        <v>36471.997500168676</v>
      </c>
      <c r="N175" s="43">
        <v>37147.179585174235</v>
      </c>
      <c r="O175" s="43">
        <v>37822.82495192287</v>
      </c>
      <c r="P175" s="43">
        <v>38497.130741233603</v>
      </c>
      <c r="Q175" s="43">
        <v>39168.773062476532</v>
      </c>
      <c r="R175" s="43">
        <v>39838.590467379225</v>
      </c>
    </row>
    <row r="176" spans="1:18">
      <c r="A176" s="22" t="s">
        <v>310</v>
      </c>
      <c r="B176" s="22" t="s">
        <v>5</v>
      </c>
      <c r="C176" s="23" t="s">
        <v>22</v>
      </c>
      <c r="D176" s="22" t="s">
        <v>41</v>
      </c>
      <c r="E176" s="22" t="s">
        <v>44</v>
      </c>
      <c r="F176" s="22" t="s">
        <v>309</v>
      </c>
      <c r="G176" s="43">
        <v>2388301</v>
      </c>
      <c r="H176" s="43">
        <v>2255470</v>
      </c>
      <c r="I176" s="43">
        <v>2351817</v>
      </c>
      <c r="J176" s="43">
        <v>2200228</v>
      </c>
      <c r="K176" s="43">
        <v>1788964.9518141849</v>
      </c>
      <c r="L176" s="43">
        <v>1823260.084650124</v>
      </c>
      <c r="M176" s="43">
        <v>1857691.6344938641</v>
      </c>
      <c r="N176" s="43">
        <v>1892081.8570493783</v>
      </c>
      <c r="O176" s="43">
        <v>1926495.6767390638</v>
      </c>
      <c r="P176" s="43">
        <v>1960841.2654030118</v>
      </c>
      <c r="Q176" s="43">
        <v>1995051.1910189386</v>
      </c>
      <c r="R176" s="43">
        <v>2029168.1649993293</v>
      </c>
    </row>
    <row r="177" spans="1:18">
      <c r="A177" s="22" t="s">
        <v>310</v>
      </c>
      <c r="B177" s="22" t="s">
        <v>5</v>
      </c>
      <c r="C177" s="23" t="s">
        <v>23</v>
      </c>
      <c r="D177" s="22" t="s">
        <v>41</v>
      </c>
      <c r="E177" s="22" t="s">
        <v>44</v>
      </c>
      <c r="F177" s="22" t="s">
        <v>309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</row>
    <row r="178" spans="1:18">
      <c r="A178" s="22" t="s">
        <v>310</v>
      </c>
      <c r="B178" s="22" t="s">
        <v>5</v>
      </c>
      <c r="C178" s="23" t="s">
        <v>24</v>
      </c>
      <c r="D178" s="22" t="s">
        <v>41</v>
      </c>
      <c r="E178" s="22" t="s">
        <v>44</v>
      </c>
      <c r="F178" s="22" t="s">
        <v>309</v>
      </c>
      <c r="G178" s="43">
        <v>3593905.9462000001</v>
      </c>
      <c r="H178" s="43">
        <v>3373948.01547</v>
      </c>
      <c r="I178" s="43">
        <v>3593054.6135999998</v>
      </c>
      <c r="J178" s="43">
        <v>3567393.6820800002</v>
      </c>
      <c r="K178" s="43">
        <v>3377511.1393475966</v>
      </c>
      <c r="L178" s="43">
        <v>3442259.3017201042</v>
      </c>
      <c r="M178" s="43">
        <v>3507265.0152329942</v>
      </c>
      <c r="N178" s="43">
        <v>3572192.704089113</v>
      </c>
      <c r="O178" s="43">
        <v>3637164.9436131688</v>
      </c>
      <c r="P178" s="43">
        <v>3702008.3650464937</v>
      </c>
      <c r="Q178" s="43">
        <v>3766595.658792451</v>
      </c>
      <c r="R178" s="43">
        <v>3831007.4626921006</v>
      </c>
    </row>
    <row r="179" spans="1:18">
      <c r="A179" s="22" t="s">
        <v>310</v>
      </c>
      <c r="B179" s="22" t="s">
        <v>5</v>
      </c>
      <c r="C179" s="23" t="s">
        <v>25</v>
      </c>
      <c r="D179" s="22" t="s">
        <v>41</v>
      </c>
      <c r="E179" s="22" t="s">
        <v>44</v>
      </c>
      <c r="F179" s="22" t="s">
        <v>309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0</v>
      </c>
    </row>
    <row r="180" spans="1:18">
      <c r="A180" s="22" t="s">
        <v>310</v>
      </c>
      <c r="B180" s="22" t="s">
        <v>5</v>
      </c>
      <c r="C180" s="23" t="s">
        <v>26</v>
      </c>
      <c r="D180" s="22" t="s">
        <v>41</v>
      </c>
      <c r="E180" s="22" t="s">
        <v>44</v>
      </c>
      <c r="F180" s="22" t="s">
        <v>309</v>
      </c>
      <c r="G180" s="43">
        <v>3074577</v>
      </c>
      <c r="H180" s="43">
        <v>2891020</v>
      </c>
      <c r="I180" s="43">
        <v>3196221</v>
      </c>
      <c r="J180" s="43">
        <v>3065590</v>
      </c>
      <c r="K180" s="43">
        <v>3288456.8234395953</v>
      </c>
      <c r="L180" s="43">
        <v>3351497.7809892348</v>
      </c>
      <c r="M180" s="43">
        <v>3414789.4988680142</v>
      </c>
      <c r="N180" s="43">
        <v>3478005.2493541278</v>
      </c>
      <c r="O180" s="43">
        <v>3541264.3758475804</v>
      </c>
      <c r="P180" s="43">
        <v>3604398.0807770551</v>
      </c>
      <c r="Q180" s="43">
        <v>3667282.4112984389</v>
      </c>
      <c r="R180" s="43">
        <v>3729995.8790872591</v>
      </c>
    </row>
    <row r="181" spans="1:18">
      <c r="A181" s="22" t="s">
        <v>310</v>
      </c>
      <c r="B181" s="22" t="s">
        <v>5</v>
      </c>
      <c r="C181" s="23" t="s">
        <v>27</v>
      </c>
      <c r="D181" s="22" t="s">
        <v>41</v>
      </c>
      <c r="E181" s="22" t="s">
        <v>44</v>
      </c>
      <c r="F181" s="22" t="s">
        <v>309</v>
      </c>
      <c r="G181" s="43">
        <v>0</v>
      </c>
      <c r="H181" s="43">
        <v>0</v>
      </c>
      <c r="I181" s="43">
        <v>0</v>
      </c>
      <c r="J181" s="43">
        <v>0</v>
      </c>
      <c r="K181" s="43">
        <v>0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0</v>
      </c>
    </row>
    <row r="182" spans="1:18">
      <c r="A182" s="22" t="s">
        <v>310</v>
      </c>
      <c r="B182" s="22" t="s">
        <v>5</v>
      </c>
      <c r="C182" s="23" t="s">
        <v>28</v>
      </c>
      <c r="D182" s="22" t="s">
        <v>41</v>
      </c>
      <c r="E182" s="22" t="s">
        <v>44</v>
      </c>
      <c r="F182" s="22" t="s">
        <v>309</v>
      </c>
      <c r="G182" s="43">
        <v>463516.43439000001</v>
      </c>
      <c r="H182" s="43">
        <v>440426.31377000001</v>
      </c>
      <c r="I182" s="43">
        <v>403794.30147000001</v>
      </c>
      <c r="J182" s="43">
        <v>477834.99923999998</v>
      </c>
      <c r="K182" s="43">
        <v>538806.91126498918</v>
      </c>
      <c r="L182" s="43">
        <v>549136.04296542623</v>
      </c>
      <c r="M182" s="43">
        <v>559506.26123189298</v>
      </c>
      <c r="N182" s="43">
        <v>569864.03239675623</v>
      </c>
      <c r="O182" s="43">
        <v>580228.91063152882</v>
      </c>
      <c r="P182" s="43">
        <v>590573.2388000784</v>
      </c>
      <c r="Q182" s="43">
        <v>600876.70748292224</v>
      </c>
      <c r="R182" s="43">
        <v>611152.18065719574</v>
      </c>
    </row>
    <row r="183" spans="1:18">
      <c r="A183" s="22" t="s">
        <v>310</v>
      </c>
      <c r="B183" s="22" t="s">
        <v>5</v>
      </c>
      <c r="C183" s="23" t="s">
        <v>29</v>
      </c>
      <c r="D183" s="22" t="s">
        <v>41</v>
      </c>
      <c r="E183" s="22" t="s">
        <v>44</v>
      </c>
      <c r="F183" s="22" t="s">
        <v>309</v>
      </c>
      <c r="G183" s="43">
        <v>0</v>
      </c>
      <c r="H183" s="43">
        <v>0</v>
      </c>
      <c r="I183" s="43">
        <v>0</v>
      </c>
      <c r="J183" s="43">
        <v>0</v>
      </c>
      <c r="K183" s="43">
        <v>0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0</v>
      </c>
    </row>
    <row r="184" spans="1:18">
      <c r="A184" s="22" t="s">
        <v>310</v>
      </c>
      <c r="B184" s="22" t="s">
        <v>5</v>
      </c>
      <c r="C184" s="23" t="s">
        <v>30</v>
      </c>
      <c r="D184" s="22" t="s">
        <v>41</v>
      </c>
      <c r="E184" s="22" t="s">
        <v>44</v>
      </c>
      <c r="F184" s="22" t="s">
        <v>309</v>
      </c>
      <c r="G184" s="43">
        <v>0</v>
      </c>
      <c r="H184" s="43">
        <v>0</v>
      </c>
      <c r="I184" s="43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</row>
    <row r="185" spans="1:18">
      <c r="A185" s="22" t="str">
        <f t="shared" ref="A185:B185" si="2">A184</f>
        <v>IMS-2023-NU</v>
      </c>
      <c r="B185" s="22" t="str">
        <f t="shared" si="2"/>
        <v>AU</v>
      </c>
      <c r="C185" s="23" t="s">
        <v>36</v>
      </c>
      <c r="D185" s="22" t="str">
        <f>D184</f>
        <v>Rheumatology</v>
      </c>
      <c r="E185" s="22" t="str">
        <f t="shared" ref="E185:F185" si="3">E184</f>
        <v>Rheumatoid Arthritis</v>
      </c>
      <c r="F185" s="22" t="str">
        <f t="shared" si="3"/>
        <v>Value</v>
      </c>
      <c r="G185" s="43">
        <v>7876075.00557</v>
      </c>
      <c r="H185" s="43">
        <v>7557591.4851099998</v>
      </c>
      <c r="I185" s="43">
        <v>8410436.0468600001</v>
      </c>
      <c r="J185" s="43">
        <v>8507228.9104600009</v>
      </c>
      <c r="K185" s="43">
        <v>10813954.811121622</v>
      </c>
      <c r="L185" s="43">
        <v>11021262.403343126</v>
      </c>
      <c r="M185" s="43">
        <v>11229394.610578096</v>
      </c>
      <c r="N185" s="43">
        <v>11437277.002171408</v>
      </c>
      <c r="O185" s="43">
        <v>11645302.033978179</v>
      </c>
      <c r="P185" s="43">
        <v>11852914.622137973</v>
      </c>
      <c r="Q185" s="43">
        <v>12059707.152828585</v>
      </c>
      <c r="R185" s="43">
        <v>12265937.808461059</v>
      </c>
    </row>
    <row r="186" spans="1:18">
      <c r="A186" s="75" t="s">
        <v>310</v>
      </c>
      <c r="B186" s="75" t="s">
        <v>5</v>
      </c>
      <c r="C186" s="76" t="s">
        <v>31</v>
      </c>
      <c r="D186" s="76" t="s">
        <v>41</v>
      </c>
      <c r="E186" s="76" t="s">
        <v>44</v>
      </c>
      <c r="F186" s="76" t="s">
        <v>309</v>
      </c>
      <c r="G186" s="78">
        <v>110266.3576</v>
      </c>
      <c r="H186" s="78">
        <v>104267.72732999999</v>
      </c>
      <c r="I186" s="78">
        <v>120978.12149</v>
      </c>
      <c r="J186" s="78">
        <v>109135.81116</v>
      </c>
      <c r="K186" s="78">
        <v>173953.04830408099</v>
      </c>
      <c r="L186" s="78">
        <v>177287.79384661108</v>
      </c>
      <c r="M186" s="78">
        <v>180635.80412880171</v>
      </c>
      <c r="N186" s="78">
        <v>183979.79588186587</v>
      </c>
      <c r="O186" s="78">
        <v>187326.08214238597</v>
      </c>
      <c r="P186" s="78">
        <v>190665.73384312674</v>
      </c>
      <c r="Q186" s="78">
        <v>193992.19411676793</v>
      </c>
      <c r="R186" s="78">
        <v>197309.6160801113</v>
      </c>
    </row>
    <row r="187" spans="1:18">
      <c r="A187" s="75" t="s">
        <v>310</v>
      </c>
      <c r="B187" s="75" t="s">
        <v>5</v>
      </c>
      <c r="C187" s="76" t="s">
        <v>32</v>
      </c>
      <c r="D187" s="76" t="s">
        <v>41</v>
      </c>
      <c r="E187" s="76" t="s">
        <v>44</v>
      </c>
      <c r="F187" s="76" t="s">
        <v>309</v>
      </c>
      <c r="G187" s="78">
        <v>13633.592629999999</v>
      </c>
      <c r="H187" s="78">
        <v>12652.751130000001</v>
      </c>
      <c r="I187" s="78">
        <v>14632.055109999999</v>
      </c>
      <c r="J187" s="78">
        <v>12467.666450000001</v>
      </c>
      <c r="K187" s="78">
        <v>20885.43844166346</v>
      </c>
      <c r="L187" s="78">
        <v>21285.820173551114</v>
      </c>
      <c r="M187" s="78">
        <v>21687.794518539398</v>
      </c>
      <c r="N187" s="78">
        <v>22089.286384240801</v>
      </c>
      <c r="O187" s="78">
        <v>22491.053736889357</v>
      </c>
      <c r="P187" s="78">
        <v>22892.024520054307</v>
      </c>
      <c r="Q187" s="78">
        <v>23291.411492292504</v>
      </c>
      <c r="R187" s="78">
        <v>23689.713291978791</v>
      </c>
    </row>
    <row r="188" spans="1:18">
      <c r="A188" s="75" t="s">
        <v>310</v>
      </c>
      <c r="B188" s="75" t="s">
        <v>5</v>
      </c>
      <c r="C188" s="76" t="s">
        <v>33</v>
      </c>
      <c r="D188" s="76" t="s">
        <v>41</v>
      </c>
      <c r="E188" s="76" t="s">
        <v>44</v>
      </c>
      <c r="F188" s="76" t="s">
        <v>309</v>
      </c>
      <c r="G188" s="78">
        <v>434150.16581999999</v>
      </c>
      <c r="H188" s="78">
        <v>420687.51063999999</v>
      </c>
      <c r="I188" s="78">
        <v>403579.34276000003</v>
      </c>
      <c r="J188" s="78">
        <v>436148.23103000002</v>
      </c>
      <c r="K188" s="78">
        <v>511345.07229882205</v>
      </c>
      <c r="L188" s="78">
        <v>521147.7501890217</v>
      </c>
      <c r="M188" s="78">
        <v>530989.42055062007</v>
      </c>
      <c r="N188" s="78">
        <v>540819.27821283345</v>
      </c>
      <c r="O188" s="78">
        <v>550655.88071276248</v>
      </c>
      <c r="P188" s="78">
        <v>560472.98053950968</v>
      </c>
      <c r="Q188" s="78">
        <v>570251.30340138241</v>
      </c>
      <c r="R188" s="78">
        <v>580003.05762604077</v>
      </c>
    </row>
    <row r="189" spans="1:18">
      <c r="A189" s="75" t="s">
        <v>310</v>
      </c>
      <c r="B189" s="75" t="s">
        <v>5</v>
      </c>
      <c r="C189" s="76" t="s">
        <v>34</v>
      </c>
      <c r="D189" s="76" t="s">
        <v>41</v>
      </c>
      <c r="E189" s="76" t="s">
        <v>44</v>
      </c>
      <c r="F189" s="76" t="s">
        <v>309</v>
      </c>
      <c r="G189" s="78">
        <v>462449.12533000001</v>
      </c>
      <c r="H189" s="78">
        <v>459377.83620000002</v>
      </c>
      <c r="I189" s="78">
        <v>483833.26105999999</v>
      </c>
      <c r="J189" s="78">
        <v>556654.18449999997</v>
      </c>
      <c r="K189" s="78">
        <v>592139.9616913076</v>
      </c>
      <c r="L189" s="78">
        <v>603491.50808302278</v>
      </c>
      <c r="M189" s="78">
        <v>614888.20793718647</v>
      </c>
      <c r="N189" s="78">
        <v>626271.2286307594</v>
      </c>
      <c r="O189" s="78">
        <v>637662.0598776415</v>
      </c>
      <c r="P189" s="78">
        <v>649030.30693866487</v>
      </c>
      <c r="Q189" s="78">
        <v>660353.6500947926</v>
      </c>
      <c r="R189" s="78">
        <v>671646.22664599039</v>
      </c>
    </row>
    <row r="190" spans="1:18">
      <c r="A190" s="75" t="s">
        <v>310</v>
      </c>
      <c r="B190" s="75" t="s">
        <v>5</v>
      </c>
      <c r="C190" s="76" t="s">
        <v>35</v>
      </c>
      <c r="D190" s="76" t="s">
        <v>41</v>
      </c>
      <c r="E190" s="76" t="s">
        <v>44</v>
      </c>
      <c r="F190" s="76" t="s">
        <v>309</v>
      </c>
      <c r="G190" s="78">
        <v>46113.94627</v>
      </c>
      <c r="H190" s="78">
        <v>45877.142390000001</v>
      </c>
      <c r="I190" s="78">
        <v>51918.15784</v>
      </c>
      <c r="J190" s="78">
        <v>42852.169399999999</v>
      </c>
      <c r="K190" s="78">
        <v>56356.36025342004</v>
      </c>
      <c r="L190" s="78">
        <v>57436.732934327556</v>
      </c>
      <c r="M190" s="78">
        <v>58521.403053275171</v>
      </c>
      <c r="N190" s="78">
        <v>59604.771271064128</v>
      </c>
      <c r="O190" s="78">
        <v>60688.882850869748</v>
      </c>
      <c r="P190" s="78">
        <v>61770.845002167538</v>
      </c>
      <c r="Q190" s="78">
        <v>62848.533466829045</v>
      </c>
      <c r="R190" s="78">
        <v>63923.293748994227</v>
      </c>
    </row>
    <row r="191" spans="1:18">
      <c r="A191" s="22" t="s">
        <v>310</v>
      </c>
      <c r="B191" s="22" t="s">
        <v>5</v>
      </c>
      <c r="C191" s="22" t="s">
        <v>6</v>
      </c>
      <c r="D191" s="22" t="s">
        <v>41</v>
      </c>
      <c r="E191" s="22" t="s">
        <v>45</v>
      </c>
      <c r="F191" s="22" t="s">
        <v>309</v>
      </c>
      <c r="G191" s="43">
        <v>0</v>
      </c>
      <c r="H191" s="43">
        <v>0</v>
      </c>
      <c r="I191" s="43">
        <v>0</v>
      </c>
      <c r="J191" s="43">
        <v>0</v>
      </c>
      <c r="K191" s="43">
        <v>0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0</v>
      </c>
    </row>
    <row r="192" spans="1:18">
      <c r="A192" s="22" t="s">
        <v>310</v>
      </c>
      <c r="B192" s="22" t="s">
        <v>5</v>
      </c>
      <c r="C192" s="22" t="s">
        <v>10</v>
      </c>
      <c r="D192" s="22" t="s">
        <v>41</v>
      </c>
      <c r="E192" s="22" t="s">
        <v>45</v>
      </c>
      <c r="F192" s="22" t="s">
        <v>309</v>
      </c>
      <c r="G192" s="43">
        <v>446094.33854000003</v>
      </c>
      <c r="H192" s="43">
        <v>446948.85266999999</v>
      </c>
      <c r="I192" s="43">
        <v>506974.23960999999</v>
      </c>
      <c r="J192" s="43">
        <v>504293.79986999999</v>
      </c>
      <c r="K192" s="43">
        <v>428318.97510208137</v>
      </c>
      <c r="L192" s="43">
        <v>438043.87466876314</v>
      </c>
      <c r="M192" s="43">
        <v>446153.09400039405</v>
      </c>
      <c r="N192" s="43">
        <v>454643.44503601122</v>
      </c>
      <c r="O192" s="43">
        <v>462781.37394284562</v>
      </c>
      <c r="P192" s="43">
        <v>471636.74391132873</v>
      </c>
      <c r="Q192" s="43">
        <v>482029.2400344325</v>
      </c>
      <c r="R192" s="43">
        <v>493494.14104338834</v>
      </c>
    </row>
    <row r="193" spans="1:18">
      <c r="A193" s="22" t="s">
        <v>310</v>
      </c>
      <c r="B193" s="22" t="s">
        <v>5</v>
      </c>
      <c r="C193" s="22" t="s">
        <v>11</v>
      </c>
      <c r="D193" s="22" t="s">
        <v>41</v>
      </c>
      <c r="E193" s="22" t="s">
        <v>45</v>
      </c>
      <c r="F193" s="22" t="s">
        <v>309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0</v>
      </c>
    </row>
    <row r="194" spans="1:18">
      <c r="A194" s="22" t="s">
        <v>310</v>
      </c>
      <c r="B194" s="22" t="s">
        <v>5</v>
      </c>
      <c r="C194" s="22" t="s">
        <v>12</v>
      </c>
      <c r="D194" s="22" t="s">
        <v>41</v>
      </c>
      <c r="E194" s="22" t="s">
        <v>45</v>
      </c>
      <c r="F194" s="22" t="s">
        <v>309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0</v>
      </c>
    </row>
    <row r="195" spans="1:18">
      <c r="A195" s="22" t="s">
        <v>310</v>
      </c>
      <c r="B195" s="22" t="s">
        <v>5</v>
      </c>
      <c r="C195" s="22" t="s">
        <v>13</v>
      </c>
      <c r="D195" s="22" t="s">
        <v>41</v>
      </c>
      <c r="E195" s="22" t="s">
        <v>45</v>
      </c>
      <c r="F195" s="22" t="s">
        <v>309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</row>
    <row r="196" spans="1:18">
      <c r="A196" s="22" t="s">
        <v>310</v>
      </c>
      <c r="B196" s="22" t="s">
        <v>5</v>
      </c>
      <c r="C196" s="22" t="s">
        <v>14</v>
      </c>
      <c r="D196" s="22" t="s">
        <v>41</v>
      </c>
      <c r="E196" s="22" t="s">
        <v>45</v>
      </c>
      <c r="F196" s="22" t="s">
        <v>309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0</v>
      </c>
    </row>
    <row r="197" spans="1:18">
      <c r="A197" s="22" t="s">
        <v>310</v>
      </c>
      <c r="B197" s="22" t="s">
        <v>5</v>
      </c>
      <c r="C197" s="22" t="s">
        <v>15</v>
      </c>
      <c r="D197" s="22" t="s">
        <v>41</v>
      </c>
      <c r="E197" s="22" t="s">
        <v>45</v>
      </c>
      <c r="F197" s="22" t="s">
        <v>309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</row>
    <row r="198" spans="1:18">
      <c r="A198" s="22" t="s">
        <v>310</v>
      </c>
      <c r="B198" s="22" t="s">
        <v>5</v>
      </c>
      <c r="C198" s="22" t="s">
        <v>16</v>
      </c>
      <c r="D198" s="22" t="s">
        <v>41</v>
      </c>
      <c r="E198" s="22" t="s">
        <v>45</v>
      </c>
      <c r="F198" s="22" t="s">
        <v>309</v>
      </c>
      <c r="G198" s="43">
        <v>253563.93872000001</v>
      </c>
      <c r="H198" s="43">
        <v>251410.29907000001</v>
      </c>
      <c r="I198" s="43">
        <v>296033.98437000002</v>
      </c>
      <c r="J198" s="43">
        <v>262425.96653999999</v>
      </c>
      <c r="K198" s="43">
        <v>273778.04211946862</v>
      </c>
      <c r="L198" s="43">
        <v>284093.80494593683</v>
      </c>
      <c r="M198" s="43">
        <v>295464.31546573871</v>
      </c>
      <c r="N198" s="43">
        <v>306586.01574641338</v>
      </c>
      <c r="O198" s="43">
        <v>317937.78409337334</v>
      </c>
      <c r="P198" s="43">
        <v>328821.19286740513</v>
      </c>
      <c r="Q198" s="43">
        <v>338701.13558993972</v>
      </c>
      <c r="R198" s="43">
        <v>347880.99140472244</v>
      </c>
    </row>
    <row r="199" spans="1:18">
      <c r="A199" s="22" t="s">
        <v>310</v>
      </c>
      <c r="B199" s="22" t="s">
        <v>5</v>
      </c>
      <c r="C199" s="22" t="s">
        <v>17</v>
      </c>
      <c r="D199" s="22" t="s">
        <v>41</v>
      </c>
      <c r="E199" s="22" t="s">
        <v>45</v>
      </c>
      <c r="F199" s="22" t="s">
        <v>309</v>
      </c>
      <c r="G199" s="43">
        <v>114859.31767</v>
      </c>
      <c r="H199" s="43">
        <v>115577.92638</v>
      </c>
      <c r="I199" s="43">
        <v>131004.34192000001</v>
      </c>
      <c r="J199" s="43">
        <v>124975.91938000001</v>
      </c>
      <c r="K199" s="43">
        <v>131439.02414699274</v>
      </c>
      <c r="L199" s="43">
        <v>136391.55353447056</v>
      </c>
      <c r="M199" s="43">
        <v>141850.46030144821</v>
      </c>
      <c r="N199" s="43">
        <v>147189.91492107519</v>
      </c>
      <c r="O199" s="43">
        <v>152639.82369504488</v>
      </c>
      <c r="P199" s="43">
        <v>157864.87614109652</v>
      </c>
      <c r="Q199" s="43">
        <v>162608.17118413522</v>
      </c>
      <c r="R199" s="43">
        <v>167015.35914108114</v>
      </c>
    </row>
    <row r="200" spans="1:18">
      <c r="A200" s="22" t="s">
        <v>310</v>
      </c>
      <c r="B200" s="22" t="s">
        <v>5</v>
      </c>
      <c r="C200" s="22" t="s">
        <v>18</v>
      </c>
      <c r="D200" s="22" t="s">
        <v>41</v>
      </c>
      <c r="E200" s="22" t="s">
        <v>45</v>
      </c>
      <c r="F200" s="22" t="s">
        <v>309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0</v>
      </c>
    </row>
    <row r="201" spans="1:18">
      <c r="A201" s="22" t="s">
        <v>310</v>
      </c>
      <c r="B201" s="22" t="s">
        <v>5</v>
      </c>
      <c r="C201" s="22" t="s">
        <v>19</v>
      </c>
      <c r="D201" s="22" t="s">
        <v>41</v>
      </c>
      <c r="E201" s="22" t="s">
        <v>45</v>
      </c>
      <c r="F201" s="22" t="s">
        <v>309</v>
      </c>
      <c r="G201" s="43">
        <v>0</v>
      </c>
      <c r="H201" s="43">
        <v>0</v>
      </c>
      <c r="I201" s="43">
        <v>0</v>
      </c>
      <c r="J201" s="43">
        <v>0</v>
      </c>
      <c r="K201" s="43">
        <v>0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0</v>
      </c>
    </row>
    <row r="202" spans="1:18">
      <c r="A202" s="22" t="s">
        <v>310</v>
      </c>
      <c r="B202" s="22" t="s">
        <v>5</v>
      </c>
      <c r="C202" s="22" t="s">
        <v>20</v>
      </c>
      <c r="D202" s="22" t="s">
        <v>41</v>
      </c>
      <c r="E202" s="22" t="s">
        <v>45</v>
      </c>
      <c r="F202" s="22" t="s">
        <v>309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0</v>
      </c>
    </row>
    <row r="203" spans="1:18">
      <c r="A203" s="22" t="s">
        <v>310</v>
      </c>
      <c r="B203" s="22" t="s">
        <v>5</v>
      </c>
      <c r="C203" s="23" t="s">
        <v>21</v>
      </c>
      <c r="D203" s="22" t="s">
        <v>41</v>
      </c>
      <c r="E203" s="22" t="s">
        <v>45</v>
      </c>
      <c r="F203" s="22" t="s">
        <v>309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0</v>
      </c>
    </row>
    <row r="204" spans="1:18">
      <c r="A204" s="22" t="s">
        <v>310</v>
      </c>
      <c r="B204" s="22" t="s">
        <v>5</v>
      </c>
      <c r="C204" s="23" t="s">
        <v>22</v>
      </c>
      <c r="D204" s="22" t="s">
        <v>41</v>
      </c>
      <c r="E204" s="22" t="s">
        <v>45</v>
      </c>
      <c r="F204" s="22" t="s">
        <v>309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0</v>
      </c>
    </row>
    <row r="205" spans="1:18">
      <c r="A205" s="22" t="s">
        <v>310</v>
      </c>
      <c r="B205" s="22" t="s">
        <v>5</v>
      </c>
      <c r="C205" s="23" t="s">
        <v>23</v>
      </c>
      <c r="D205" s="22" t="s">
        <v>41</v>
      </c>
      <c r="E205" s="22" t="s">
        <v>45</v>
      </c>
      <c r="F205" s="22" t="s">
        <v>309</v>
      </c>
      <c r="G205" s="43">
        <v>0</v>
      </c>
      <c r="H205" s="43">
        <v>0</v>
      </c>
      <c r="I205" s="43">
        <v>0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0</v>
      </c>
    </row>
    <row r="206" spans="1:18">
      <c r="A206" s="22" t="s">
        <v>310</v>
      </c>
      <c r="B206" s="22" t="s">
        <v>5</v>
      </c>
      <c r="C206" s="23" t="s">
        <v>24</v>
      </c>
      <c r="D206" s="22" t="s">
        <v>41</v>
      </c>
      <c r="E206" s="22" t="s">
        <v>45</v>
      </c>
      <c r="F206" s="22" t="s">
        <v>309</v>
      </c>
      <c r="G206" s="43">
        <v>0</v>
      </c>
      <c r="H206" s="43">
        <v>0</v>
      </c>
      <c r="I206" s="43">
        <v>0</v>
      </c>
      <c r="J206" s="43">
        <v>0</v>
      </c>
      <c r="K206" s="43">
        <v>0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0</v>
      </c>
    </row>
    <row r="207" spans="1:18">
      <c r="A207" s="22" t="s">
        <v>310</v>
      </c>
      <c r="B207" s="22" t="s">
        <v>5</v>
      </c>
      <c r="C207" s="23" t="s">
        <v>25</v>
      </c>
      <c r="D207" s="22" t="s">
        <v>41</v>
      </c>
      <c r="E207" s="22" t="s">
        <v>45</v>
      </c>
      <c r="F207" s="22" t="s">
        <v>309</v>
      </c>
      <c r="G207" s="43">
        <v>0</v>
      </c>
      <c r="H207" s="43">
        <v>0</v>
      </c>
      <c r="I207" s="43">
        <v>0</v>
      </c>
      <c r="J207" s="43">
        <v>0</v>
      </c>
      <c r="K207" s="43">
        <v>0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43">
        <v>0</v>
      </c>
    </row>
    <row r="208" spans="1:18">
      <c r="A208" s="22" t="s">
        <v>310</v>
      </c>
      <c r="B208" s="22" t="s">
        <v>5</v>
      </c>
      <c r="C208" s="23" t="s">
        <v>26</v>
      </c>
      <c r="D208" s="22" t="s">
        <v>41</v>
      </c>
      <c r="E208" s="22" t="s">
        <v>45</v>
      </c>
      <c r="F208" s="22" t="s">
        <v>309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0</v>
      </c>
    </row>
    <row r="209" spans="1:18">
      <c r="A209" s="22" t="s">
        <v>310</v>
      </c>
      <c r="B209" s="22" t="s">
        <v>5</v>
      </c>
      <c r="C209" s="23" t="s">
        <v>27</v>
      </c>
      <c r="D209" s="22" t="s">
        <v>41</v>
      </c>
      <c r="E209" s="22" t="s">
        <v>45</v>
      </c>
      <c r="F209" s="22" t="s">
        <v>309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0</v>
      </c>
    </row>
    <row r="210" spans="1:18">
      <c r="A210" s="22" t="s">
        <v>310</v>
      </c>
      <c r="B210" s="22" t="s">
        <v>5</v>
      </c>
      <c r="C210" s="23" t="s">
        <v>28</v>
      </c>
      <c r="D210" s="22" t="s">
        <v>41</v>
      </c>
      <c r="E210" s="22" t="s">
        <v>45</v>
      </c>
      <c r="F210" s="22" t="s">
        <v>309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0</v>
      </c>
    </row>
    <row r="211" spans="1:18">
      <c r="A211" s="22" t="s">
        <v>310</v>
      </c>
      <c r="B211" s="22" t="s">
        <v>5</v>
      </c>
      <c r="C211" s="23" t="s">
        <v>29</v>
      </c>
      <c r="D211" s="22" t="s">
        <v>41</v>
      </c>
      <c r="E211" s="22" t="s">
        <v>45</v>
      </c>
      <c r="F211" s="22" t="s">
        <v>309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0</v>
      </c>
    </row>
    <row r="212" spans="1:18">
      <c r="A212" s="22" t="s">
        <v>310</v>
      </c>
      <c r="B212" s="22" t="s">
        <v>5</v>
      </c>
      <c r="C212" s="23" t="s">
        <v>30</v>
      </c>
      <c r="D212" s="22" t="s">
        <v>41</v>
      </c>
      <c r="E212" s="22" t="s">
        <v>45</v>
      </c>
      <c r="F212" s="22" t="s">
        <v>309</v>
      </c>
      <c r="G212" s="43">
        <v>0</v>
      </c>
      <c r="H212" s="43">
        <v>0</v>
      </c>
      <c r="I212" s="43">
        <v>0</v>
      </c>
      <c r="J212" s="43">
        <v>0</v>
      </c>
      <c r="K212" s="43">
        <v>0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43">
        <v>0</v>
      </c>
    </row>
    <row r="213" spans="1:18">
      <c r="A213" s="75" t="s">
        <v>310</v>
      </c>
      <c r="B213" s="75" t="s">
        <v>5</v>
      </c>
      <c r="C213" s="76" t="s">
        <v>31</v>
      </c>
      <c r="D213" s="76" t="str">
        <f t="shared" ref="D213:F217" si="4">D212</f>
        <v>Rheumatology</v>
      </c>
      <c r="E213" s="76" t="str">
        <f t="shared" si="4"/>
        <v>NR Axial SpA</v>
      </c>
      <c r="F213" s="76" t="str">
        <f t="shared" si="4"/>
        <v>Value</v>
      </c>
      <c r="G213" s="78">
        <v>0</v>
      </c>
      <c r="H213" s="78">
        <v>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O213" s="78">
        <v>0</v>
      </c>
      <c r="P213" s="78">
        <v>0</v>
      </c>
      <c r="Q213" s="78">
        <v>0</v>
      </c>
      <c r="R213" s="78">
        <v>0</v>
      </c>
    </row>
    <row r="214" spans="1:18">
      <c r="A214" s="75" t="s">
        <v>310</v>
      </c>
      <c r="B214" s="75" t="s">
        <v>5</v>
      </c>
      <c r="C214" s="76" t="s">
        <v>32</v>
      </c>
      <c r="D214" s="76" t="str">
        <f t="shared" si="4"/>
        <v>Rheumatology</v>
      </c>
      <c r="E214" s="76" t="str">
        <f t="shared" si="4"/>
        <v>NR Axial SpA</v>
      </c>
      <c r="F214" s="76" t="str">
        <f t="shared" si="4"/>
        <v>Value</v>
      </c>
      <c r="G214" s="78">
        <v>0</v>
      </c>
      <c r="H214" s="78">
        <v>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O214" s="78">
        <v>0</v>
      </c>
      <c r="P214" s="78">
        <v>0</v>
      </c>
      <c r="Q214" s="78">
        <v>0</v>
      </c>
      <c r="R214" s="78">
        <v>0</v>
      </c>
    </row>
    <row r="215" spans="1:18">
      <c r="A215" s="75" t="s">
        <v>310</v>
      </c>
      <c r="B215" s="75" t="s">
        <v>5</v>
      </c>
      <c r="C215" s="76" t="s">
        <v>33</v>
      </c>
      <c r="D215" s="76" t="str">
        <f t="shared" si="4"/>
        <v>Rheumatology</v>
      </c>
      <c r="E215" s="76" t="str">
        <f t="shared" si="4"/>
        <v>NR Axial SpA</v>
      </c>
      <c r="F215" s="76" t="str">
        <f t="shared" si="4"/>
        <v>Value</v>
      </c>
      <c r="G215" s="78">
        <v>0</v>
      </c>
      <c r="H215" s="78">
        <v>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</row>
    <row r="216" spans="1:18">
      <c r="A216" s="75" t="s">
        <v>310</v>
      </c>
      <c r="B216" s="75" t="s">
        <v>5</v>
      </c>
      <c r="C216" s="76" t="s">
        <v>34</v>
      </c>
      <c r="D216" s="76" t="str">
        <f t="shared" si="4"/>
        <v>Rheumatology</v>
      </c>
      <c r="E216" s="76" t="str">
        <f t="shared" si="4"/>
        <v>NR Axial SpA</v>
      </c>
      <c r="F216" s="76" t="str">
        <f t="shared" si="4"/>
        <v>Value</v>
      </c>
      <c r="G216" s="78">
        <v>0</v>
      </c>
      <c r="H216" s="78">
        <v>0</v>
      </c>
      <c r="I216" s="78">
        <v>0</v>
      </c>
      <c r="J216" s="78">
        <v>0</v>
      </c>
      <c r="K216" s="78">
        <v>0</v>
      </c>
      <c r="L216" s="78">
        <v>0</v>
      </c>
      <c r="M216" s="78">
        <v>0</v>
      </c>
      <c r="N216" s="78">
        <v>0</v>
      </c>
      <c r="O216" s="78">
        <v>0</v>
      </c>
      <c r="P216" s="78">
        <v>0</v>
      </c>
      <c r="Q216" s="78">
        <v>0</v>
      </c>
      <c r="R216" s="78">
        <v>0</v>
      </c>
    </row>
    <row r="217" spans="1:18">
      <c r="A217" s="75" t="s">
        <v>310</v>
      </c>
      <c r="B217" s="75" t="s">
        <v>5</v>
      </c>
      <c r="C217" s="76" t="s">
        <v>35</v>
      </c>
      <c r="D217" s="76" t="str">
        <f t="shared" si="4"/>
        <v>Rheumatology</v>
      </c>
      <c r="E217" s="76" t="str">
        <f t="shared" si="4"/>
        <v>NR Axial SpA</v>
      </c>
      <c r="F217" s="76" t="str">
        <f t="shared" si="4"/>
        <v>Value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  <c r="P217" s="78">
        <v>0</v>
      </c>
      <c r="Q217" s="78">
        <v>0</v>
      </c>
      <c r="R217" s="78">
        <v>0</v>
      </c>
    </row>
    <row r="218" spans="1:18">
      <c r="A218" s="35" t="s">
        <v>310</v>
      </c>
      <c r="B218" s="35" t="s">
        <v>5</v>
      </c>
      <c r="C218" s="35" t="s">
        <v>46</v>
      </c>
      <c r="D218" s="36" t="s">
        <v>47</v>
      </c>
      <c r="E218" s="37" t="s">
        <v>47</v>
      </c>
      <c r="F218" s="35" t="s">
        <v>309</v>
      </c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spans="1:18">
      <c r="A219" s="35" t="s">
        <v>310</v>
      </c>
      <c r="B219" s="35" t="s">
        <v>5</v>
      </c>
      <c r="C219" s="35" t="s">
        <v>48</v>
      </c>
      <c r="D219" s="36" t="s">
        <v>47</v>
      </c>
      <c r="E219" s="37" t="s">
        <v>47</v>
      </c>
      <c r="F219" s="35" t="s">
        <v>309</v>
      </c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</row>
    <row r="220" spans="1:18">
      <c r="A220" s="35" t="s">
        <v>310</v>
      </c>
      <c r="B220" s="35" t="s">
        <v>5</v>
      </c>
      <c r="C220" s="35" t="s">
        <v>49</v>
      </c>
      <c r="D220" s="36" t="s">
        <v>47</v>
      </c>
      <c r="E220" s="37" t="s">
        <v>47</v>
      </c>
      <c r="F220" s="35" t="s">
        <v>309</v>
      </c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1:18">
      <c r="A221" s="35" t="s">
        <v>310</v>
      </c>
      <c r="B221" s="35" t="s">
        <v>5</v>
      </c>
      <c r="C221" s="35" t="s">
        <v>50</v>
      </c>
      <c r="D221" s="36" t="s">
        <v>47</v>
      </c>
      <c r="E221" s="37" t="s">
        <v>47</v>
      </c>
      <c r="F221" s="35" t="s">
        <v>309</v>
      </c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</row>
    <row r="222" spans="1:18">
      <c r="A222" s="35" t="s">
        <v>310</v>
      </c>
      <c r="B222" s="35" t="s">
        <v>5</v>
      </c>
      <c r="C222" s="35" t="s">
        <v>51</v>
      </c>
      <c r="D222" s="36" t="s">
        <v>47</v>
      </c>
      <c r="E222" s="37" t="s">
        <v>47</v>
      </c>
      <c r="F222" s="35" t="s">
        <v>309</v>
      </c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spans="1:18">
      <c r="A223" s="35" t="s">
        <v>310</v>
      </c>
      <c r="B223" s="35" t="s">
        <v>5</v>
      </c>
      <c r="C223" s="35" t="s">
        <v>52</v>
      </c>
      <c r="D223" s="36" t="s">
        <v>47</v>
      </c>
      <c r="E223" s="37" t="s">
        <v>47</v>
      </c>
      <c r="F223" s="35" t="s">
        <v>309</v>
      </c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</row>
    <row r="224" spans="1:18">
      <c r="A224" s="35" t="s">
        <v>310</v>
      </c>
      <c r="B224" s="35" t="s">
        <v>5</v>
      </c>
      <c r="C224" s="35" t="s">
        <v>53</v>
      </c>
      <c r="D224" s="36" t="s">
        <v>47</v>
      </c>
      <c r="E224" s="37" t="s">
        <v>47</v>
      </c>
      <c r="F224" s="35" t="s">
        <v>309</v>
      </c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1:18">
      <c r="A225" s="35" t="s">
        <v>310</v>
      </c>
      <c r="B225" s="35" t="s">
        <v>5</v>
      </c>
      <c r="C225" s="35" t="s">
        <v>54</v>
      </c>
      <c r="D225" s="36" t="s">
        <v>47</v>
      </c>
      <c r="E225" s="37" t="s">
        <v>47</v>
      </c>
      <c r="F225" s="35" t="s">
        <v>309</v>
      </c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</row>
    <row r="226" spans="1:18">
      <c r="A226" s="35" t="s">
        <v>310</v>
      </c>
      <c r="B226" s="35" t="s">
        <v>5</v>
      </c>
      <c r="C226" s="35" t="s">
        <v>55</v>
      </c>
      <c r="D226" s="36" t="s">
        <v>47</v>
      </c>
      <c r="E226" s="37" t="s">
        <v>47</v>
      </c>
      <c r="F226" s="35" t="s">
        <v>309</v>
      </c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spans="1:18">
      <c r="A227" s="35" t="s">
        <v>310</v>
      </c>
      <c r="B227" s="35" t="s">
        <v>5</v>
      </c>
      <c r="C227" s="35" t="s">
        <v>56</v>
      </c>
      <c r="D227" s="36" t="s">
        <v>47</v>
      </c>
      <c r="E227" s="37" t="s">
        <v>47</v>
      </c>
      <c r="F227" s="35" t="s">
        <v>309</v>
      </c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</row>
    <row r="228" spans="1:18">
      <c r="A228" s="35" t="s">
        <v>310</v>
      </c>
      <c r="B228" s="35" t="s">
        <v>5</v>
      </c>
      <c r="C228" s="35" t="s">
        <v>57</v>
      </c>
      <c r="D228" s="36" t="s">
        <v>47</v>
      </c>
      <c r="E228" s="37" t="s">
        <v>47</v>
      </c>
      <c r="F228" s="35" t="s">
        <v>309</v>
      </c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1:18">
      <c r="A229" s="35" t="s">
        <v>310</v>
      </c>
      <c r="B229" s="35" t="s">
        <v>5</v>
      </c>
      <c r="C229" s="35" t="s">
        <v>58</v>
      </c>
      <c r="D229" s="36" t="s">
        <v>47</v>
      </c>
      <c r="E229" s="37" t="s">
        <v>47</v>
      </c>
      <c r="F229" s="35" t="s">
        <v>309</v>
      </c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</row>
    <row r="230" spans="1:18">
      <c r="A230" s="35" t="s">
        <v>310</v>
      </c>
      <c r="B230" s="35" t="s">
        <v>5</v>
      </c>
      <c r="C230" s="35" t="s">
        <v>59</v>
      </c>
      <c r="D230" s="36" t="s">
        <v>47</v>
      </c>
      <c r="E230" s="37" t="s">
        <v>47</v>
      </c>
      <c r="F230" s="35" t="s">
        <v>309</v>
      </c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spans="1:18">
      <c r="A231" s="35" t="s">
        <v>310</v>
      </c>
      <c r="B231" s="35" t="s">
        <v>5</v>
      </c>
      <c r="C231" s="35" t="s">
        <v>60</v>
      </c>
      <c r="D231" s="36" t="s">
        <v>47</v>
      </c>
      <c r="E231" s="37" t="s">
        <v>47</v>
      </c>
      <c r="F231" s="35" t="s">
        <v>309</v>
      </c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</row>
    <row r="232" spans="1:18">
      <c r="A232" s="35" t="s">
        <v>310</v>
      </c>
      <c r="B232" s="35" t="s">
        <v>5</v>
      </c>
      <c r="C232" s="35" t="s">
        <v>61</v>
      </c>
      <c r="D232" s="36" t="s">
        <v>47</v>
      </c>
      <c r="E232" s="37" t="s">
        <v>47</v>
      </c>
      <c r="F232" s="35" t="s">
        <v>309</v>
      </c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1:18">
      <c r="A233" s="35" t="s">
        <v>310</v>
      </c>
      <c r="B233" s="35" t="s">
        <v>5</v>
      </c>
      <c r="C233" s="35" t="s">
        <v>62</v>
      </c>
      <c r="D233" s="36" t="s">
        <v>47</v>
      </c>
      <c r="E233" s="37" t="s">
        <v>47</v>
      </c>
      <c r="F233" s="35" t="s">
        <v>309</v>
      </c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</row>
    <row r="234" spans="1:18">
      <c r="A234" s="35" t="s">
        <v>310</v>
      </c>
      <c r="B234" s="35" t="s">
        <v>5</v>
      </c>
      <c r="C234" s="35" t="s">
        <v>63</v>
      </c>
      <c r="D234" s="36" t="s">
        <v>47</v>
      </c>
      <c r="E234" s="37" t="s">
        <v>47</v>
      </c>
      <c r="F234" s="35" t="s">
        <v>309</v>
      </c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spans="1:18">
      <c r="A235" s="35" t="s">
        <v>310</v>
      </c>
      <c r="B235" s="35" t="s">
        <v>5</v>
      </c>
      <c r="C235" s="35" t="s">
        <v>64</v>
      </c>
      <c r="D235" s="36" t="s">
        <v>47</v>
      </c>
      <c r="E235" s="37" t="s">
        <v>47</v>
      </c>
      <c r="F235" s="35" t="s">
        <v>309</v>
      </c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</row>
    <row r="236" spans="1:18">
      <c r="A236" s="66" t="s">
        <v>310</v>
      </c>
      <c r="B236" s="66" t="s">
        <v>5</v>
      </c>
      <c r="C236" s="66" t="s">
        <v>65</v>
      </c>
      <c r="D236" s="67" t="s">
        <v>47</v>
      </c>
      <c r="E236" s="68" t="s">
        <v>47</v>
      </c>
      <c r="F236" s="66" t="s">
        <v>309</v>
      </c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1:18">
      <c r="A237" s="66" t="s">
        <v>310</v>
      </c>
      <c r="B237" s="66" t="s">
        <v>5</v>
      </c>
      <c r="C237" s="66" t="s">
        <v>66</v>
      </c>
      <c r="D237" s="67" t="s">
        <v>47</v>
      </c>
      <c r="E237" s="68" t="s">
        <v>47</v>
      </c>
      <c r="F237" s="66" t="s">
        <v>309</v>
      </c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1:18">
      <c r="A238" s="35" t="s">
        <v>310</v>
      </c>
      <c r="B238" s="35" t="s">
        <v>5</v>
      </c>
      <c r="C238" s="35" t="s">
        <v>67</v>
      </c>
      <c r="D238" s="36" t="s">
        <v>47</v>
      </c>
      <c r="E238" s="37" t="s">
        <v>47</v>
      </c>
      <c r="F238" s="35" t="s">
        <v>309</v>
      </c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spans="1:18">
      <c r="A239" s="30" t="s">
        <v>310</v>
      </c>
      <c r="B239" s="30" t="s">
        <v>5</v>
      </c>
      <c r="C239" s="30" t="s">
        <v>109</v>
      </c>
      <c r="D239" s="31" t="s">
        <v>69</v>
      </c>
      <c r="E239" s="32" t="s">
        <v>69</v>
      </c>
      <c r="F239" s="30" t="s">
        <v>309</v>
      </c>
      <c r="G239" s="53">
        <v>809403</v>
      </c>
      <c r="H239" s="53">
        <v>934058</v>
      </c>
      <c r="I239" s="53">
        <v>1132385</v>
      </c>
      <c r="J239" s="53">
        <v>903477</v>
      </c>
      <c r="K239" s="53">
        <v>1025000</v>
      </c>
      <c r="L239" s="53">
        <v>806436</v>
      </c>
      <c r="M239" s="53">
        <v>749963.88031409506</v>
      </c>
      <c r="N239" s="53">
        <v>710215.79364349181</v>
      </c>
      <c r="O239" s="53">
        <v>677112.28968791978</v>
      </c>
      <c r="P239" s="53">
        <v>648647.8218757204</v>
      </c>
      <c r="Q239" s="53">
        <v>624992.15368314995</v>
      </c>
      <c r="R239" s="53">
        <v>605493.10000759619</v>
      </c>
    </row>
    <row r="240" spans="1:18">
      <c r="A240" s="30" t="s">
        <v>310</v>
      </c>
      <c r="B240" s="30" t="s">
        <v>5</v>
      </c>
      <c r="C240" s="30" t="s">
        <v>68</v>
      </c>
      <c r="D240" s="31" t="s">
        <v>69</v>
      </c>
      <c r="E240" s="32" t="s">
        <v>69</v>
      </c>
      <c r="F240" s="30" t="s">
        <v>309</v>
      </c>
      <c r="G240" s="53">
        <v>10894927</v>
      </c>
      <c r="H240" s="53">
        <v>10423818</v>
      </c>
      <c r="I240" s="53">
        <v>11357838</v>
      </c>
      <c r="J240" s="53">
        <v>10301016</v>
      </c>
      <c r="K240" s="53">
        <v>11942116</v>
      </c>
      <c r="L240" s="53">
        <v>11961043</v>
      </c>
      <c r="M240" s="53">
        <v>11706243.621203315</v>
      </c>
      <c r="N240" s="53">
        <v>11664810.57522987</v>
      </c>
      <c r="O240" s="53">
        <v>11626836.056810971</v>
      </c>
      <c r="P240" s="53">
        <v>11542669.462617265</v>
      </c>
      <c r="Q240" s="53">
        <v>11478311.175114809</v>
      </c>
      <c r="R240" s="53">
        <v>11421833.159023771</v>
      </c>
    </row>
    <row r="241" spans="1:18">
      <c r="A241" s="30" t="s">
        <v>310</v>
      </c>
      <c r="B241" s="30" t="s">
        <v>5</v>
      </c>
      <c r="C241" s="30" t="s">
        <v>110</v>
      </c>
      <c r="D241" s="31" t="s">
        <v>69</v>
      </c>
      <c r="E241" s="32" t="s">
        <v>69</v>
      </c>
      <c r="F241" s="30" t="s">
        <v>309</v>
      </c>
      <c r="G241" s="53">
        <v>1084809</v>
      </c>
      <c r="H241" s="53">
        <v>1152654</v>
      </c>
      <c r="I241" s="53">
        <v>1346284</v>
      </c>
      <c r="J241" s="53">
        <v>1286910</v>
      </c>
      <c r="K241" s="53">
        <v>1491706</v>
      </c>
      <c r="L241" s="53">
        <v>1279222</v>
      </c>
      <c r="M241" s="53">
        <v>1499358.296562955</v>
      </c>
      <c r="N241" s="53">
        <v>1591866.8783350703</v>
      </c>
      <c r="O241" s="53">
        <v>1674285.8377407992</v>
      </c>
      <c r="P241" s="53">
        <v>1745859.3861347975</v>
      </c>
      <c r="Q241" s="53">
        <v>1809520.9485253191</v>
      </c>
      <c r="R241" s="53">
        <v>1867812.8984535604</v>
      </c>
    </row>
    <row r="242" spans="1:18">
      <c r="A242" s="30" t="s">
        <v>310</v>
      </c>
      <c r="B242" s="30" t="s">
        <v>5</v>
      </c>
      <c r="C242" s="30" t="s">
        <v>70</v>
      </c>
      <c r="D242" s="31" t="s">
        <v>69</v>
      </c>
      <c r="E242" s="32" t="s">
        <v>69</v>
      </c>
      <c r="F242" s="30" t="s">
        <v>309</v>
      </c>
      <c r="G242" s="53">
        <v>2840535</v>
      </c>
      <c r="H242" s="53">
        <v>2711025</v>
      </c>
      <c r="I242" s="53">
        <v>3107421</v>
      </c>
      <c r="J242" s="53">
        <v>2737101</v>
      </c>
      <c r="K242" s="53">
        <v>2957071</v>
      </c>
      <c r="L242" s="53">
        <v>2810590</v>
      </c>
      <c r="M242" s="53">
        <v>2848279.3788167746</v>
      </c>
      <c r="N242" s="53">
        <v>2873797.728700859</v>
      </c>
      <c r="O242" s="53">
        <v>2977487.5365134925</v>
      </c>
      <c r="P242" s="53">
        <v>3102774.6962333713</v>
      </c>
      <c r="Q242" s="53">
        <v>3233941.3595329919</v>
      </c>
      <c r="R242" s="53">
        <v>3380698.7633763258</v>
      </c>
    </row>
    <row r="243" spans="1:18">
      <c r="A243" s="30" t="s">
        <v>310</v>
      </c>
      <c r="B243" s="30" t="s">
        <v>5</v>
      </c>
      <c r="C243" s="30" t="s">
        <v>111</v>
      </c>
      <c r="D243" s="31" t="s">
        <v>69</v>
      </c>
      <c r="E243" s="32" t="s">
        <v>69</v>
      </c>
      <c r="F243" s="30" t="s">
        <v>309</v>
      </c>
      <c r="G243" s="53">
        <v>15146102</v>
      </c>
      <c r="H243" s="53">
        <v>8534962</v>
      </c>
      <c r="I243" s="53">
        <v>8956047</v>
      </c>
      <c r="J243" s="53">
        <v>7052602</v>
      </c>
      <c r="K243" s="53">
        <v>7903602</v>
      </c>
      <c r="L243" s="53">
        <v>6393614</v>
      </c>
      <c r="M243" s="53">
        <v>7055912.6171931792</v>
      </c>
      <c r="N243" s="53">
        <v>6876584.4785941448</v>
      </c>
      <c r="O243" s="53">
        <v>6745562.0616411287</v>
      </c>
      <c r="P243" s="53">
        <v>6641553.2326088594</v>
      </c>
      <c r="Q243" s="53">
        <v>6561318.4216922037</v>
      </c>
      <c r="R243" s="53">
        <v>6502494.7572597973</v>
      </c>
    </row>
    <row r="244" spans="1:18">
      <c r="A244" s="30" t="s">
        <v>310</v>
      </c>
      <c r="B244" s="30" t="s">
        <v>5</v>
      </c>
      <c r="C244" s="30" t="s">
        <v>112</v>
      </c>
      <c r="D244" s="31" t="s">
        <v>69</v>
      </c>
      <c r="E244" s="32" t="s">
        <v>69</v>
      </c>
      <c r="F244" s="30" t="s">
        <v>309</v>
      </c>
      <c r="G244" s="53">
        <v>1608102</v>
      </c>
      <c r="H244" s="53">
        <v>1453609</v>
      </c>
      <c r="I244" s="53">
        <v>1608328</v>
      </c>
      <c r="J244" s="53">
        <v>1390224</v>
      </c>
      <c r="K244" s="53">
        <v>1418272</v>
      </c>
      <c r="L244" s="53">
        <v>1199659</v>
      </c>
      <c r="M244" s="53">
        <v>1365650.9342203951</v>
      </c>
      <c r="N244" s="53">
        <v>1375294.7825313965</v>
      </c>
      <c r="O244" s="53">
        <v>1378043.444453255</v>
      </c>
      <c r="P244" s="53">
        <v>1375418.0006639245</v>
      </c>
      <c r="Q244" s="53">
        <v>1367739.5387870753</v>
      </c>
      <c r="R244" s="53">
        <v>1358843.9260933439</v>
      </c>
    </row>
    <row r="245" spans="1:18">
      <c r="A245" s="30" t="s">
        <v>310</v>
      </c>
      <c r="B245" s="30" t="s">
        <v>5</v>
      </c>
      <c r="C245" s="30" t="s">
        <v>113</v>
      </c>
      <c r="D245" s="31" t="s">
        <v>69</v>
      </c>
      <c r="E245" s="32" t="s">
        <v>69</v>
      </c>
      <c r="F245" s="30" t="s">
        <v>309</v>
      </c>
      <c r="G245" s="53">
        <v>0</v>
      </c>
      <c r="H245" s="53">
        <v>0</v>
      </c>
      <c r="I245" s="53">
        <v>0</v>
      </c>
      <c r="J245" s="53">
        <v>0</v>
      </c>
      <c r="K245" s="53">
        <v>18720</v>
      </c>
      <c r="L245" s="53">
        <v>0</v>
      </c>
      <c r="M245" s="53">
        <v>24016.217898231025</v>
      </c>
      <c r="N245" s="53">
        <v>28493.249182007217</v>
      </c>
      <c r="O245" s="53">
        <v>33712.140767738354</v>
      </c>
      <c r="P245" s="53">
        <v>39328.495915623236</v>
      </c>
      <c r="Q245" s="53">
        <v>45040.671732086674</v>
      </c>
      <c r="R245" s="53">
        <v>51157.480436926751</v>
      </c>
    </row>
    <row r="246" spans="1:18">
      <c r="A246" s="30" t="s">
        <v>310</v>
      </c>
      <c r="B246" s="30" t="s">
        <v>5</v>
      </c>
      <c r="C246" s="30" t="s">
        <v>73</v>
      </c>
      <c r="D246" s="31" t="s">
        <v>69</v>
      </c>
      <c r="E246" s="32" t="s">
        <v>69</v>
      </c>
      <c r="F246" s="30" t="s">
        <v>309</v>
      </c>
      <c r="G246" s="53">
        <v>62772</v>
      </c>
      <c r="H246" s="53">
        <v>46396</v>
      </c>
      <c r="I246" s="53">
        <v>60800</v>
      </c>
      <c r="J246" s="53">
        <v>34761</v>
      </c>
      <c r="K246" s="53">
        <v>49620</v>
      </c>
      <c r="L246" s="53">
        <v>48294</v>
      </c>
      <c r="M246" s="53">
        <v>25864.257154795821</v>
      </c>
      <c r="N246" s="53">
        <v>22990.450804262953</v>
      </c>
      <c r="O246" s="53">
        <v>20435.956270455958</v>
      </c>
      <c r="P246" s="53">
        <v>18165.29446262752</v>
      </c>
      <c r="Q246" s="53">
        <v>16146.928411224462</v>
      </c>
      <c r="R246" s="53">
        <v>14352.825254421743</v>
      </c>
    </row>
    <row r="247" spans="1:18">
      <c r="A247" s="30" t="s">
        <v>310</v>
      </c>
      <c r="B247" s="30" t="s">
        <v>5</v>
      </c>
      <c r="C247" s="30" t="s">
        <v>77</v>
      </c>
      <c r="D247" s="31" t="s">
        <v>76</v>
      </c>
      <c r="E247" s="32" t="s">
        <v>76</v>
      </c>
      <c r="F247" s="30" t="s">
        <v>309</v>
      </c>
      <c r="G247" s="53">
        <v>10117964</v>
      </c>
      <c r="H247" s="53">
        <v>9965656</v>
      </c>
      <c r="I247" s="53">
        <v>11412994</v>
      </c>
      <c r="J247" s="53">
        <v>10097626</v>
      </c>
      <c r="K247" s="53">
        <v>11183856.162394742</v>
      </c>
      <c r="L247" s="53">
        <v>11143425.091729801</v>
      </c>
      <c r="M247" s="53">
        <v>11109214.185782542</v>
      </c>
      <c r="N247" s="53">
        <v>11090553.691629492</v>
      </c>
      <c r="O247" s="53">
        <v>11071893.197476441</v>
      </c>
      <c r="P247" s="53">
        <v>11043902.456246866</v>
      </c>
      <c r="Q247" s="53">
        <v>11000361.303223083</v>
      </c>
      <c r="R247" s="53">
        <v>10953710.067840457</v>
      </c>
    </row>
    <row r="248" spans="1:18">
      <c r="A248" s="30" t="s">
        <v>310</v>
      </c>
      <c r="B248" s="30" t="s">
        <v>5</v>
      </c>
      <c r="C248" s="30" t="s">
        <v>78</v>
      </c>
      <c r="D248" s="31" t="s">
        <v>76</v>
      </c>
      <c r="E248" s="32" t="s">
        <v>76</v>
      </c>
      <c r="F248" s="30" t="s">
        <v>309</v>
      </c>
      <c r="G248" s="53">
        <v>5545013</v>
      </c>
      <c r="H248" s="53">
        <v>5582219</v>
      </c>
      <c r="I248" s="53">
        <v>6161950</v>
      </c>
      <c r="J248" s="53">
        <v>5576020</v>
      </c>
      <c r="K248" s="53">
        <v>6456782.2688774019</v>
      </c>
      <c r="L248" s="53">
        <v>6534849.15777063</v>
      </c>
      <c r="M248" s="53">
        <v>6603157.685552205</v>
      </c>
      <c r="N248" s="53">
        <v>6655202.27814769</v>
      </c>
      <c r="O248" s="53">
        <v>6697488.509631522</v>
      </c>
      <c r="P248" s="53">
        <v>6733269.167040918</v>
      </c>
      <c r="Q248" s="53">
        <v>6762544.250375879</v>
      </c>
      <c r="R248" s="53">
        <v>6778808.185561968</v>
      </c>
    </row>
    <row r="249" spans="1:18">
      <c r="A249" s="63" t="s">
        <v>310</v>
      </c>
      <c r="B249" s="63" t="s">
        <v>5</v>
      </c>
      <c r="C249" s="63" t="s">
        <v>106</v>
      </c>
      <c r="D249" s="64" t="s">
        <v>76</v>
      </c>
      <c r="E249" s="32" t="s">
        <v>76</v>
      </c>
      <c r="F249" s="63" t="s">
        <v>309</v>
      </c>
      <c r="G249" s="65">
        <v>113786</v>
      </c>
      <c r="H249" s="65">
        <v>169833</v>
      </c>
      <c r="I249" s="65">
        <v>109949</v>
      </c>
      <c r="J249" s="65">
        <v>125445</v>
      </c>
      <c r="K249" s="65">
        <v>553357.5757575758</v>
      </c>
      <c r="L249" s="65">
        <v>765358.20543093281</v>
      </c>
      <c r="M249" s="65">
        <v>1067189.6103896105</v>
      </c>
      <c r="N249" s="65">
        <v>1250444.3919716647</v>
      </c>
      <c r="O249" s="65">
        <v>1440885.6355765448</v>
      </c>
      <c r="P249" s="65">
        <v>1624140.4171585992</v>
      </c>
      <c r="Q249" s="65">
        <v>1800208.7367178279</v>
      </c>
      <c r="R249" s="65">
        <v>2001429.6733569463</v>
      </c>
    </row>
    <row r="250" spans="1:18">
      <c r="A250" s="63" t="s">
        <v>310</v>
      </c>
      <c r="B250" s="63" t="s">
        <v>5</v>
      </c>
      <c r="C250" s="63" t="s">
        <v>107</v>
      </c>
      <c r="D250" s="64" t="s">
        <v>76</v>
      </c>
      <c r="E250" s="32" t="s">
        <v>76</v>
      </c>
      <c r="F250" s="63" t="s">
        <v>309</v>
      </c>
      <c r="G250" s="65">
        <v>1839987</v>
      </c>
      <c r="H250" s="65">
        <v>1959447</v>
      </c>
      <c r="I250" s="65">
        <v>2206325</v>
      </c>
      <c r="J250" s="65">
        <v>2145516</v>
      </c>
      <c r="K250" s="65">
        <v>1975466.0043135693</v>
      </c>
      <c r="L250" s="65">
        <v>2020926.5190571868</v>
      </c>
      <c r="M250" s="65">
        <v>2066387.0338008045</v>
      </c>
      <c r="N250" s="65">
        <v>2107714.7744768206</v>
      </c>
      <c r="O250" s="65">
        <v>2153175.2892204383</v>
      </c>
      <c r="P250" s="65">
        <v>2260627.4149780804</v>
      </c>
      <c r="Q250" s="65">
        <v>2392876.1851413315</v>
      </c>
      <c r="R250" s="65">
        <v>2537523.277507388</v>
      </c>
    </row>
    <row r="251" spans="1:18">
      <c r="A251" s="63" t="s">
        <v>310</v>
      </c>
      <c r="B251" s="63" t="s">
        <v>5</v>
      </c>
      <c r="C251" s="63" t="s">
        <v>105</v>
      </c>
      <c r="D251" s="64" t="s">
        <v>76</v>
      </c>
      <c r="E251" s="32" t="s">
        <v>76</v>
      </c>
      <c r="F251" s="63" t="s">
        <v>309</v>
      </c>
      <c r="G251" s="65">
        <v>40000</v>
      </c>
      <c r="H251" s="65">
        <v>40000</v>
      </c>
      <c r="I251" s="65">
        <v>36000</v>
      </c>
      <c r="J251" s="65">
        <v>36000</v>
      </c>
      <c r="K251" s="65">
        <v>8296.4601769911515</v>
      </c>
      <c r="L251" s="65">
        <v>12444.690265486726</v>
      </c>
      <c r="M251" s="65">
        <v>17422.566371681416</v>
      </c>
      <c r="N251" s="65">
        <v>22400.442477876106</v>
      </c>
      <c r="O251" s="65">
        <v>28207.964601769912</v>
      </c>
      <c r="P251" s="65">
        <v>33185.840707964606</v>
      </c>
      <c r="Q251" s="65">
        <v>38993.362831858409</v>
      </c>
      <c r="R251" s="65">
        <v>46460.176991150445</v>
      </c>
    </row>
    <row r="252" spans="1:18">
      <c r="A252" s="30" t="s">
        <v>310</v>
      </c>
      <c r="B252" s="30" t="s">
        <v>5</v>
      </c>
      <c r="C252" s="30" t="s">
        <v>77</v>
      </c>
      <c r="D252" s="64" t="s">
        <v>76</v>
      </c>
      <c r="E252" s="32" t="s">
        <v>311</v>
      </c>
      <c r="F252" s="63" t="s">
        <v>309</v>
      </c>
      <c r="G252" s="53">
        <v>9978719.2599999998</v>
      </c>
      <c r="H252" s="53">
        <v>9778487.1400000006</v>
      </c>
      <c r="I252" s="53">
        <v>11152365.960000001</v>
      </c>
      <c r="J252" s="53">
        <v>9827200.3800000008</v>
      </c>
      <c r="K252" s="53">
        <v>9971234.1283214726</v>
      </c>
      <c r="L252" s="53">
        <v>9873048.7172996122</v>
      </c>
      <c r="M252" s="53">
        <v>9775169.4116081726</v>
      </c>
      <c r="N252" s="53">
        <v>9672258.7130715977</v>
      </c>
      <c r="O252" s="53">
        <v>9569158.4443496969</v>
      </c>
      <c r="P252" s="53">
        <v>9464158.7457214687</v>
      </c>
      <c r="Q252" s="53">
        <v>9355266.1954533271</v>
      </c>
      <c r="R252" s="53">
        <v>9245713.8525866419</v>
      </c>
    </row>
    <row r="253" spans="1:18">
      <c r="A253" s="30" t="s">
        <v>310</v>
      </c>
      <c r="B253" s="30" t="s">
        <v>5</v>
      </c>
      <c r="C253" s="30" t="s">
        <v>105</v>
      </c>
      <c r="D253" s="64" t="s">
        <v>76</v>
      </c>
      <c r="E253" s="32" t="s">
        <v>311</v>
      </c>
      <c r="F253" s="63" t="s">
        <v>309</v>
      </c>
      <c r="G253" s="53">
        <v>40000</v>
      </c>
      <c r="H253" s="53">
        <v>40000</v>
      </c>
      <c r="I253" s="53">
        <v>36000</v>
      </c>
      <c r="J253" s="53">
        <v>36000</v>
      </c>
      <c r="K253" s="53">
        <v>8296.4601769911515</v>
      </c>
      <c r="L253" s="53">
        <v>12444.690265486726</v>
      </c>
      <c r="M253" s="53">
        <v>17422.566371681416</v>
      </c>
      <c r="N253" s="53">
        <v>22400.442477876106</v>
      </c>
      <c r="O253" s="53">
        <v>28207.964601769912</v>
      </c>
      <c r="P253" s="53">
        <v>33185.840707964606</v>
      </c>
      <c r="Q253" s="53">
        <v>38993.362831858409</v>
      </c>
      <c r="R253" s="53">
        <v>44810.993382267472</v>
      </c>
    </row>
    <row r="254" spans="1:18">
      <c r="A254" s="30" t="s">
        <v>310</v>
      </c>
      <c r="B254" s="30" t="s">
        <v>5</v>
      </c>
      <c r="C254" s="30" t="s">
        <v>78</v>
      </c>
      <c r="D254" s="64" t="s">
        <v>76</v>
      </c>
      <c r="E254" s="32" t="s">
        <v>311</v>
      </c>
      <c r="F254" s="63" t="s">
        <v>309</v>
      </c>
      <c r="G254" s="53">
        <v>5545013</v>
      </c>
      <c r="H254" s="53">
        <v>5582219</v>
      </c>
      <c r="I254" s="53">
        <v>6161950</v>
      </c>
      <c r="J254" s="53">
        <v>5576020</v>
      </c>
      <c r="K254" s="53">
        <v>6377419.4246889455</v>
      </c>
      <c r="L254" s="53">
        <v>6461732.3875028752</v>
      </c>
      <c r="M254" s="53">
        <v>6535776.9973849533</v>
      </c>
      <c r="N254" s="53">
        <v>6593131.0101195797</v>
      </c>
      <c r="O254" s="53">
        <v>6640316.6428791257</v>
      </c>
      <c r="P254" s="53">
        <v>6680597.710184617</v>
      </c>
      <c r="Q254" s="53">
        <v>6714004.1458015162</v>
      </c>
      <c r="R254" s="53">
        <v>6734109.3559917267</v>
      </c>
    </row>
    <row r="255" spans="1:18">
      <c r="A255" s="30" t="s">
        <v>310</v>
      </c>
      <c r="B255" s="30" t="s">
        <v>5</v>
      </c>
      <c r="C255" s="30" t="s">
        <v>313</v>
      </c>
      <c r="D255" s="64" t="s">
        <v>76</v>
      </c>
      <c r="E255" s="32" t="s">
        <v>312</v>
      </c>
      <c r="F255" s="63" t="s">
        <v>309</v>
      </c>
      <c r="G255" s="53">
        <v>0</v>
      </c>
      <c r="H255" s="53">
        <v>0</v>
      </c>
      <c r="I255" s="53">
        <v>0</v>
      </c>
      <c r="J255" s="53">
        <v>0</v>
      </c>
      <c r="K255" s="53">
        <v>411230.51724872127</v>
      </c>
      <c r="L255" s="53">
        <v>602022.29572240904</v>
      </c>
      <c r="M255" s="53">
        <v>883058.15202346817</v>
      </c>
      <c r="N255" s="53">
        <v>1045139.3515915901</v>
      </c>
      <c r="O255" s="53">
        <v>1214264.7278846647</v>
      </c>
      <c r="P255" s="53">
        <v>1376172.6683731545</v>
      </c>
      <c r="Q255" s="53">
        <v>1531159.903926159</v>
      </c>
      <c r="R255" s="53">
        <v>1710943.1386026056</v>
      </c>
    </row>
    <row r="256" spans="1:18">
      <c r="A256" s="30" t="s">
        <v>310</v>
      </c>
      <c r="B256" s="30" t="s">
        <v>5</v>
      </c>
      <c r="C256" s="30" t="s">
        <v>107</v>
      </c>
      <c r="D256" s="64" t="s">
        <v>76</v>
      </c>
      <c r="E256" s="32" t="s">
        <v>312</v>
      </c>
      <c r="F256" s="63" t="s">
        <v>309</v>
      </c>
      <c r="G256" s="53">
        <v>0</v>
      </c>
      <c r="H256" s="53">
        <v>0</v>
      </c>
      <c r="I256" s="53">
        <v>0</v>
      </c>
      <c r="J256" s="53">
        <v>0</v>
      </c>
      <c r="K256" s="53">
        <v>48680.373453360786</v>
      </c>
      <c r="L256" s="53">
        <v>63859.435987547942</v>
      </c>
      <c r="M256" s="53">
        <v>78556.790214466033</v>
      </c>
      <c r="N256" s="53">
        <v>92612.963854188201</v>
      </c>
      <c r="O256" s="53">
        <v>106388.90775207343</v>
      </c>
      <c r="P256" s="53">
        <v>184623.65035150701</v>
      </c>
      <c r="Q256" s="53">
        <v>287556.55833319225</v>
      </c>
      <c r="R256" s="53">
        <v>403526.56887206651</v>
      </c>
    </row>
    <row r="257" spans="1:18">
      <c r="A257" s="30" t="s">
        <v>310</v>
      </c>
      <c r="B257" s="30" t="s">
        <v>5</v>
      </c>
      <c r="C257" s="30" t="s">
        <v>77</v>
      </c>
      <c r="D257" s="64" t="s">
        <v>76</v>
      </c>
      <c r="E257" s="32" t="s">
        <v>312</v>
      </c>
      <c r="F257" s="63" t="s">
        <v>309</v>
      </c>
      <c r="G257" s="53">
        <v>0</v>
      </c>
      <c r="H257" s="53">
        <v>0</v>
      </c>
      <c r="I257" s="53">
        <v>0</v>
      </c>
      <c r="J257" s="53">
        <v>0</v>
      </c>
      <c r="K257" s="53">
        <v>914010.04364742874</v>
      </c>
      <c r="L257" s="53">
        <v>937445.30818539311</v>
      </c>
      <c r="M257" s="53">
        <v>973130.30473151163</v>
      </c>
      <c r="N257" s="53">
        <v>1035616.9848226121</v>
      </c>
      <c r="O257" s="53">
        <v>1104282.1390255867</v>
      </c>
      <c r="P257" s="53">
        <v>1171389.9927193522</v>
      </c>
      <c r="Q257" s="53">
        <v>1232592.0085460665</v>
      </c>
      <c r="R257" s="53">
        <v>1296802.8495159175</v>
      </c>
    </row>
    <row r="258" spans="1:18">
      <c r="A258" s="30" t="s">
        <v>310</v>
      </c>
      <c r="B258" s="30" t="s">
        <v>5</v>
      </c>
      <c r="C258" s="30" t="s">
        <v>105</v>
      </c>
      <c r="D258" s="64" t="s">
        <v>76</v>
      </c>
      <c r="E258" s="32" t="s">
        <v>312</v>
      </c>
      <c r="F258" s="63" t="s">
        <v>309</v>
      </c>
      <c r="G258" s="53">
        <v>0</v>
      </c>
      <c r="H258" s="53">
        <v>0</v>
      </c>
      <c r="I258" s="53">
        <v>0</v>
      </c>
      <c r="J258" s="53">
        <v>0</v>
      </c>
      <c r="K258" s="53">
        <v>0</v>
      </c>
      <c r="L258" s="53">
        <v>0</v>
      </c>
      <c r="M258" s="53">
        <v>0</v>
      </c>
      <c r="N258" s="53">
        <v>0</v>
      </c>
      <c r="O258" s="53">
        <v>0</v>
      </c>
      <c r="P258" s="53">
        <v>0</v>
      </c>
      <c r="Q258" s="53">
        <v>0</v>
      </c>
      <c r="R258" s="53">
        <v>1649.1836088829664</v>
      </c>
    </row>
    <row r="259" spans="1:18">
      <c r="A259" s="30" t="s">
        <v>310</v>
      </c>
      <c r="B259" s="30" t="s">
        <v>5</v>
      </c>
      <c r="C259" s="30" t="s">
        <v>78</v>
      </c>
      <c r="D259" s="64" t="s">
        <v>76</v>
      </c>
      <c r="E259" s="32" t="s">
        <v>312</v>
      </c>
      <c r="F259" s="63" t="s">
        <v>309</v>
      </c>
      <c r="G259" s="53">
        <v>0</v>
      </c>
      <c r="H259" s="53">
        <v>0</v>
      </c>
      <c r="I259" s="53">
        <v>0</v>
      </c>
      <c r="J259" s="53">
        <v>0</v>
      </c>
      <c r="K259" s="53">
        <v>79362.844188457282</v>
      </c>
      <c r="L259" s="53">
        <v>73116.770267755433</v>
      </c>
      <c r="M259" s="53">
        <v>67380.688167251152</v>
      </c>
      <c r="N259" s="53">
        <v>62071.268028109851</v>
      </c>
      <c r="O259" s="53">
        <v>57171.866752397036</v>
      </c>
      <c r="P259" s="53">
        <v>52671.456856300822</v>
      </c>
      <c r="Q259" s="53">
        <v>48540.104574362835</v>
      </c>
      <c r="R259" s="53">
        <v>44698.829570241985</v>
      </c>
    </row>
    <row r="260" spans="1:18">
      <c r="A260" s="30" t="s">
        <v>310</v>
      </c>
      <c r="B260" s="30" t="s">
        <v>5</v>
      </c>
      <c r="C260" s="30" t="s">
        <v>313</v>
      </c>
      <c r="D260" s="64" t="s">
        <v>76</v>
      </c>
      <c r="E260" s="32" t="s">
        <v>314</v>
      </c>
      <c r="F260" s="63" t="s">
        <v>309</v>
      </c>
      <c r="G260" s="53">
        <v>113786</v>
      </c>
      <c r="H260" s="53">
        <v>169833</v>
      </c>
      <c r="I260" s="53">
        <v>109949</v>
      </c>
      <c r="J260" s="53">
        <v>125445</v>
      </c>
      <c r="K260" s="53">
        <v>142127.05850885453</v>
      </c>
      <c r="L260" s="53">
        <v>163335.90970852363</v>
      </c>
      <c r="M260" s="53">
        <v>184131.45836614241</v>
      </c>
      <c r="N260" s="53">
        <v>205305.04038007479</v>
      </c>
      <c r="O260" s="53">
        <v>226620.90769187998</v>
      </c>
      <c r="P260" s="53">
        <v>247967.74878544488</v>
      </c>
      <c r="Q260" s="53">
        <v>269048.83279166889</v>
      </c>
      <c r="R260" s="53">
        <v>290486.53475434071</v>
      </c>
    </row>
    <row r="261" spans="1:18">
      <c r="A261" s="30" t="s">
        <v>310</v>
      </c>
      <c r="B261" s="30" t="s">
        <v>5</v>
      </c>
      <c r="C261" s="30" t="s">
        <v>107</v>
      </c>
      <c r="D261" s="64" t="s">
        <v>76</v>
      </c>
      <c r="E261" s="32" t="s">
        <v>314</v>
      </c>
      <c r="F261" s="63" t="s">
        <v>309</v>
      </c>
      <c r="G261" s="53">
        <v>1839987</v>
      </c>
      <c r="H261" s="53">
        <v>1959447</v>
      </c>
      <c r="I261" s="53">
        <v>2206325</v>
      </c>
      <c r="J261" s="53">
        <v>2145516</v>
      </c>
      <c r="K261" s="53">
        <v>1926785.6308602085</v>
      </c>
      <c r="L261" s="53">
        <v>1957067.083069639</v>
      </c>
      <c r="M261" s="53">
        <v>1987830.2435863386</v>
      </c>
      <c r="N261" s="53">
        <v>2015101.8106226323</v>
      </c>
      <c r="O261" s="53">
        <v>2046786.381468365</v>
      </c>
      <c r="P261" s="53">
        <v>2076003.7646265728</v>
      </c>
      <c r="Q261" s="53">
        <v>2105319.626808139</v>
      </c>
      <c r="R261" s="53">
        <v>2133996.7086353218</v>
      </c>
    </row>
    <row r="262" spans="1:18">
      <c r="A262" s="30" t="s">
        <v>310</v>
      </c>
      <c r="B262" s="30" t="s">
        <v>5</v>
      </c>
      <c r="C262" s="30" t="s">
        <v>77</v>
      </c>
      <c r="D262" s="64" t="s">
        <v>76</v>
      </c>
      <c r="E262" s="32" t="s">
        <v>314</v>
      </c>
      <c r="F262" s="63" t="s">
        <v>309</v>
      </c>
      <c r="G262" s="53">
        <v>139244.74</v>
      </c>
      <c r="H262" s="53">
        <v>187168.86</v>
      </c>
      <c r="I262" s="53">
        <v>260628.04</v>
      </c>
      <c r="J262" s="53">
        <v>270425.62</v>
      </c>
      <c r="K262" s="53">
        <v>298611.99042584113</v>
      </c>
      <c r="L262" s="53">
        <v>332931.06624479545</v>
      </c>
      <c r="M262" s="53">
        <v>360914.46944285731</v>
      </c>
      <c r="N262" s="53">
        <v>382677.99373527989</v>
      </c>
      <c r="O262" s="53">
        <v>398452.61410115857</v>
      </c>
      <c r="P262" s="53">
        <v>408353.71780604625</v>
      </c>
      <c r="Q262" s="53">
        <v>412503.09922368726</v>
      </c>
      <c r="R262" s="53">
        <v>411193.36573789845</v>
      </c>
    </row>
    <row r="263" spans="1:18" ht="14.25" customHeight="1">
      <c r="A263" s="30" t="s">
        <v>310</v>
      </c>
      <c r="B263" s="30" t="s">
        <v>5</v>
      </c>
      <c r="C263" s="30" t="s">
        <v>114</v>
      </c>
      <c r="D263" s="32" t="s">
        <v>85</v>
      </c>
      <c r="E263" s="32" t="s">
        <v>86</v>
      </c>
      <c r="F263" s="30" t="s">
        <v>309</v>
      </c>
      <c r="G263" s="53">
        <v>0</v>
      </c>
      <c r="H263" s="53">
        <v>0</v>
      </c>
      <c r="I263" s="53">
        <v>0</v>
      </c>
      <c r="J263" s="53">
        <v>0</v>
      </c>
      <c r="K263" s="53">
        <v>0</v>
      </c>
      <c r="L263" s="53">
        <v>0</v>
      </c>
      <c r="M263" s="53">
        <v>0</v>
      </c>
      <c r="N263" s="53">
        <v>0</v>
      </c>
      <c r="O263" s="53">
        <v>1069741.3323830678</v>
      </c>
      <c r="P263" s="53">
        <v>1293864.8579847612</v>
      </c>
      <c r="Q263" s="53">
        <v>1466030.6322786757</v>
      </c>
      <c r="R263" s="53">
        <v>1609857.2103471698</v>
      </c>
    </row>
    <row r="264" spans="1:18">
      <c r="A264" s="30" t="s">
        <v>310</v>
      </c>
      <c r="B264" s="30" t="s">
        <v>5</v>
      </c>
      <c r="C264" s="30" t="s">
        <v>84</v>
      </c>
      <c r="D264" s="32" t="s">
        <v>85</v>
      </c>
      <c r="E264" s="32" t="s">
        <v>86</v>
      </c>
      <c r="F264" s="30" t="s">
        <v>309</v>
      </c>
      <c r="G264" s="53">
        <v>3701708.08</v>
      </c>
      <c r="H264" s="53">
        <v>3929592.37</v>
      </c>
      <c r="I264" s="53">
        <v>4361675.63</v>
      </c>
      <c r="J264" s="53">
        <v>4279191.1500000004</v>
      </c>
      <c r="K264" s="53">
        <v>4585605.6399999997</v>
      </c>
      <c r="L264" s="53">
        <v>4493768.9400000004</v>
      </c>
      <c r="M264" s="53">
        <v>3845455.3340799408</v>
      </c>
      <c r="N264" s="53">
        <v>3838133.6856730576</v>
      </c>
      <c r="O264" s="53">
        <v>3798008.1080887015</v>
      </c>
      <c r="P264" s="53">
        <v>3789295.1070618746</v>
      </c>
      <c r="Q264" s="53">
        <v>3779015.2754104501</v>
      </c>
      <c r="R264" s="53">
        <v>3784615.1581503307</v>
      </c>
    </row>
    <row r="265" spans="1:18">
      <c r="A265" s="30" t="s">
        <v>310</v>
      </c>
      <c r="B265" s="30" t="s">
        <v>5</v>
      </c>
      <c r="C265" s="30" t="s">
        <v>79</v>
      </c>
      <c r="D265" s="32" t="s">
        <v>85</v>
      </c>
      <c r="E265" s="32" t="s">
        <v>86</v>
      </c>
      <c r="F265" s="30" t="s">
        <v>309</v>
      </c>
      <c r="G265" s="53">
        <v>6283.97</v>
      </c>
      <c r="H265" s="53">
        <v>7274.74</v>
      </c>
      <c r="I265" s="53">
        <v>7915.35</v>
      </c>
      <c r="J265" s="53">
        <v>6498.74</v>
      </c>
      <c r="K265" s="53">
        <v>7466.59</v>
      </c>
      <c r="L265" s="53">
        <v>7786.18</v>
      </c>
      <c r="M265" s="53">
        <v>7397.5813620827421</v>
      </c>
      <c r="N265" s="53">
        <v>6736.1277579041143</v>
      </c>
      <c r="O265" s="53">
        <v>6010.7393522781895</v>
      </c>
      <c r="P265" s="53">
        <v>5413.4432435956269</v>
      </c>
      <c r="Q265" s="53">
        <v>4892.6726660463919</v>
      </c>
      <c r="R265" s="53">
        <v>4491.0123088229666</v>
      </c>
    </row>
    <row r="266" spans="1:18">
      <c r="A266" s="30" t="s">
        <v>310</v>
      </c>
      <c r="B266" s="30" t="s">
        <v>5</v>
      </c>
      <c r="C266" s="30" t="s">
        <v>87</v>
      </c>
      <c r="D266" s="32" t="s">
        <v>85</v>
      </c>
      <c r="E266" s="32" t="s">
        <v>86</v>
      </c>
      <c r="F266" s="30" t="s">
        <v>309</v>
      </c>
      <c r="G266" s="53">
        <v>10235.450000000001</v>
      </c>
      <c r="H266" s="53">
        <v>8719.27</v>
      </c>
      <c r="I266" s="53">
        <v>11940.63</v>
      </c>
      <c r="J266" s="53">
        <v>9420.6</v>
      </c>
      <c r="K266" s="53">
        <v>9333.69</v>
      </c>
      <c r="L266" s="53">
        <v>12427.37</v>
      </c>
      <c r="M266" s="53">
        <v>7010.8791094645176</v>
      </c>
      <c r="N266" s="53">
        <v>7119.5892770203027</v>
      </c>
      <c r="O266" s="53">
        <v>6878.6848137042998</v>
      </c>
      <c r="P266" s="53">
        <v>6679.3370768448276</v>
      </c>
      <c r="Q266" s="53">
        <v>6421.105576078935</v>
      </c>
      <c r="R266" s="53">
        <v>6215.4364624931541</v>
      </c>
    </row>
    <row r="267" spans="1:18">
      <c r="A267" s="30" t="s">
        <v>310</v>
      </c>
      <c r="B267" s="30" t="s">
        <v>5</v>
      </c>
      <c r="C267" s="30" t="s">
        <v>88</v>
      </c>
      <c r="D267" s="32" t="s">
        <v>85</v>
      </c>
      <c r="E267" s="32" t="s">
        <v>86</v>
      </c>
      <c r="F267" s="30" t="s">
        <v>309</v>
      </c>
      <c r="G267" s="53">
        <v>7154005</v>
      </c>
      <c r="H267" s="53">
        <v>6763493</v>
      </c>
      <c r="I267" s="53">
        <v>7511588</v>
      </c>
      <c r="J267" s="53">
        <v>6562826</v>
      </c>
      <c r="K267" s="53">
        <v>7518017</v>
      </c>
      <c r="L267" s="53">
        <v>6867381</v>
      </c>
      <c r="M267" s="53">
        <v>6432225.9740793537</v>
      </c>
      <c r="N267" s="53">
        <v>6317537.6481551733</v>
      </c>
      <c r="O267" s="53">
        <v>6189268.6024770606</v>
      </c>
      <c r="P267" s="53">
        <v>6043933.3641369268</v>
      </c>
      <c r="Q267" s="53">
        <v>5918881.7698107129</v>
      </c>
      <c r="R267" s="53">
        <v>5820145.3941691099</v>
      </c>
    </row>
    <row r="268" spans="1:18">
      <c r="A268" s="30" t="s">
        <v>310</v>
      </c>
      <c r="B268" s="30" t="s">
        <v>5</v>
      </c>
      <c r="C268" s="30" t="s">
        <v>89</v>
      </c>
      <c r="D268" s="32" t="s">
        <v>85</v>
      </c>
      <c r="E268" s="32" t="s">
        <v>86</v>
      </c>
      <c r="F268" s="30" t="s">
        <v>309</v>
      </c>
      <c r="G268" s="53">
        <v>2320056.64</v>
      </c>
      <c r="H268" s="53">
        <v>2153978.35</v>
      </c>
      <c r="I268" s="53">
        <v>2485320.0499999998</v>
      </c>
      <c r="J268" s="53">
        <v>2297810.7200000002</v>
      </c>
      <c r="K268" s="53">
        <v>2672954.11</v>
      </c>
      <c r="L268" s="53">
        <v>2343571.11</v>
      </c>
      <c r="M268" s="53">
        <v>1836189.6781486329</v>
      </c>
      <c r="N268" s="53">
        <v>1775210.0352701501</v>
      </c>
      <c r="O268" s="53">
        <v>1690072.7339948865</v>
      </c>
      <c r="P268" s="53">
        <v>1647152.0637257304</v>
      </c>
      <c r="Q268" s="53">
        <v>1603833.2632208113</v>
      </c>
      <c r="R268" s="53">
        <v>1568730.9969838867</v>
      </c>
    </row>
    <row r="269" spans="1:18">
      <c r="A269" s="30" t="s">
        <v>310</v>
      </c>
      <c r="B269" s="30" t="s">
        <v>5</v>
      </c>
      <c r="C269" s="30" t="s">
        <v>90</v>
      </c>
      <c r="D269" s="32" t="s">
        <v>85</v>
      </c>
      <c r="E269" s="32" t="s">
        <v>86</v>
      </c>
      <c r="F269" s="30" t="s">
        <v>309</v>
      </c>
      <c r="G269" s="53">
        <v>81448</v>
      </c>
      <c r="H269" s="53">
        <v>120329</v>
      </c>
      <c r="I269" s="53">
        <v>128396</v>
      </c>
      <c r="J269" s="53">
        <v>129785</v>
      </c>
      <c r="K269" s="53">
        <v>154688</v>
      </c>
      <c r="L269" s="53">
        <v>170568</v>
      </c>
      <c r="M269" s="53">
        <v>68594.538458603958</v>
      </c>
      <c r="N269" s="53">
        <v>75048.939413775661</v>
      </c>
      <c r="O269" s="53">
        <v>96351.461605915392</v>
      </c>
      <c r="P269" s="53">
        <v>106434.18181891557</v>
      </c>
      <c r="Q269" s="53">
        <v>114249.37059801607</v>
      </c>
      <c r="R269" s="53">
        <v>119883.43256835861</v>
      </c>
    </row>
    <row r="270" spans="1:18">
      <c r="A270" s="30" t="s">
        <v>310</v>
      </c>
      <c r="B270" s="30" t="s">
        <v>5</v>
      </c>
      <c r="C270" s="30" t="s">
        <v>114</v>
      </c>
      <c r="D270" s="31" t="s">
        <v>91</v>
      </c>
      <c r="E270" s="32" t="s">
        <v>92</v>
      </c>
      <c r="F270" s="30" t="s">
        <v>309</v>
      </c>
      <c r="G270" s="53">
        <v>568131.82999999996</v>
      </c>
      <c r="H270" s="53">
        <v>500034.44</v>
      </c>
      <c r="I270" s="53">
        <v>666728.98</v>
      </c>
      <c r="J270" s="53">
        <v>564701.06999999995</v>
      </c>
      <c r="K270" s="53">
        <v>671414.61</v>
      </c>
      <c r="L270" s="53">
        <v>686586.27</v>
      </c>
      <c r="M270" s="53">
        <v>789361.0127920527</v>
      </c>
      <c r="N270" s="53">
        <v>805833.79580038553</v>
      </c>
      <c r="O270" s="53">
        <v>825324.69127176341</v>
      </c>
      <c r="P270" s="53">
        <v>848255.63548486913</v>
      </c>
      <c r="Q270" s="53">
        <v>869345.91030266066</v>
      </c>
      <c r="R270" s="53">
        <v>890280.75924755447</v>
      </c>
    </row>
    <row r="271" spans="1:18">
      <c r="A271" s="30" t="s">
        <v>310</v>
      </c>
      <c r="B271" s="30" t="s">
        <v>5</v>
      </c>
      <c r="C271" s="30" t="s">
        <v>84</v>
      </c>
      <c r="D271" s="31" t="s">
        <v>91</v>
      </c>
      <c r="E271" s="32" t="s">
        <v>92</v>
      </c>
      <c r="F271" s="30" t="s">
        <v>309</v>
      </c>
      <c r="G271" s="53">
        <v>598976.92000000004</v>
      </c>
      <c r="H271" s="53">
        <v>640524.63</v>
      </c>
      <c r="I271" s="53">
        <v>678037.37</v>
      </c>
      <c r="J271" s="53">
        <v>594825.85</v>
      </c>
      <c r="K271" s="53">
        <v>640862.36</v>
      </c>
      <c r="L271" s="53">
        <v>586133.06000000006</v>
      </c>
      <c r="M271" s="53">
        <v>446352.63085167378</v>
      </c>
      <c r="N271" s="53">
        <v>441027.54805371806</v>
      </c>
      <c r="O271" s="53">
        <v>437482.43406652746</v>
      </c>
      <c r="P271" s="53">
        <v>435791.8539463316</v>
      </c>
      <c r="Q271" s="53">
        <v>433451.6239055703</v>
      </c>
      <c r="R271" s="53">
        <v>431256.96051148372</v>
      </c>
    </row>
    <row r="272" spans="1:18">
      <c r="A272" s="30" t="s">
        <v>310</v>
      </c>
      <c r="B272" s="30" t="s">
        <v>5</v>
      </c>
      <c r="C272" s="30" t="s">
        <v>81</v>
      </c>
      <c r="D272" s="31" t="s">
        <v>91</v>
      </c>
      <c r="E272" s="32" t="s">
        <v>92</v>
      </c>
      <c r="F272" s="30" t="s">
        <v>309</v>
      </c>
      <c r="G272" s="53">
        <v>4290.6099999999997</v>
      </c>
      <c r="H272" s="53">
        <v>4158.7700000000004</v>
      </c>
      <c r="I272" s="53">
        <v>4896.8100000000004</v>
      </c>
      <c r="J272" s="53">
        <v>4009.31</v>
      </c>
      <c r="K272" s="53">
        <v>4209.87</v>
      </c>
      <c r="L272" s="53">
        <v>4139.2700000000004</v>
      </c>
      <c r="M272" s="53">
        <v>4517.2250802599383</v>
      </c>
      <c r="N272" s="53">
        <v>4547.4601131316685</v>
      </c>
      <c r="O272" s="53">
        <v>4597.3325961202554</v>
      </c>
      <c r="P272" s="53">
        <v>4669.3362787984606</v>
      </c>
      <c r="Q272" s="53">
        <v>4717.8987860507405</v>
      </c>
      <c r="R272" s="53">
        <v>4759.6740424753807</v>
      </c>
    </row>
    <row r="273" spans="1:18">
      <c r="A273" s="30" t="s">
        <v>310</v>
      </c>
      <c r="B273" s="30" t="s">
        <v>5</v>
      </c>
      <c r="C273" s="30" t="s">
        <v>88</v>
      </c>
      <c r="D273" s="31" t="s">
        <v>91</v>
      </c>
      <c r="E273" s="32" t="s">
        <v>92</v>
      </c>
      <c r="F273" s="30" t="s">
        <v>309</v>
      </c>
      <c r="G273" s="53">
        <v>1679226</v>
      </c>
      <c r="H273" s="53">
        <v>1524425</v>
      </c>
      <c r="I273" s="53">
        <v>1800433</v>
      </c>
      <c r="J273" s="53">
        <v>1403852</v>
      </c>
      <c r="K273" s="53">
        <v>1822050</v>
      </c>
      <c r="L273" s="53">
        <v>1641765</v>
      </c>
      <c r="M273" s="53">
        <v>1241646.6935436155</v>
      </c>
      <c r="N273" s="53">
        <v>1228222.1084980879</v>
      </c>
      <c r="O273" s="53">
        <v>1216884.1496552832</v>
      </c>
      <c r="P273" s="53">
        <v>1207823.6923048238</v>
      </c>
      <c r="Q273" s="53">
        <v>1196566.385479637</v>
      </c>
      <c r="R273" s="53">
        <v>1184622.7377257098</v>
      </c>
    </row>
    <row r="274" spans="1:18">
      <c r="A274" s="44" t="s">
        <v>310</v>
      </c>
      <c r="B274" s="44" t="s">
        <v>5</v>
      </c>
      <c r="C274" s="44" t="s">
        <v>95</v>
      </c>
      <c r="D274" s="45" t="s">
        <v>96</v>
      </c>
      <c r="E274" s="46" t="s">
        <v>97</v>
      </c>
      <c r="F274" s="44" t="s">
        <v>309</v>
      </c>
      <c r="G274" s="60">
        <v>3503206</v>
      </c>
      <c r="H274" s="60">
        <v>4601433</v>
      </c>
      <c r="I274" s="60">
        <v>4511171</v>
      </c>
      <c r="J274" s="60">
        <v>4423319</v>
      </c>
      <c r="K274" s="60">
        <v>5443041</v>
      </c>
      <c r="L274" s="60">
        <v>4392983</v>
      </c>
      <c r="M274" s="60">
        <v>4646587</v>
      </c>
      <c r="N274" s="60">
        <v>4960545</v>
      </c>
      <c r="O274" s="60">
        <v>4229909</v>
      </c>
      <c r="P274" s="60">
        <v>4877561.7964181118</v>
      </c>
      <c r="Q274" s="60">
        <v>5215509.579569146</v>
      </c>
      <c r="R274" s="60">
        <v>5341389.4585280884</v>
      </c>
    </row>
    <row r="275" spans="1:18">
      <c r="A275" s="44" t="s">
        <v>310</v>
      </c>
      <c r="B275" s="44" t="s">
        <v>5</v>
      </c>
      <c r="C275" s="44" t="s">
        <v>98</v>
      </c>
      <c r="D275" s="45" t="s">
        <v>96</v>
      </c>
      <c r="E275" s="46" t="s">
        <v>97</v>
      </c>
      <c r="F275" s="44" t="s">
        <v>309</v>
      </c>
      <c r="G275" s="60">
        <v>30127</v>
      </c>
      <c r="H275" s="60">
        <v>23931</v>
      </c>
      <c r="I275" s="60">
        <v>40290</v>
      </c>
      <c r="J275" s="60">
        <v>34360</v>
      </c>
      <c r="K275" s="60">
        <v>51589</v>
      </c>
      <c r="L275" s="60">
        <v>36144</v>
      </c>
      <c r="M275" s="60">
        <v>33083</v>
      </c>
      <c r="N275" s="60">
        <v>37540</v>
      </c>
      <c r="O275" s="60">
        <v>33808</v>
      </c>
      <c r="P275" s="60">
        <v>41515.615006033448</v>
      </c>
      <c r="Q275" s="60">
        <v>40263.78069402853</v>
      </c>
      <c r="R275" s="60">
        <v>44916.717485037807</v>
      </c>
    </row>
    <row r="276" spans="1:18">
      <c r="A276" s="44" t="s">
        <v>310</v>
      </c>
      <c r="B276" s="44" t="s">
        <v>5</v>
      </c>
      <c r="C276" s="44" t="s">
        <v>99</v>
      </c>
      <c r="D276" s="45" t="s">
        <v>96</v>
      </c>
      <c r="E276" s="46" t="s">
        <v>97</v>
      </c>
      <c r="F276" s="44" t="s">
        <v>309</v>
      </c>
      <c r="G276" s="60">
        <v>219526</v>
      </c>
      <c r="H276" s="60">
        <v>208463</v>
      </c>
      <c r="I276" s="60">
        <v>266711</v>
      </c>
      <c r="J276" s="60">
        <v>200653</v>
      </c>
      <c r="K276" s="60">
        <v>225793</v>
      </c>
      <c r="L276" s="60">
        <v>233233</v>
      </c>
      <c r="M276" s="60">
        <v>226271</v>
      </c>
      <c r="N276" s="60">
        <v>219520</v>
      </c>
      <c r="O276" s="60">
        <v>156942</v>
      </c>
      <c r="P276" s="60">
        <v>246219.27693158298</v>
      </c>
      <c r="Q276" s="60">
        <v>238794.94420532562</v>
      </c>
      <c r="R276" s="60">
        <v>266390.40996258747</v>
      </c>
    </row>
    <row r="277" spans="1:18">
      <c r="A277" s="44" t="s">
        <v>310</v>
      </c>
      <c r="B277" s="44" t="s">
        <v>5</v>
      </c>
      <c r="C277" s="44" t="s">
        <v>100</v>
      </c>
      <c r="D277" s="45" t="s">
        <v>96</v>
      </c>
      <c r="E277" s="46" t="s">
        <v>97</v>
      </c>
      <c r="F277" s="44" t="s">
        <v>309</v>
      </c>
      <c r="G277" s="60">
        <v>92166.999999999985</v>
      </c>
      <c r="H277" s="60">
        <v>82380</v>
      </c>
      <c r="I277" s="60">
        <v>98968</v>
      </c>
      <c r="J277" s="60">
        <v>79758</v>
      </c>
      <c r="K277" s="60">
        <v>83889.000000000015</v>
      </c>
      <c r="L277" s="60">
        <v>73971</v>
      </c>
      <c r="M277" s="60">
        <v>58647.000000000007</v>
      </c>
      <c r="N277" s="60">
        <v>53263</v>
      </c>
      <c r="O277" s="60">
        <v>51029</v>
      </c>
      <c r="P277" s="60">
        <v>99730.665752636996</v>
      </c>
      <c r="Q277" s="60">
        <v>96723.453422286097</v>
      </c>
      <c r="R277" s="60">
        <v>107900.94612725636</v>
      </c>
    </row>
    <row r="278" spans="1:18">
      <c r="A278" s="44" t="s">
        <v>310</v>
      </c>
      <c r="B278" s="44" t="s">
        <v>5</v>
      </c>
      <c r="C278" s="44" t="s">
        <v>101</v>
      </c>
      <c r="D278" s="45" t="s">
        <v>96</v>
      </c>
      <c r="E278" s="46" t="s">
        <v>97</v>
      </c>
      <c r="F278" s="44" t="s">
        <v>309</v>
      </c>
      <c r="G278" s="60">
        <v>18874</v>
      </c>
      <c r="H278" s="60">
        <v>14427</v>
      </c>
      <c r="I278" s="60">
        <v>24709</v>
      </c>
      <c r="J278" s="60">
        <v>17620</v>
      </c>
      <c r="K278" s="60">
        <v>21213</v>
      </c>
      <c r="L278" s="60">
        <v>17961</v>
      </c>
      <c r="M278" s="60">
        <v>17135</v>
      </c>
      <c r="N278" s="60">
        <v>17980</v>
      </c>
      <c r="O278" s="60">
        <v>22632</v>
      </c>
      <c r="P278" s="60">
        <v>24137.513400759701</v>
      </c>
      <c r="Q278" s="60">
        <v>23409.686835329845</v>
      </c>
      <c r="R278" s="60">
        <v>26114.94181299433</v>
      </c>
    </row>
    <row r="279" spans="1:18">
      <c r="A279" s="44" t="s">
        <v>310</v>
      </c>
      <c r="B279" s="44" t="s">
        <v>5</v>
      </c>
      <c r="C279" s="44" t="s">
        <v>102</v>
      </c>
      <c r="D279" s="45" t="s">
        <v>96</v>
      </c>
      <c r="E279" s="46" t="s">
        <v>97</v>
      </c>
      <c r="F279" s="44" t="s">
        <v>309</v>
      </c>
      <c r="G279" s="60">
        <v>1173664.0000000002</v>
      </c>
      <c r="H279" s="60">
        <v>1597809</v>
      </c>
      <c r="I279" s="60">
        <v>1229882.9999999998</v>
      </c>
      <c r="J279" s="60">
        <v>1390785</v>
      </c>
      <c r="K279" s="60">
        <v>1649237</v>
      </c>
      <c r="L279" s="60">
        <v>1340091</v>
      </c>
      <c r="M279" s="60">
        <v>1448832</v>
      </c>
      <c r="N279" s="60">
        <v>1490137</v>
      </c>
      <c r="O279" s="60">
        <v>1370786.0000000002</v>
      </c>
      <c r="P279" s="60">
        <v>2396307.0905360938</v>
      </c>
      <c r="Q279" s="60">
        <v>2368280.1070210519</v>
      </c>
      <c r="R279" s="60">
        <v>2326239.6317484886</v>
      </c>
    </row>
  </sheetData>
  <sortState xmlns:xlrd2="http://schemas.microsoft.com/office/spreadsheetml/2017/richdata2" ref="A247:R248">
    <sortCondition ref="C247:C248"/>
  </sortState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d6daed-0a8d-420a-9df9-490a55effcb1" xsi:nil="true"/>
    <lcf76f155ced4ddcb4097134ff3c332f xmlns="c308ba18-6b7e-44b6-aaac-201a051ff0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CCBAC393FED489254F46EA119ABC9" ma:contentTypeVersion="16" ma:contentTypeDescription="Create a new document." ma:contentTypeScope="" ma:versionID="73a42dd939a1c1e28263809ee810046a">
  <xsd:schema xmlns:xsd="http://www.w3.org/2001/XMLSchema" xmlns:xs="http://www.w3.org/2001/XMLSchema" xmlns:p="http://schemas.microsoft.com/office/2006/metadata/properties" xmlns:ns2="c308ba18-6b7e-44b6-aaac-201a051ff0e2" xmlns:ns3="e7d6daed-0a8d-420a-9df9-490a55effcb1" targetNamespace="http://schemas.microsoft.com/office/2006/metadata/properties" ma:root="true" ma:fieldsID="558e87f9e879bd759ac6fb8c82a955e3" ns2:_="" ns3:_="">
    <xsd:import namespace="c308ba18-6b7e-44b6-aaac-201a051ff0e2"/>
    <xsd:import namespace="e7d6daed-0a8d-420a-9df9-490a55effc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8ba18-6b7e-44b6-aaac-201a051ff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82b97c-6a8a-4995-9eb5-298aced380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6daed-0a8d-420a-9df9-490a55effcb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03cba8f-adb4-45d4-885f-5a17a52a39f5}" ma:internalName="TaxCatchAll" ma:showField="CatchAllData" ma:web="e7d6daed-0a8d-420a-9df9-490a55effc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5DD3A-8EB8-4E5F-B037-FA5DDC88D3BF}">
  <ds:schemaRefs>
    <ds:schemaRef ds:uri="e7d6daed-0a8d-420a-9df9-490a55effcb1"/>
    <ds:schemaRef ds:uri="http://schemas.microsoft.com/office/infopath/2007/PartnerControls"/>
    <ds:schemaRef ds:uri="c308ba18-6b7e-44b6-aaac-201a051ff0e2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4FC8F00-165F-474D-9B0D-9D8063B34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AAE4D1-E2BA-4FE9-AC99-00EF846C4F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08ba18-6b7e-44b6-aaac-201a051ff0e2"/>
    <ds:schemaRef ds:uri="e7d6daed-0a8d-420a-9df9-490a55effc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NU23 - eUnits</vt:lpstr>
      <vt:lpstr>NU23 - Units</vt:lpstr>
      <vt:lpstr>NU23 - Price</vt:lpstr>
      <vt:lpstr>NU23- Patients</vt:lpstr>
      <vt:lpstr>A16 - Units</vt:lpstr>
      <vt:lpstr>Ex-factory</vt:lpstr>
      <vt:lpstr>NU23 - 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Gason, Peter [JACAU]</dc:creator>
  <cp:keywords/>
  <dc:description/>
  <cp:lastModifiedBy>Arthur Kim</cp:lastModifiedBy>
  <cp:revision/>
  <dcterms:created xsi:type="dcterms:W3CDTF">2017-03-23T02:51:13Z</dcterms:created>
  <dcterms:modified xsi:type="dcterms:W3CDTF">2023-12-07T03:33:58Z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0x010100898CCBAC393FED489254F46EA119ABC9</vt:lpwstr>
  </property>
  <property fmtid="{D5CDD505-2E9C-101B-9397-08002B2CF9AE}" pid="3" name="MediaServiceImageTags">
    <vt:lpwstr/>
  </property>
</Properties>
</file>