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/Library/CloudStorage/GoogleDrive-arthur.bmello@gmail.com/My Drive/0_professional/1_projects/buho/buho_back/buho_back/services/file_generation/templates/"/>
    </mc:Choice>
  </mc:AlternateContent>
  <xr:revisionPtr revIDLastSave="0" documentId="13_ncr:1_{66F4157A-B364-4F45-8A6B-1CEA6009189F}" xr6:coauthVersionLast="47" xr6:coauthVersionMax="47" xr10:uidLastSave="{00000000-0000-0000-0000-000000000000}"/>
  <bookViews>
    <workbookView xWindow="0" yWindow="760" windowWidth="28500" windowHeight="16500" xr2:uid="{6A55973F-0BC6-46E9-9127-3E6E8D67F421}"/>
  </bookViews>
  <sheets>
    <sheet name="DCF model" sheetId="1" r:id="rId1"/>
    <sheet name="input variables" sheetId="2" r:id="rId2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2" i="1"/>
  <c r="C5" i="1"/>
  <c r="C21" i="1"/>
  <c r="D17" i="1"/>
  <c r="E17" i="1" s="1"/>
  <c r="F17" i="1" s="1"/>
  <c r="G17" i="1" s="1"/>
  <c r="H17" i="1" s="1"/>
  <c r="C9" i="1"/>
  <c r="C7" i="1"/>
  <c r="C12" i="1" s="1"/>
  <c r="C13" i="1" l="1"/>
  <c r="C14" i="1"/>
  <c r="D7" i="1"/>
  <c r="C8" i="1"/>
  <c r="C10" i="1" s="1"/>
  <c r="D9" i="1"/>
  <c r="E9" i="1" s="1"/>
  <c r="F9" i="1" s="1"/>
  <c r="D5" i="1"/>
  <c r="E7" i="1" l="1"/>
  <c r="D14" i="1"/>
  <c r="D13" i="1"/>
  <c r="D12" i="1"/>
  <c r="D8" i="1"/>
  <c r="D10" i="1" s="1"/>
  <c r="D18" i="1" s="1"/>
  <c r="G9" i="1"/>
  <c r="E5" i="1"/>
  <c r="F7" i="1" l="1"/>
  <c r="E13" i="1"/>
  <c r="E14" i="1"/>
  <c r="E12" i="1"/>
  <c r="E8" i="1" s="1"/>
  <c r="E10" i="1" s="1"/>
  <c r="E18" i="1" s="1"/>
  <c r="H9" i="1"/>
  <c r="F5" i="1"/>
  <c r="G7" i="1" l="1"/>
  <c r="F12" i="1"/>
  <c r="F8" i="1" s="1"/>
  <c r="F10" i="1" s="1"/>
  <c r="F13" i="1"/>
  <c r="F14" i="1"/>
  <c r="G5" i="1"/>
  <c r="H5" i="1" s="1"/>
  <c r="B22" i="1" s="1"/>
  <c r="F18" i="1" l="1"/>
  <c r="H7" i="1"/>
  <c r="G14" i="1"/>
  <c r="G13" i="1"/>
  <c r="G12" i="1"/>
  <c r="G8" i="1" s="1"/>
  <c r="G10" i="1" s="1"/>
  <c r="G18" i="1" s="1"/>
  <c r="C22" i="1"/>
  <c r="C23" i="1" s="1"/>
  <c r="H13" i="1" l="1"/>
  <c r="H12" i="1"/>
  <c r="H8" i="1" s="1"/>
  <c r="H10" i="1" s="1"/>
  <c r="H14" i="1"/>
  <c r="H18" i="1" l="1"/>
  <c r="C2" i="1" s="1"/>
</calcChain>
</file>

<file path=xl/sharedStrings.xml><?xml version="1.0" encoding="utf-8"?>
<sst xmlns="http://schemas.openxmlformats.org/spreadsheetml/2006/main" count="28" uniqueCount="24">
  <si>
    <t>Period (t)</t>
  </si>
  <si>
    <t>Discount rate (r)</t>
  </si>
  <si>
    <t>EBIT</t>
  </si>
  <si>
    <t>Tax rate</t>
  </si>
  <si>
    <t>EBIT (1-t)</t>
  </si>
  <si>
    <t>D&amp;A</t>
  </si>
  <si>
    <t>NWC</t>
  </si>
  <si>
    <t>Capital expenditures</t>
  </si>
  <si>
    <t>PV of UFCFs</t>
  </si>
  <si>
    <t>Unlevered free cash flows (UFCF)</t>
  </si>
  <si>
    <t>EBITDA</t>
  </si>
  <si>
    <t>Stage 2: PV of TV</t>
  </si>
  <si>
    <t>Terminal value - EBITDA multiple approach</t>
  </si>
  <si>
    <t>EBITDA multiple</t>
  </si>
  <si>
    <t>Unlevered Free Cash Flows</t>
  </si>
  <si>
    <t>D&amp;A (%EBITDA)</t>
  </si>
  <si>
    <t>NWC (%EBITDA)</t>
  </si>
  <si>
    <t>Capital expenditures (%EBITDA)</t>
  </si>
  <si>
    <t>Variable</t>
  </si>
  <si>
    <t>Value</t>
  </si>
  <si>
    <t>Last year of data</t>
  </si>
  <si>
    <t>EBITDA growth rate</t>
  </si>
  <si>
    <t>Currency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</si>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</sst>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);\(#,##0\);@_)"/>
    <numFmt numFmtId="165" formatCode="0%_);\(0%\);@_)"/>
    <numFmt numFmtId="166" formatCode="0000\A"/>
    <numFmt numFmtId="167" formatCode="0000\P"/>
    <numFmt numFmtId="168" formatCode="0.0\x_);\(0.0\x\);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164" fontId="1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/>
    <xf numFmtId="9" fontId="3" fillId="0" borderId="0" xfId="0" applyNumberFormat="1" applyFont="1"/>
    <xf numFmtId="9" fontId="5" fillId="0" borderId="0" xfId="0" applyNumberFormat="1" applyFont="1"/>
    <xf numFmtId="0" fontId="7" fillId="3" borderId="0" xfId="0" applyFont="1" applyFill="1"/>
    <xf numFmtId="0" fontId="2" fillId="3" borderId="0" xfId="0" applyFont="1" applyFill="1"/>
    <xf numFmtId="0" fontId="8" fillId="3" borderId="0" xfId="0" applyFont="1" applyFill="1"/>
    <xf numFmtId="164" fontId="6" fillId="0" borderId="0" xfId="0" applyNumberFormat="1" applyFont="1"/>
    <xf numFmtId="164" fontId="5" fillId="0" borderId="0" xfId="0" applyNumberFormat="1" applyFont="1"/>
    <xf numFmtId="168" fontId="5" fillId="0" borderId="0" xfId="0" applyNumberFormat="1" applyFont="1"/>
    <xf numFmtId="0" fontId="0" fillId="0" borderId="2" xfId="0" applyBorder="1"/>
    <xf numFmtId="164" fontId="5" fillId="0" borderId="2" xfId="0" applyNumberFormat="1" applyFont="1" applyBorder="1"/>
    <xf numFmtId="164" fontId="0" fillId="0" borderId="2" xfId="0" applyNumberFormat="1" applyBorder="1"/>
    <xf numFmtId="165" fontId="5" fillId="0" borderId="2" xfId="0" applyNumberFormat="1" applyFont="1" applyBorder="1"/>
    <xf numFmtId="165" fontId="0" fillId="0" borderId="2" xfId="0" applyNumberFormat="1" applyBorder="1"/>
    <xf numFmtId="9" fontId="2" fillId="0" borderId="0" xfId="0" applyNumberFormat="1" applyFont="1"/>
    <xf numFmtId="164" fontId="5" fillId="2" borderId="0" xfId="0" applyNumberFormat="1" applyFont="1" applyFill="1"/>
    <xf numFmtId="9" fontId="5" fillId="2" borderId="0" xfId="1" applyFont="1" applyFill="1" applyAlignment="1"/>
    <xf numFmtId="9" fontId="5" fillId="2" borderId="0" xfId="0" applyNumberFormat="1" applyFont="1" applyFill="1"/>
    <xf numFmtId="168" fontId="5" fillId="2" borderId="0" xfId="0" applyNumberFormat="1" applyFont="1" applyFill="1"/>
    <xf numFmtId="0" fontId="0" fillId="2" borderId="0" xfId="0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0943-B459-4602-B51F-42D9817A9FF7}">
  <dimension ref="B2:K23"/>
  <sheetViews>
    <sheetView tabSelected="1" zoomScale="150" zoomScaleNormal="150" workbookViewId="0">
      <selection activeCell="C22" sqref="C22"/>
    </sheetView>
  </sheetViews>
  <sheetFormatPr baseColWidth="10" defaultColWidth="9.1640625" defaultRowHeight="15" x14ac:dyDescent="0.2"/>
  <cols>
    <col min="1" max="1" width="2.6640625" style="1" customWidth="1"/>
    <col min="2" max="2" width="35" style="1" bestFit="1" customWidth="1"/>
    <col min="3" max="9" width="11.6640625" style="1" customWidth="1"/>
    <col min="10" max="16384" width="9.1640625" style="1"/>
  </cols>
  <sheetData>
    <row r="2" spans="2:11" x14ac:dyDescent="0.2">
      <c r="B2" s="12" t="str">
        <f>"Sum of present values"&amp;" (in "&amp;'input variables'!$B$12&amp;" "&amp;'input variables'!$B$11&amp;")"</f>
        <v>Sum of present values (in  )</v>
      </c>
      <c r="C2" s="6">
        <f>SUM($D$18:$H$18)+$C$23</f>
        <v>0</v>
      </c>
    </row>
    <row r="4" spans="2:11" ht="16" thickBot="1" x14ac:dyDescent="0.25">
      <c r="B4" s="12" t="s">
        <v>14</v>
      </c>
      <c r="C4" s="13"/>
      <c r="D4" s="13"/>
      <c r="E4" s="13"/>
      <c r="F4" s="13"/>
      <c r="G4" s="13"/>
      <c r="H4" s="13"/>
    </row>
    <row r="5" spans="2:11" ht="16" thickBot="1" x14ac:dyDescent="0.25">
      <c r="B5" s="3" t="s">
        <v>0</v>
      </c>
      <c r="C5" s="4">
        <f>'input variables'!B10</f>
        <v>0</v>
      </c>
      <c r="D5" s="5">
        <f>C5+1</f>
        <v>1</v>
      </c>
      <c r="E5" s="5">
        <f t="shared" ref="E5:G5" si="0">D5+1</f>
        <v>2</v>
      </c>
      <c r="F5" s="5">
        <f t="shared" si="0"/>
        <v>3</v>
      </c>
      <c r="G5" s="5">
        <f t="shared" si="0"/>
        <v>4</v>
      </c>
      <c r="H5" s="5">
        <f t="shared" ref="H5" si="1">G5+1</f>
        <v>5</v>
      </c>
    </row>
    <row r="6" spans="2:11" x14ac:dyDescent="0.2">
      <c r="B6" s="2"/>
      <c r="C6" s="2"/>
      <c r="D6" s="2"/>
      <c r="E6" s="2"/>
      <c r="F6" s="2"/>
      <c r="G6" s="2"/>
      <c r="H6" s="2"/>
    </row>
    <row r="7" spans="2:11" x14ac:dyDescent="0.2">
      <c r="B7" s="2" t="s">
        <v>10</v>
      </c>
      <c r="C7" s="15">
        <f>'input variables'!B2</f>
        <v>0</v>
      </c>
      <c r="D7" s="6">
        <f>C7*(1+'input variables'!$B$3)</f>
        <v>0</v>
      </c>
      <c r="E7" s="6">
        <f>D7*(1+'input variables'!$B$3)</f>
        <v>0</v>
      </c>
      <c r="F7" s="6">
        <f>E7*(1+'input variables'!$B$3)</f>
        <v>0</v>
      </c>
      <c r="G7" s="6">
        <f>F7*(1+'input variables'!$B$3)</f>
        <v>0</v>
      </c>
      <c r="H7" s="6">
        <f>G7*(1+'input variables'!$B$3)</f>
        <v>0</v>
      </c>
    </row>
    <row r="8" spans="2:11" x14ac:dyDescent="0.2">
      <c r="B8" t="s">
        <v>2</v>
      </c>
      <c r="C8" s="7">
        <f t="shared" ref="C8:H8" si="2">C7-C12</f>
        <v>0</v>
      </c>
      <c r="D8" s="7">
        <f t="shared" si="2"/>
        <v>0</v>
      </c>
      <c r="E8" s="7">
        <f t="shared" si="2"/>
        <v>0</v>
      </c>
      <c r="F8" s="7">
        <f t="shared" si="2"/>
        <v>0</v>
      </c>
      <c r="G8" s="7">
        <f t="shared" si="2"/>
        <v>0</v>
      </c>
      <c r="H8" s="7">
        <f t="shared" si="2"/>
        <v>0</v>
      </c>
    </row>
    <row r="9" spans="2:11" x14ac:dyDescent="0.2">
      <c r="B9" s="18" t="s">
        <v>3</v>
      </c>
      <c r="C9" s="21">
        <f>'input variables'!B4</f>
        <v>0</v>
      </c>
      <c r="D9" s="22">
        <f>C9</f>
        <v>0</v>
      </c>
      <c r="E9" s="22">
        <f t="shared" ref="E9:G9" si="3">D9</f>
        <v>0</v>
      </c>
      <c r="F9" s="22">
        <f t="shared" si="3"/>
        <v>0</v>
      </c>
      <c r="G9" s="22">
        <f t="shared" si="3"/>
        <v>0</v>
      </c>
      <c r="H9" s="22">
        <f t="shared" ref="H9" si="4">G9</f>
        <v>0</v>
      </c>
    </row>
    <row r="10" spans="2:11" x14ac:dyDescent="0.2">
      <c r="B10" t="s">
        <v>4</v>
      </c>
      <c r="C10" s="9">
        <f t="shared" ref="C10:H10" si="5">C8*(1-C9)</f>
        <v>0</v>
      </c>
      <c r="D10" s="9">
        <f t="shared" si="5"/>
        <v>0</v>
      </c>
      <c r="E10" s="9">
        <f t="shared" si="5"/>
        <v>0</v>
      </c>
      <c r="F10" s="9">
        <f t="shared" si="5"/>
        <v>0</v>
      </c>
      <c r="G10" s="9">
        <f t="shared" si="5"/>
        <v>0</v>
      </c>
      <c r="H10" s="9">
        <f t="shared" si="5"/>
        <v>0</v>
      </c>
      <c r="J10"/>
      <c r="K10" s="23"/>
    </row>
    <row r="11" spans="2:11" x14ac:dyDescent="0.2">
      <c r="B11"/>
      <c r="C11" s="9"/>
      <c r="D11" s="9"/>
      <c r="E11" s="9"/>
      <c r="F11" s="9"/>
      <c r="G11" s="9"/>
      <c r="H11" s="9"/>
      <c r="J11"/>
    </row>
    <row r="12" spans="2:11" x14ac:dyDescent="0.2">
      <c r="B12" t="s">
        <v>5</v>
      </c>
      <c r="C12" s="16">
        <f>'input variables'!$B5*'DCF model'!C$7</f>
        <v>0</v>
      </c>
      <c r="D12" s="16">
        <f>'input variables'!$B5*'DCF model'!D$7</f>
        <v>0</v>
      </c>
      <c r="E12" s="16">
        <f>'input variables'!$B5*'DCF model'!E$7</f>
        <v>0</v>
      </c>
      <c r="F12" s="16">
        <f>'input variables'!$B5*'DCF model'!F$7</f>
        <v>0</v>
      </c>
      <c r="G12" s="16">
        <f>'input variables'!$B5*'DCF model'!G$7</f>
        <v>0</v>
      </c>
      <c r="H12" s="16">
        <f>'input variables'!$B5*'DCF model'!H$7</f>
        <v>0</v>
      </c>
    </row>
    <row r="13" spans="2:11" x14ac:dyDescent="0.2">
      <c r="B13" t="s">
        <v>6</v>
      </c>
      <c r="C13" s="16">
        <f>'input variables'!$B6*'DCF model'!C$7</f>
        <v>0</v>
      </c>
      <c r="D13" s="16">
        <f>'input variables'!$B6*'DCF model'!D$7</f>
        <v>0</v>
      </c>
      <c r="E13" s="16">
        <f>'input variables'!$B6*'DCF model'!E$7</f>
        <v>0</v>
      </c>
      <c r="F13" s="16">
        <f>'input variables'!$B6*'DCF model'!F$7</f>
        <v>0</v>
      </c>
      <c r="G13" s="16">
        <f>'input variables'!$B6*'DCF model'!G$7</f>
        <v>0</v>
      </c>
      <c r="H13" s="16">
        <f>'input variables'!$B6*'DCF model'!H$7</f>
        <v>0</v>
      </c>
    </row>
    <row r="14" spans="2:11" x14ac:dyDescent="0.2">
      <c r="B14" s="18" t="s">
        <v>7</v>
      </c>
      <c r="C14" s="19">
        <f>'input variables'!$B7*'DCF model'!C$7</f>
        <v>0</v>
      </c>
      <c r="D14" s="20">
        <f>'input variables'!$B7*'DCF model'!D$7</f>
        <v>0</v>
      </c>
      <c r="E14" s="20">
        <f>'input variables'!$B7*'DCF model'!E$7</f>
        <v>0</v>
      </c>
      <c r="F14" s="20">
        <f>'input variables'!$B7*'DCF model'!F$7</f>
        <v>0</v>
      </c>
      <c r="G14" s="20">
        <f>'input variables'!$B7*'DCF model'!G$7</f>
        <v>0</v>
      </c>
      <c r="H14" s="20">
        <f>'input variables'!$B7*'DCF model'!H$7</f>
        <v>0</v>
      </c>
    </row>
    <row r="15" spans="2:11" x14ac:dyDescent="0.2">
      <c r="B15" s="2" t="s">
        <v>9</v>
      </c>
      <c r="C15" s="6">
        <f>C10+C12-C13-C14</f>
        <v>0</v>
      </c>
      <c r="D15" s="6">
        <f t="shared" ref="D15:H15" si="6">D10+D12-D13-D14</f>
        <v>0</v>
      </c>
      <c r="E15" s="6">
        <f t="shared" si="6"/>
        <v>0</v>
      </c>
      <c r="F15" s="6">
        <f t="shared" si="6"/>
        <v>0</v>
      </c>
      <c r="G15" s="6">
        <f t="shared" si="6"/>
        <v>0</v>
      </c>
      <c r="H15" s="6">
        <f t="shared" si="6"/>
        <v>0</v>
      </c>
      <c r="J15"/>
    </row>
    <row r="16" spans="2:11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1" t="s">
        <v>1</v>
      </c>
      <c r="C17" s="10"/>
      <c r="D17" s="11">
        <f>'input variables'!$B$8</f>
        <v>0</v>
      </c>
      <c r="E17" s="11">
        <f t="shared" ref="E17:G17" si="7">D17</f>
        <v>0</v>
      </c>
      <c r="F17" s="11">
        <f t="shared" si="7"/>
        <v>0</v>
      </c>
      <c r="G17" s="11">
        <f t="shared" si="7"/>
        <v>0</v>
      </c>
      <c r="H17" s="11">
        <f>G17</f>
        <v>0</v>
      </c>
    </row>
    <row r="18" spans="2:8" x14ac:dyDescent="0.2">
      <c r="B18" s="1" t="s">
        <v>8</v>
      </c>
      <c r="C18" s="7"/>
      <c r="D18" s="7">
        <f>D15/(1+D17)^(D5-$C$5)</f>
        <v>0</v>
      </c>
      <c r="E18" s="7">
        <f>E15/(1+E17)^(E5-$C$5)</f>
        <v>0</v>
      </c>
      <c r="F18" s="7">
        <f>F15/(1+F17)^(F5-$C$5)</f>
        <v>0</v>
      </c>
      <c r="G18" s="7">
        <f>G15/(1+G17)^(G5-$C$5)</f>
        <v>0</v>
      </c>
      <c r="H18" s="7">
        <f>H15/(1+H17)^(H5-$C$5)</f>
        <v>0</v>
      </c>
    </row>
    <row r="20" spans="2:8" x14ac:dyDescent="0.2">
      <c r="B20" s="12" t="s">
        <v>12</v>
      </c>
      <c r="C20" s="14"/>
    </row>
    <row r="21" spans="2:8" x14ac:dyDescent="0.2">
      <c r="B21" s="1" t="s">
        <v>13</v>
      </c>
      <c r="C21" s="17">
        <f>'input variables'!B9</f>
        <v>0</v>
      </c>
    </row>
    <row r="22" spans="2:8" x14ac:dyDescent="0.2">
      <c r="B22" s="1" t="str">
        <f>"Terminal value in "&amp;H5</f>
        <v>Terminal value in 5</v>
      </c>
      <c r="C22" s="9">
        <f>H7*C21</f>
        <v>0</v>
      </c>
    </row>
    <row r="23" spans="2:8" x14ac:dyDescent="0.2">
      <c r="B23" s="2" t="s">
        <v>11</v>
      </c>
      <c r="C23" s="6">
        <f>C22/(1+H17)^(H5-C5)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73CC-B9EC-EB45-820D-9418A752207F}">
  <dimension ref="A1:C12"/>
  <sheetViews>
    <sheetView zoomScale="180" zoomScaleNormal="180" workbookViewId="0">
      <selection activeCell="D3" sqref="D3"/>
    </sheetView>
  </sheetViews>
  <sheetFormatPr baseColWidth="10" defaultRowHeight="15" x14ac:dyDescent="0.2"/>
  <cols>
    <col min="1" max="1" width="25.6640625" bestFit="1" customWidth="1"/>
    <col min="2" max="2" width="8" bestFit="1" customWidth="1"/>
  </cols>
  <sheetData>
    <row r="1" spans="1:3" x14ac:dyDescent="0.2">
      <c r="A1" s="12" t="s">
        <v>18</v>
      </c>
      <c r="B1" s="12" t="s">
        <v>19</v>
      </c>
    </row>
    <row r="2" spans="1:3" x14ac:dyDescent="0.2">
      <c r="A2" s="29" t="s">
        <v>10</v>
      </c>
      <c r="B2" s="24"/>
      <c r="C2" s="6"/>
    </row>
    <row r="3" spans="1:3" x14ac:dyDescent="0.2">
      <c r="A3" s="29" t="s">
        <v>21</v>
      </c>
      <c r="B3" s="25"/>
      <c r="C3" s="6"/>
    </row>
    <row r="4" spans="1:3" x14ac:dyDescent="0.2">
      <c r="A4" s="29" t="s">
        <v>3</v>
      </c>
      <c r="B4" s="25"/>
      <c r="C4" s="8"/>
    </row>
    <row r="5" spans="1:3" x14ac:dyDescent="0.2">
      <c r="A5" s="29" t="s">
        <v>15</v>
      </c>
      <c r="B5" s="25"/>
      <c r="C5" s="7"/>
    </row>
    <row r="6" spans="1:3" x14ac:dyDescent="0.2">
      <c r="A6" s="29" t="s">
        <v>16</v>
      </c>
      <c r="B6" s="25"/>
      <c r="C6" s="9"/>
    </row>
    <row r="7" spans="1:3" x14ac:dyDescent="0.2">
      <c r="A7" s="29" t="s">
        <v>17</v>
      </c>
      <c r="B7" s="25"/>
      <c r="C7" s="9"/>
    </row>
    <row r="8" spans="1:3" x14ac:dyDescent="0.2">
      <c r="A8" s="29" t="s">
        <v>1</v>
      </c>
      <c r="B8" s="26"/>
    </row>
    <row r="9" spans="1:3" x14ac:dyDescent="0.2">
      <c r="A9" s="29" t="s">
        <v>13</v>
      </c>
      <c r="B9" s="27"/>
      <c r="C9" s="1"/>
    </row>
    <row r="10" spans="1:3" x14ac:dyDescent="0.2">
      <c r="A10" s="29" t="s">
        <v>20</v>
      </c>
      <c r="B10" s="28"/>
    </row>
    <row r="11" spans="1:3" x14ac:dyDescent="0.2">
      <c r="A11" s="29" t="s">
        <v>22</v>
      </c>
      <c r="B11" s="28"/>
    </row>
    <row r="12" spans="1:3" x14ac:dyDescent="0.2">
      <c r="A12" s="29" t="s">
        <v>23</v>
      </c>
      <c r="B12" s="2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model</vt:lpstr>
      <vt:lpstr>input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MELLO Arthur</cp:lastModifiedBy>
  <dcterms:created xsi:type="dcterms:W3CDTF">2017-11-03T15:01:32Z</dcterms:created>
  <dcterms:modified xsi:type="dcterms:W3CDTF">2024-07-31T13:51:21Z</dcterms:modified>
</cp:coreProperties>
</file>