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thurmorbach/Documents/github/dt-filters/docs/"/>
    </mc:Choice>
  </mc:AlternateContent>
  <xr:revisionPtr revIDLastSave="0" documentId="13_ncr:1_{338A6EF0-FFC8-F449-A6E2-B43465701610}" xr6:coauthVersionLast="47" xr6:coauthVersionMax="47" xr10:uidLastSave="{00000000-0000-0000-0000-000000000000}"/>
  <bookViews>
    <workbookView xWindow="23160" yWindow="500" windowWidth="28040" windowHeight="15940" xr2:uid="{7731444C-3C5C-9349-AA35-2A99DCC4BEFB}"/>
  </bookViews>
  <sheets>
    <sheet name="Sheet1" sheetId="1" r:id="rId1"/>
    <sheet name="mixer" sheetId="2" r:id="rId2"/>
    <sheet name="LN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6" i="2" l="1"/>
  <c r="J17" i="2"/>
  <c r="J18" i="2"/>
  <c r="J19" i="2"/>
  <c r="J20" i="2"/>
  <c r="J21" i="2"/>
  <c r="J22" i="2"/>
  <c r="J23" i="2"/>
  <c r="J24" i="2"/>
  <c r="J15" i="2"/>
  <c r="E15" i="2"/>
  <c r="E17" i="2"/>
  <c r="E16" i="2"/>
  <c r="B18" i="2"/>
  <c r="H10" i="2"/>
  <c r="B16" i="3"/>
  <c r="E15" i="3"/>
  <c r="E14" i="3"/>
  <c r="B15" i="3"/>
  <c r="H9" i="2"/>
  <c r="B7" i="2"/>
  <c r="B10" i="2" s="1"/>
  <c r="I20" i="2" s="1"/>
  <c r="K20" i="2" s="1"/>
  <c r="C7" i="1"/>
  <c r="C10" i="1" s="1"/>
  <c r="G5" i="1"/>
  <c r="C9" i="1"/>
  <c r="F8" i="1"/>
  <c r="AI51" i="1" s="1"/>
  <c r="B52" i="1" a="1"/>
  <c r="B14" i="1" a="1"/>
  <c r="B14" i="1" s="1"/>
  <c r="I24" i="2" l="1"/>
  <c r="K24" i="2" s="1"/>
  <c r="I23" i="2"/>
  <c r="K23" i="2" s="1"/>
  <c r="I19" i="2"/>
  <c r="K19" i="2" s="1"/>
  <c r="I18" i="2"/>
  <c r="K18" i="2" s="1"/>
  <c r="I17" i="2"/>
  <c r="K17" i="2" s="1"/>
  <c r="I15" i="2"/>
  <c r="K15" i="2" s="1"/>
  <c r="I16" i="2"/>
  <c r="K16" i="2" s="1"/>
  <c r="I22" i="2"/>
  <c r="K22" i="2" s="1"/>
  <c r="B17" i="2"/>
  <c r="B19" i="2"/>
  <c r="B20" i="2" s="1"/>
  <c r="I21" i="2"/>
  <c r="K21" i="2" s="1"/>
  <c r="B9" i="2"/>
  <c r="AI52" i="1"/>
  <c r="AI67" i="1"/>
  <c r="AI73" i="1"/>
  <c r="AI79" i="1"/>
  <c r="AF13" i="1"/>
  <c r="R13" i="1"/>
  <c r="E51" i="1"/>
  <c r="E65" i="1" s="1"/>
  <c r="M51" i="1"/>
  <c r="M64" i="1" s="1"/>
  <c r="U51" i="1"/>
  <c r="U55" i="1" s="1"/>
  <c r="AC51" i="1"/>
  <c r="AC72" i="1" s="1"/>
  <c r="AE13" i="1"/>
  <c r="Q13" i="1"/>
  <c r="F51" i="1"/>
  <c r="N51" i="1"/>
  <c r="N81" i="1" s="1"/>
  <c r="V51" i="1"/>
  <c r="V56" i="1" s="1"/>
  <c r="AD51" i="1"/>
  <c r="AD72" i="1" s="1"/>
  <c r="Z13" i="1"/>
  <c r="I13" i="1"/>
  <c r="H51" i="1"/>
  <c r="H80" i="1" s="1"/>
  <c r="P51" i="1"/>
  <c r="P80" i="1" s="1"/>
  <c r="X51" i="1"/>
  <c r="X62" i="1" s="1"/>
  <c r="AF51" i="1"/>
  <c r="AF77" i="1" s="1"/>
  <c r="Y13" i="1"/>
  <c r="H13" i="1"/>
  <c r="I51" i="1"/>
  <c r="I58" i="1" s="1"/>
  <c r="Q51" i="1"/>
  <c r="Q64" i="1" s="1"/>
  <c r="Y51" i="1"/>
  <c r="Y62" i="1" s="1"/>
  <c r="AG51" i="1"/>
  <c r="AI13" i="1"/>
  <c r="X13" i="1"/>
  <c r="G13" i="1"/>
  <c r="J51" i="1"/>
  <c r="R51" i="1"/>
  <c r="R71" i="1" s="1"/>
  <c r="Z51" i="1"/>
  <c r="Z83" i="1" s="1"/>
  <c r="AH51" i="1"/>
  <c r="AH56" i="1" s="1"/>
  <c r="AG13" i="1"/>
  <c r="S13" i="1"/>
  <c r="D51" i="1"/>
  <c r="D79" i="1" s="1"/>
  <c r="L51" i="1"/>
  <c r="L78" i="1" s="1"/>
  <c r="T51" i="1"/>
  <c r="AB51" i="1"/>
  <c r="AB69" i="1" s="1"/>
  <c r="AA13" i="1"/>
  <c r="J13" i="1"/>
  <c r="G51" i="1"/>
  <c r="O51" i="1"/>
  <c r="O69" i="1" s="1"/>
  <c r="W51" i="1"/>
  <c r="W73" i="1" s="1"/>
  <c r="AE51" i="1"/>
  <c r="AE60" i="1" s="1"/>
  <c r="AH13" i="1"/>
  <c r="W13" i="1"/>
  <c r="L13" i="1"/>
  <c r="K51" i="1"/>
  <c r="K83" i="1" s="1"/>
  <c r="S51" i="1"/>
  <c r="S80" i="1" s="1"/>
  <c r="AA51" i="1"/>
  <c r="AA55" i="1" s="1"/>
  <c r="F9" i="1"/>
  <c r="C68" i="1" s="1"/>
  <c r="J83" i="1"/>
  <c r="T75" i="1"/>
  <c r="K71" i="1"/>
  <c r="S68" i="1"/>
  <c r="J54" i="1"/>
  <c r="AF73" i="1"/>
  <c r="AI60" i="1"/>
  <c r="AI54" i="1"/>
  <c r="AE82" i="1"/>
  <c r="R68" i="1"/>
  <c r="T65" i="1"/>
  <c r="L62" i="1"/>
  <c r="AI66" i="1"/>
  <c r="AI59" i="1"/>
  <c r="AI53" i="1"/>
  <c r="AD79" i="1"/>
  <c r="AI83" i="1"/>
  <c r="V76" i="1"/>
  <c r="R75" i="1"/>
  <c r="K62" i="1"/>
  <c r="AI76" i="1"/>
  <c r="AI70" i="1"/>
  <c r="AI64" i="1"/>
  <c r="AI58" i="1"/>
  <c r="AH53" i="1"/>
  <c r="AI82" i="1"/>
  <c r="AI75" i="1"/>
  <c r="AI69" i="1"/>
  <c r="AI63" i="1"/>
  <c r="AI57" i="1"/>
  <c r="T83" i="1"/>
  <c r="T82" i="1"/>
  <c r="AB54" i="1"/>
  <c r="AI80" i="1"/>
  <c r="AI74" i="1"/>
  <c r="U52" i="1"/>
  <c r="U60" i="1"/>
  <c r="U68" i="1"/>
  <c r="U71" i="1"/>
  <c r="U58" i="1"/>
  <c r="U66" i="1"/>
  <c r="U61" i="1"/>
  <c r="U78" i="1"/>
  <c r="U53" i="1"/>
  <c r="U81" i="1"/>
  <c r="U62" i="1"/>
  <c r="U76" i="1"/>
  <c r="E79" i="1"/>
  <c r="E70" i="1"/>
  <c r="AC67" i="1"/>
  <c r="E61" i="1"/>
  <c r="N65" i="1"/>
  <c r="N75" i="1"/>
  <c r="AD82" i="1"/>
  <c r="AD77" i="1"/>
  <c r="E67" i="1"/>
  <c r="AC57" i="1"/>
  <c r="AE54" i="1"/>
  <c r="AE62" i="1"/>
  <c r="AE70" i="1"/>
  <c r="AE57" i="1"/>
  <c r="AE65" i="1"/>
  <c r="AE52" i="1"/>
  <c r="AE68" i="1"/>
  <c r="AE53" i="1"/>
  <c r="AE63" i="1"/>
  <c r="AE72" i="1"/>
  <c r="AE80" i="1"/>
  <c r="AE55" i="1"/>
  <c r="AE75" i="1"/>
  <c r="AE64" i="1"/>
  <c r="AE78" i="1"/>
  <c r="AC77" i="1"/>
  <c r="U74" i="1"/>
  <c r="U67" i="1"/>
  <c r="M62" i="1"/>
  <c r="AD53" i="1"/>
  <c r="U72" i="1"/>
  <c r="AC53" i="1"/>
  <c r="AF81" i="1"/>
  <c r="Q56" i="1"/>
  <c r="Q70" i="1"/>
  <c r="Q53" i="1"/>
  <c r="Q63" i="1"/>
  <c r="Q57" i="1"/>
  <c r="Q72" i="1"/>
  <c r="Q80" i="1"/>
  <c r="M77" i="1"/>
  <c r="I68" i="1"/>
  <c r="J53" i="1"/>
  <c r="J61" i="1"/>
  <c r="J69" i="1"/>
  <c r="J56" i="1"/>
  <c r="J64" i="1"/>
  <c r="J72" i="1"/>
  <c r="J59" i="1"/>
  <c r="J67" i="1"/>
  <c r="J58" i="1"/>
  <c r="J68" i="1"/>
  <c r="J79" i="1"/>
  <c r="J60" i="1"/>
  <c r="J70" i="1"/>
  <c r="J74" i="1"/>
  <c r="J82" i="1"/>
  <c r="J52" i="1"/>
  <c r="J62" i="1"/>
  <c r="J77" i="1"/>
  <c r="R69" i="1"/>
  <c r="R64" i="1"/>
  <c r="R59" i="1"/>
  <c r="R67" i="1"/>
  <c r="R54" i="1"/>
  <c r="R74" i="1"/>
  <c r="R55" i="1"/>
  <c r="R65" i="1"/>
  <c r="R77" i="1"/>
  <c r="Z64" i="1"/>
  <c r="Z59" i="1"/>
  <c r="Z67" i="1"/>
  <c r="Z57" i="1"/>
  <c r="Z58" i="1"/>
  <c r="Z68" i="1"/>
  <c r="Z77" i="1"/>
  <c r="D64" i="1"/>
  <c r="AC83" i="1"/>
  <c r="I83" i="1"/>
  <c r="AE81" i="1"/>
  <c r="R81" i="1"/>
  <c r="T80" i="1"/>
  <c r="V79" i="1"/>
  <c r="J78" i="1"/>
  <c r="L77" i="1"/>
  <c r="M75" i="1"/>
  <c r="AC74" i="1"/>
  <c r="AE73" i="1"/>
  <c r="Q73" i="1"/>
  <c r="J71" i="1"/>
  <c r="O67" i="1"/>
  <c r="V66" i="1"/>
  <c r="AE61" i="1"/>
  <c r="R60" i="1"/>
  <c r="AB59" i="1"/>
  <c r="E59" i="1"/>
  <c r="J55" i="1"/>
  <c r="M52" i="1"/>
  <c r="M60" i="1"/>
  <c r="M68" i="1"/>
  <c r="M55" i="1"/>
  <c r="M63" i="1"/>
  <c r="M71" i="1"/>
  <c r="M58" i="1"/>
  <c r="M66" i="1"/>
  <c r="M65" i="1"/>
  <c r="M78" i="1"/>
  <c r="M57" i="1"/>
  <c r="M67" i="1"/>
  <c r="M73" i="1"/>
  <c r="M81" i="1"/>
  <c r="M59" i="1"/>
  <c r="M69" i="1"/>
  <c r="M76" i="1"/>
  <c r="U82" i="1"/>
  <c r="M72" i="1"/>
  <c r="F53" i="1"/>
  <c r="AD57" i="1"/>
  <c r="AD65" i="1"/>
  <c r="AD52" i="1"/>
  <c r="AD60" i="1"/>
  <c r="AD68" i="1"/>
  <c r="AD55" i="1"/>
  <c r="AD63" i="1"/>
  <c r="AD71" i="1"/>
  <c r="AD62" i="1"/>
  <c r="AD75" i="1"/>
  <c r="AD83" i="1"/>
  <c r="AD54" i="1"/>
  <c r="AD64" i="1"/>
  <c r="AD78" i="1"/>
  <c r="AD56" i="1"/>
  <c r="AD66" i="1"/>
  <c r="AD73" i="1"/>
  <c r="AC79" i="1"/>
  <c r="E77" i="1"/>
  <c r="V74" i="1"/>
  <c r="N69" i="1"/>
  <c r="V67" i="1"/>
  <c r="V58" i="1"/>
  <c r="M56" i="1"/>
  <c r="G53" i="1"/>
  <c r="G63" i="1"/>
  <c r="W54" i="1"/>
  <c r="W57" i="1"/>
  <c r="W52" i="1"/>
  <c r="W67" i="1"/>
  <c r="W80" i="1"/>
  <c r="W59" i="1"/>
  <c r="W75" i="1"/>
  <c r="W71" i="1"/>
  <c r="N79" i="1"/>
  <c r="AE76" i="1"/>
  <c r="AE66" i="1"/>
  <c r="H54" i="1"/>
  <c r="X54" i="1"/>
  <c r="U83" i="1"/>
  <c r="N77" i="1"/>
  <c r="AE74" i="1"/>
  <c r="U64" i="1"/>
  <c r="AD59" i="1"/>
  <c r="U57" i="1"/>
  <c r="O55" i="1"/>
  <c r="AF71" i="1"/>
  <c r="Y77" i="1"/>
  <c r="Y60" i="1"/>
  <c r="I79" i="1"/>
  <c r="AD74" i="1"/>
  <c r="AE71" i="1"/>
  <c r="AC59" i="1"/>
  <c r="G56" i="1"/>
  <c r="U54" i="1"/>
  <c r="E53" i="1"/>
  <c r="K64" i="1"/>
  <c r="K59" i="1"/>
  <c r="S76" i="1"/>
  <c r="S74" i="1"/>
  <c r="D65" i="1"/>
  <c r="AB83" i="1"/>
  <c r="R83" i="1"/>
  <c r="W82" i="1"/>
  <c r="M82" i="1"/>
  <c r="AD81" i="1"/>
  <c r="Q81" i="1"/>
  <c r="AD80" i="1"/>
  <c r="E80" i="1"/>
  <c r="U79" i="1"/>
  <c r="I78" i="1"/>
  <c r="V77" i="1"/>
  <c r="J76" i="1"/>
  <c r="Z75" i="1"/>
  <c r="L75" i="1"/>
  <c r="R72" i="1"/>
  <c r="Z71" i="1"/>
  <c r="AD70" i="1"/>
  <c r="M70" i="1"/>
  <c r="AE67" i="1"/>
  <c r="Z62" i="1"/>
  <c r="AD61" i="1"/>
  <c r="M61" i="1"/>
  <c r="U59" i="1"/>
  <c r="AE58" i="1"/>
  <c r="H58" i="1"/>
  <c r="Z55" i="1"/>
  <c r="M54" i="1"/>
  <c r="E52" i="1"/>
  <c r="E60" i="1"/>
  <c r="E68" i="1"/>
  <c r="E55" i="1"/>
  <c r="E63" i="1"/>
  <c r="E71" i="1"/>
  <c r="E58" i="1"/>
  <c r="E66" i="1"/>
  <c r="E62" i="1"/>
  <c r="E72" i="1"/>
  <c r="E78" i="1"/>
  <c r="E54" i="1"/>
  <c r="E64" i="1"/>
  <c r="E73" i="1"/>
  <c r="E81" i="1"/>
  <c r="E56" i="1"/>
  <c r="E76" i="1"/>
  <c r="AC52" i="1"/>
  <c r="AC60" i="1"/>
  <c r="AC68" i="1"/>
  <c r="AC55" i="1"/>
  <c r="AC63" i="1"/>
  <c r="AC71" i="1"/>
  <c r="AC58" i="1"/>
  <c r="AC66" i="1"/>
  <c r="AC54" i="1"/>
  <c r="AC64" i="1"/>
  <c r="AC78" i="1"/>
  <c r="AC56" i="1"/>
  <c r="AC73" i="1"/>
  <c r="AC81" i="1"/>
  <c r="AC65" i="1"/>
  <c r="AC76" i="1"/>
  <c r="U75" i="1"/>
  <c r="V57" i="1"/>
  <c r="V65" i="1"/>
  <c r="V52" i="1"/>
  <c r="V60" i="1"/>
  <c r="V68" i="1"/>
  <c r="V55" i="1"/>
  <c r="V63" i="1"/>
  <c r="V71" i="1"/>
  <c r="V59" i="1"/>
  <c r="V69" i="1"/>
  <c r="V75" i="1"/>
  <c r="V83" i="1"/>
  <c r="V61" i="1"/>
  <c r="V78" i="1"/>
  <c r="V53" i="1"/>
  <c r="V70" i="1"/>
  <c r="V73" i="1"/>
  <c r="V81" i="1"/>
  <c r="M83" i="1"/>
  <c r="M80" i="1"/>
  <c r="O83" i="1"/>
  <c r="AC82" i="1"/>
  <c r="E75" i="1"/>
  <c r="V72" i="1"/>
  <c r="AD69" i="1"/>
  <c r="V64" i="1"/>
  <c r="AE59" i="1"/>
  <c r="E57" i="1"/>
  <c r="M53" i="1"/>
  <c r="P64" i="1"/>
  <c r="P72" i="1"/>
  <c r="AF52" i="1"/>
  <c r="AF54" i="1"/>
  <c r="AF56" i="1"/>
  <c r="AF62" i="1"/>
  <c r="AF66" i="1"/>
  <c r="AF68" i="1"/>
  <c r="AF70" i="1"/>
  <c r="AF72" i="1"/>
  <c r="AF78" i="1"/>
  <c r="AF82" i="1"/>
  <c r="AF59" i="1"/>
  <c r="AF75" i="1"/>
  <c r="AF53" i="1"/>
  <c r="AF79" i="1"/>
  <c r="V80" i="1"/>
  <c r="M79" i="1"/>
  <c r="AD76" i="1"/>
  <c r="AC75" i="1"/>
  <c r="AC69" i="1"/>
  <c r="AC62" i="1"/>
  <c r="AE56" i="1"/>
  <c r="V54" i="1"/>
  <c r="I56" i="1"/>
  <c r="I64" i="1"/>
  <c r="I72" i="1"/>
  <c r="I59" i="1"/>
  <c r="I67" i="1"/>
  <c r="I54" i="1"/>
  <c r="I62" i="1"/>
  <c r="I70" i="1"/>
  <c r="I60" i="1"/>
  <c r="I74" i="1"/>
  <c r="I82" i="1"/>
  <c r="I52" i="1"/>
  <c r="I69" i="1"/>
  <c r="I77" i="1"/>
  <c r="I61" i="1"/>
  <c r="I71" i="1"/>
  <c r="I80" i="1"/>
  <c r="AG66" i="1"/>
  <c r="AG68" i="1"/>
  <c r="E82" i="1"/>
  <c r="U80" i="1"/>
  <c r="Q75" i="1"/>
  <c r="E74" i="1"/>
  <c r="E69" i="1"/>
  <c r="W66" i="1"/>
  <c r="N64" i="1"/>
  <c r="D77" i="1"/>
  <c r="D53" i="1"/>
  <c r="D68" i="1"/>
  <c r="D60" i="1"/>
  <c r="D52" i="1"/>
  <c r="L55" i="1"/>
  <c r="L63" i="1"/>
  <c r="L71" i="1"/>
  <c r="L58" i="1"/>
  <c r="L66" i="1"/>
  <c r="L53" i="1"/>
  <c r="L61" i="1"/>
  <c r="L69" i="1"/>
  <c r="L57" i="1"/>
  <c r="L67" i="1"/>
  <c r="L73" i="1"/>
  <c r="L81" i="1"/>
  <c r="L59" i="1"/>
  <c r="L76" i="1"/>
  <c r="L68" i="1"/>
  <c r="L79" i="1"/>
  <c r="T55" i="1"/>
  <c r="T63" i="1"/>
  <c r="T71" i="1"/>
  <c r="T58" i="1"/>
  <c r="T66" i="1"/>
  <c r="T53" i="1"/>
  <c r="T61" i="1"/>
  <c r="T69" i="1"/>
  <c r="T60" i="1"/>
  <c r="T70" i="1"/>
  <c r="T73" i="1"/>
  <c r="T81" i="1"/>
  <c r="T52" i="1"/>
  <c r="T62" i="1"/>
  <c r="T76" i="1"/>
  <c r="T54" i="1"/>
  <c r="T64" i="1"/>
  <c r="T79" i="1"/>
  <c r="AB55" i="1"/>
  <c r="AB63" i="1"/>
  <c r="AB71" i="1"/>
  <c r="AB58" i="1"/>
  <c r="AB66" i="1"/>
  <c r="AB53" i="1"/>
  <c r="AB61" i="1"/>
  <c r="AB56" i="1"/>
  <c r="AB73" i="1"/>
  <c r="AB81" i="1"/>
  <c r="AB65" i="1"/>
  <c r="AB76" i="1"/>
  <c r="AB57" i="1"/>
  <c r="AB67" i="1"/>
  <c r="D66" i="1"/>
  <c r="Q83" i="1"/>
  <c r="E83" i="1"/>
  <c r="V82" i="1"/>
  <c r="L82" i="1"/>
  <c r="AC80" i="1"/>
  <c r="R80" i="1"/>
  <c r="AE79" i="1"/>
  <c r="Q79" i="1"/>
  <c r="U77" i="1"/>
  <c r="W76" i="1"/>
  <c r="I76" i="1"/>
  <c r="M74" i="1"/>
  <c r="Y71" i="1"/>
  <c r="AC70" i="1"/>
  <c r="L70" i="1"/>
  <c r="T68" i="1"/>
  <c r="AD67" i="1"/>
  <c r="Q66" i="1"/>
  <c r="U65" i="1"/>
  <c r="AB64" i="1"/>
  <c r="H64" i="1"/>
  <c r="V62" i="1"/>
  <c r="AC61" i="1"/>
  <c r="T59" i="1"/>
  <c r="AD58" i="1"/>
  <c r="U56" i="1"/>
  <c r="L54" i="1"/>
  <c r="P53" i="1"/>
  <c r="Z52" i="1"/>
  <c r="AI81" i="1"/>
  <c r="AI72" i="1"/>
  <c r="AI65" i="1"/>
  <c r="AI56" i="1"/>
  <c r="AH52" i="1"/>
  <c r="AH82" i="1"/>
  <c r="AH81" i="1"/>
  <c r="AI78" i="1"/>
  <c r="AI71" i="1"/>
  <c r="AI62" i="1"/>
  <c r="AI55" i="1"/>
  <c r="AI77" i="1"/>
  <c r="AI68" i="1"/>
  <c r="AI61" i="1"/>
  <c r="AH55" i="1"/>
  <c r="B52" i="1"/>
  <c r="P13" i="1"/>
  <c r="O13" i="1"/>
  <c r="K13" i="1"/>
  <c r="AD13" i="1"/>
  <c r="V13" i="1"/>
  <c r="N13" i="1"/>
  <c r="F13" i="1"/>
  <c r="AC13" i="1"/>
  <c r="U13" i="1"/>
  <c r="M13" i="1"/>
  <c r="E13" i="1"/>
  <c r="D13" i="1"/>
  <c r="AB13" i="1"/>
  <c r="T13" i="1"/>
  <c r="C57" i="1" l="1"/>
  <c r="C32" i="1"/>
  <c r="O32" i="1" s="1"/>
  <c r="C63" i="1"/>
  <c r="C40" i="1"/>
  <c r="AA40" i="1" s="1"/>
  <c r="C80" i="1"/>
  <c r="C17" i="1"/>
  <c r="Q17" i="1" s="1"/>
  <c r="C44" i="1"/>
  <c r="O44" i="1" s="1"/>
  <c r="C69" i="1"/>
  <c r="C33" i="1"/>
  <c r="C21" i="1"/>
  <c r="Y21" i="1" s="1"/>
  <c r="C59" i="1"/>
  <c r="C71" i="1"/>
  <c r="C27" i="1"/>
  <c r="H27" i="1" s="1"/>
  <c r="C65" i="1"/>
  <c r="C24" i="1"/>
  <c r="Y24" i="1" s="1"/>
  <c r="C75" i="1"/>
  <c r="C43" i="1"/>
  <c r="C83" i="1"/>
  <c r="C36" i="1"/>
  <c r="C26" i="1"/>
  <c r="AI26" i="1" s="1"/>
  <c r="C29" i="1"/>
  <c r="W29" i="1" s="1"/>
  <c r="C16" i="1"/>
  <c r="O16" i="1" s="1"/>
  <c r="C42" i="1"/>
  <c r="R42" i="1" s="1"/>
  <c r="C45" i="1"/>
  <c r="E45" i="1" s="1"/>
  <c r="C31" i="1"/>
  <c r="C19" i="1"/>
  <c r="D19" i="1" s="1"/>
  <c r="C38" i="1"/>
  <c r="X38" i="1" s="1"/>
  <c r="C14" i="1"/>
  <c r="I14" i="1" s="1"/>
  <c r="C73" i="1"/>
  <c r="C79" i="1"/>
  <c r="C78" i="1"/>
  <c r="C52" i="1"/>
  <c r="C66" i="1"/>
  <c r="C58" i="1"/>
  <c r="C67" i="1"/>
  <c r="W70" i="1"/>
  <c r="W63" i="1"/>
  <c r="D59" i="1"/>
  <c r="D72" i="1"/>
  <c r="D83" i="1"/>
  <c r="C23" i="1"/>
  <c r="C25" i="1"/>
  <c r="AB25" i="1" s="1"/>
  <c r="C35" i="1"/>
  <c r="Y35" i="1" s="1"/>
  <c r="C37" i="1"/>
  <c r="Y37" i="1" s="1"/>
  <c r="C70" i="1"/>
  <c r="C76" i="1"/>
  <c r="C81" i="1"/>
  <c r="C54" i="1"/>
  <c r="D78" i="1"/>
  <c r="D76" i="1"/>
  <c r="AF61" i="1"/>
  <c r="AF80" i="1"/>
  <c r="AF64" i="1"/>
  <c r="W53" i="1"/>
  <c r="D55" i="1"/>
  <c r="Y68" i="1"/>
  <c r="W78" i="1"/>
  <c r="W72" i="1"/>
  <c r="W62" i="1"/>
  <c r="AB52" i="1"/>
  <c r="N82" i="1"/>
  <c r="R82" i="1"/>
  <c r="R56" i="1"/>
  <c r="N52" i="1"/>
  <c r="D57" i="1"/>
  <c r="D70" i="1"/>
  <c r="D31" i="1"/>
  <c r="C20" i="1"/>
  <c r="O20" i="1" s="1"/>
  <c r="C53" i="1"/>
  <c r="C60" i="1"/>
  <c r="C74" i="1"/>
  <c r="N72" i="1"/>
  <c r="D56" i="1"/>
  <c r="D61" i="1"/>
  <c r="W79" i="1"/>
  <c r="AF63" i="1"/>
  <c r="AF76" i="1"/>
  <c r="AF60" i="1"/>
  <c r="R66" i="1"/>
  <c r="Y69" i="1"/>
  <c r="H53" i="1"/>
  <c r="W61" i="1"/>
  <c r="W68" i="1"/>
  <c r="AB68" i="1"/>
  <c r="W77" i="1"/>
  <c r="R63" i="1"/>
  <c r="R53" i="1"/>
  <c r="W81" i="1"/>
  <c r="N57" i="1"/>
  <c r="U73" i="1"/>
  <c r="U63" i="1"/>
  <c r="R73" i="1"/>
  <c r="AF83" i="1"/>
  <c r="Z76" i="1"/>
  <c r="C39" i="1"/>
  <c r="O39" i="1" s="1"/>
  <c r="C41" i="1"/>
  <c r="AH41" i="1" s="1"/>
  <c r="C22" i="1"/>
  <c r="Y22" i="1" s="1"/>
  <c r="C15" i="1"/>
  <c r="AH15" i="1" s="1"/>
  <c r="C18" i="1"/>
  <c r="F18" i="1" s="1"/>
  <c r="C28" i="1"/>
  <c r="Y28" i="1" s="1"/>
  <c r="C30" i="1"/>
  <c r="X30" i="1" s="1"/>
  <c r="C62" i="1"/>
  <c r="C64" i="1"/>
  <c r="C82" i="1"/>
  <c r="AH54" i="1"/>
  <c r="AB72" i="1"/>
  <c r="AB79" i="1"/>
  <c r="D69" i="1"/>
  <c r="AF69" i="1"/>
  <c r="AF74" i="1"/>
  <c r="AF58" i="1"/>
  <c r="R57" i="1"/>
  <c r="K77" i="1"/>
  <c r="K70" i="1"/>
  <c r="W83" i="1"/>
  <c r="W60" i="1"/>
  <c r="U69" i="1"/>
  <c r="D74" i="1"/>
  <c r="AE83" i="1"/>
  <c r="U70" i="1"/>
  <c r="L80" i="1"/>
  <c r="L60" i="1"/>
  <c r="W69" i="1"/>
  <c r="W65" i="1"/>
  <c r="D54" i="1"/>
  <c r="AF65" i="1"/>
  <c r="D71" i="1"/>
  <c r="F56" i="1"/>
  <c r="F67" i="1"/>
  <c r="F77" i="1"/>
  <c r="F52" i="1"/>
  <c r="F75" i="1"/>
  <c r="F81" i="1"/>
  <c r="F80" i="1"/>
  <c r="F60" i="1"/>
  <c r="F83" i="1"/>
  <c r="F69" i="1"/>
  <c r="F68" i="1"/>
  <c r="F62" i="1"/>
  <c r="F61" i="1"/>
  <c r="F55" i="1"/>
  <c r="F58" i="1"/>
  <c r="F65" i="1"/>
  <c r="F70" i="1"/>
  <c r="F73" i="1"/>
  <c r="F66" i="1"/>
  <c r="F82" i="1"/>
  <c r="F72" i="1"/>
  <c r="O75" i="1"/>
  <c r="X76" i="1"/>
  <c r="AA57" i="1"/>
  <c r="X52" i="1"/>
  <c r="G81" i="1"/>
  <c r="G76" i="1"/>
  <c r="G69" i="1"/>
  <c r="G68" i="1"/>
  <c r="G55" i="1"/>
  <c r="G79" i="1"/>
  <c r="G73" i="1"/>
  <c r="G70" i="1"/>
  <c r="G66" i="1"/>
  <c r="G54" i="1"/>
  <c r="G61" i="1"/>
  <c r="G72" i="1"/>
  <c r="G77" i="1"/>
  <c r="G62" i="1"/>
  <c r="G71" i="1"/>
  <c r="G78" i="1"/>
  <c r="G67" i="1"/>
  <c r="G80" i="1"/>
  <c r="G64" i="1"/>
  <c r="G60" i="1"/>
  <c r="G83" i="1"/>
  <c r="G59" i="1"/>
  <c r="AG71" i="1"/>
  <c r="AG55" i="1"/>
  <c r="AG73" i="1"/>
  <c r="AG57" i="1"/>
  <c r="AG61" i="1"/>
  <c r="AG63" i="1"/>
  <c r="AG67" i="1"/>
  <c r="AG58" i="1"/>
  <c r="AG74" i="1"/>
  <c r="AG75" i="1"/>
  <c r="AG60" i="1"/>
  <c r="AG76" i="1"/>
  <c r="AG53" i="1"/>
  <c r="AG83" i="1"/>
  <c r="AG62" i="1"/>
  <c r="AG78" i="1"/>
  <c r="AG69" i="1"/>
  <c r="AG56" i="1"/>
  <c r="AG72" i="1"/>
  <c r="AG59" i="1"/>
  <c r="Q36" i="1"/>
  <c r="F59" i="1"/>
  <c r="S62" i="1"/>
  <c r="K52" i="1"/>
  <c r="K81" i="1"/>
  <c r="K66" i="1"/>
  <c r="K68" i="1"/>
  <c r="K55" i="1"/>
  <c r="K72" i="1"/>
  <c r="K82" i="1"/>
  <c r="K53" i="1"/>
  <c r="K79" i="1"/>
  <c r="K61" i="1"/>
  <c r="K60" i="1"/>
  <c r="K67" i="1"/>
  <c r="K73" i="1"/>
  <c r="K63" i="1"/>
  <c r="K58" i="1"/>
  <c r="K76" i="1"/>
  <c r="K57" i="1"/>
  <c r="K80" i="1"/>
  <c r="K54" i="1"/>
  <c r="H68" i="1"/>
  <c r="H76" i="1"/>
  <c r="H82" i="1"/>
  <c r="H52" i="1"/>
  <c r="H75" i="1"/>
  <c r="H79" i="1"/>
  <c r="H59" i="1"/>
  <c r="H69" i="1"/>
  <c r="H81" i="1"/>
  <c r="H74" i="1"/>
  <c r="H60" i="1"/>
  <c r="H67" i="1"/>
  <c r="H77" i="1"/>
  <c r="H55" i="1"/>
  <c r="H65" i="1"/>
  <c r="H63" i="1"/>
  <c r="H73" i="1"/>
  <c r="H83" i="1"/>
  <c r="H78" i="1"/>
  <c r="H56" i="1"/>
  <c r="AH66" i="1"/>
  <c r="AG79" i="1"/>
  <c r="P60" i="1"/>
  <c r="K75" i="1"/>
  <c r="AG80" i="1"/>
  <c r="P56" i="1"/>
  <c r="O65" i="1"/>
  <c r="AA66" i="1"/>
  <c r="S58" i="1"/>
  <c r="Y53" i="1"/>
  <c r="Y67" i="1"/>
  <c r="P76" i="1"/>
  <c r="X70" i="1"/>
  <c r="H70" i="1"/>
  <c r="F54" i="1"/>
  <c r="O74" i="1"/>
  <c r="AH69" i="1"/>
  <c r="Y75" i="1"/>
  <c r="AG70" i="1"/>
  <c r="O58" i="1"/>
  <c r="Y65" i="1"/>
  <c r="AA58" i="1"/>
  <c r="K74" i="1"/>
  <c r="Y72" i="1"/>
  <c r="H62" i="1"/>
  <c r="G75" i="1"/>
  <c r="F78" i="1"/>
  <c r="O81" i="1"/>
  <c r="Y57" i="1"/>
  <c r="AA63" i="1"/>
  <c r="H66" i="1"/>
  <c r="N80" i="1"/>
  <c r="N68" i="1"/>
  <c r="N58" i="1"/>
  <c r="N62" i="1"/>
  <c r="N76" i="1"/>
  <c r="N74" i="1"/>
  <c r="N71" i="1"/>
  <c r="N59" i="1"/>
  <c r="N61" i="1"/>
  <c r="N55" i="1"/>
  <c r="N78" i="1"/>
  <c r="N54" i="1"/>
  <c r="N63" i="1"/>
  <c r="N67" i="1"/>
  <c r="N53" i="1"/>
  <c r="N70" i="1"/>
  <c r="N60" i="1"/>
  <c r="N83" i="1"/>
  <c r="N73" i="1"/>
  <c r="O61" i="1"/>
  <c r="O59" i="1"/>
  <c r="O71" i="1"/>
  <c r="O82" i="1"/>
  <c r="O62" i="1"/>
  <c r="O72" i="1"/>
  <c r="O79" i="1"/>
  <c r="O53" i="1"/>
  <c r="O70" i="1"/>
  <c r="O80" i="1"/>
  <c r="O77" i="1"/>
  <c r="O73" i="1"/>
  <c r="O57" i="1"/>
  <c r="O56" i="1"/>
  <c r="O54" i="1"/>
  <c r="O64" i="1"/>
  <c r="O78" i="1"/>
  <c r="O63" i="1"/>
  <c r="X53" i="1"/>
  <c r="X83" i="1"/>
  <c r="X64" i="1"/>
  <c r="X71" i="1"/>
  <c r="X61" i="1"/>
  <c r="X58" i="1"/>
  <c r="X75" i="1"/>
  <c r="X63" i="1"/>
  <c r="X55" i="1"/>
  <c r="X81" i="1"/>
  <c r="X59" i="1"/>
  <c r="X68" i="1"/>
  <c r="X67" i="1"/>
  <c r="X77" i="1"/>
  <c r="X66" i="1"/>
  <c r="X56" i="1"/>
  <c r="X73" i="1"/>
  <c r="X65" i="1"/>
  <c r="X69" i="1"/>
  <c r="S57" i="1"/>
  <c r="S82" i="1"/>
  <c r="S81" i="1"/>
  <c r="S61" i="1"/>
  <c r="S71" i="1"/>
  <c r="S73" i="1"/>
  <c r="S59" i="1"/>
  <c r="S69" i="1"/>
  <c r="S79" i="1"/>
  <c r="S77" i="1"/>
  <c r="S83" i="1"/>
  <c r="S56" i="1"/>
  <c r="S63" i="1"/>
  <c r="S55" i="1"/>
  <c r="S72" i="1"/>
  <c r="S53" i="1"/>
  <c r="S54" i="1"/>
  <c r="S65" i="1"/>
  <c r="P63" i="1"/>
  <c r="P83" i="1"/>
  <c r="P71" i="1"/>
  <c r="P68" i="1"/>
  <c r="P65" i="1"/>
  <c r="P75" i="1"/>
  <c r="P81" i="1"/>
  <c r="P79" i="1"/>
  <c r="P74" i="1"/>
  <c r="P55" i="1"/>
  <c r="P61" i="1"/>
  <c r="P82" i="1"/>
  <c r="P73" i="1"/>
  <c r="P59" i="1"/>
  <c r="P77" i="1"/>
  <c r="P52" i="1"/>
  <c r="P78" i="1"/>
  <c r="P57" i="1"/>
  <c r="P66" i="1"/>
  <c r="P69" i="1"/>
  <c r="P58" i="1"/>
  <c r="AG64" i="1"/>
  <c r="O66" i="1"/>
  <c r="AA76" i="1"/>
  <c r="X80" i="1"/>
  <c r="G52" i="1"/>
  <c r="F63" i="1"/>
  <c r="X82" i="1"/>
  <c r="K65" i="1"/>
  <c r="S75" i="1"/>
  <c r="AH59" i="1"/>
  <c r="AH77" i="1"/>
  <c r="AH73" i="1"/>
  <c r="AH61" i="1"/>
  <c r="AH79" i="1"/>
  <c r="AH67" i="1"/>
  <c r="AH75" i="1"/>
  <c r="AH60" i="1"/>
  <c r="AH76" i="1"/>
  <c r="AH62" i="1"/>
  <c r="AH78" i="1"/>
  <c r="AH64" i="1"/>
  <c r="AH80" i="1"/>
  <c r="AH57" i="1"/>
  <c r="AH58" i="1"/>
  <c r="AH74" i="1"/>
  <c r="AH65" i="1"/>
  <c r="AH72" i="1"/>
  <c r="G58" i="1"/>
  <c r="AG54" i="1"/>
  <c r="S52" i="1"/>
  <c r="Y70" i="1"/>
  <c r="X72" i="1"/>
  <c r="G65" i="1"/>
  <c r="F57" i="1"/>
  <c r="F76" i="1"/>
  <c r="S67" i="1"/>
  <c r="Y79" i="1"/>
  <c r="AH70" i="1"/>
  <c r="F79" i="1"/>
  <c r="AG65" i="1"/>
  <c r="AG52" i="1"/>
  <c r="P54" i="1"/>
  <c r="G74" i="1"/>
  <c r="O60" i="1"/>
  <c r="S64" i="1"/>
  <c r="K69" i="1"/>
  <c r="F74" i="1"/>
  <c r="X60" i="1"/>
  <c r="H61" i="1"/>
  <c r="G82" i="1"/>
  <c r="G57" i="1"/>
  <c r="X78" i="1"/>
  <c r="X79" i="1"/>
  <c r="N66" i="1"/>
  <c r="S70" i="1"/>
  <c r="K78" i="1"/>
  <c r="AG77" i="1"/>
  <c r="AA62" i="1"/>
  <c r="AA54" i="1"/>
  <c r="AA77" i="1"/>
  <c r="AA71" i="1"/>
  <c r="AA69" i="1"/>
  <c r="AA79" i="1"/>
  <c r="AA68" i="1"/>
  <c r="AA52" i="1"/>
  <c r="AA72" i="1"/>
  <c r="AA70" i="1"/>
  <c r="AA75" i="1"/>
  <c r="AA56" i="1"/>
  <c r="AA59" i="1"/>
  <c r="AA73" i="1"/>
  <c r="AA80" i="1"/>
  <c r="AA60" i="1"/>
  <c r="AA64" i="1"/>
  <c r="AA74" i="1"/>
  <c r="AA83" i="1"/>
  <c r="AA82" i="1"/>
  <c r="AA78" i="1"/>
  <c r="AA61" i="1"/>
  <c r="AA67" i="1"/>
  <c r="AA81" i="1"/>
  <c r="F71" i="1"/>
  <c r="P70" i="1"/>
  <c r="Y76" i="1"/>
  <c r="Y52" i="1"/>
  <c r="Y63" i="1"/>
  <c r="Y61" i="1"/>
  <c r="Y56" i="1"/>
  <c r="Y74" i="1"/>
  <c r="Y81" i="1"/>
  <c r="Y64" i="1"/>
  <c r="Y82" i="1"/>
  <c r="Y55" i="1"/>
  <c r="Y59" i="1"/>
  <c r="Y58" i="1"/>
  <c r="Y73" i="1"/>
  <c r="Y83" i="1"/>
  <c r="Y78" i="1"/>
  <c r="Y66" i="1"/>
  <c r="Y80" i="1"/>
  <c r="AH71" i="1"/>
  <c r="S78" i="1"/>
  <c r="AG81" i="1"/>
  <c r="H72" i="1"/>
  <c r="P62" i="1"/>
  <c r="O68" i="1"/>
  <c r="AA65" i="1"/>
  <c r="K56" i="1"/>
  <c r="H71" i="1"/>
  <c r="AH68" i="1"/>
  <c r="X74" i="1"/>
  <c r="AG82" i="1"/>
  <c r="P67" i="1"/>
  <c r="O52" i="1"/>
  <c r="AA53" i="1"/>
  <c r="S66" i="1"/>
  <c r="O76" i="1"/>
  <c r="Y54" i="1"/>
  <c r="X57" i="1"/>
  <c r="H57" i="1"/>
  <c r="F64" i="1"/>
  <c r="N56" i="1"/>
  <c r="AH63" i="1"/>
  <c r="S60" i="1"/>
  <c r="AH83" i="1"/>
  <c r="Q69" i="1"/>
  <c r="Z65" i="1"/>
  <c r="Z79" i="1"/>
  <c r="Z53" i="1"/>
  <c r="Q74" i="1"/>
  <c r="C61" i="1"/>
  <c r="C77" i="1"/>
  <c r="C72" i="1"/>
  <c r="C56" i="1"/>
  <c r="C55" i="1"/>
  <c r="W56" i="1"/>
  <c r="W74" i="1"/>
  <c r="W58" i="1"/>
  <c r="D75" i="1"/>
  <c r="D62" i="1"/>
  <c r="D80" i="1"/>
  <c r="D58" i="1"/>
  <c r="D82" i="1"/>
  <c r="D81" i="1"/>
  <c r="D73" i="1"/>
  <c r="D67" i="1"/>
  <c r="D63" i="1"/>
  <c r="AF55" i="1"/>
  <c r="AF57" i="1"/>
  <c r="Q76" i="1"/>
  <c r="Q52" i="1"/>
  <c r="Q61" i="1"/>
  <c r="Q78" i="1"/>
  <c r="Q71" i="1"/>
  <c r="Q62" i="1"/>
  <c r="Z63" i="1"/>
  <c r="Z81" i="1"/>
  <c r="Z54" i="1"/>
  <c r="Z70" i="1"/>
  <c r="Z78" i="1"/>
  <c r="Z82" i="1"/>
  <c r="Z56" i="1"/>
  <c r="Q65" i="1"/>
  <c r="Q54" i="1"/>
  <c r="Q68" i="1"/>
  <c r="Z80" i="1"/>
  <c r="Q58" i="1"/>
  <c r="AB74" i="1"/>
  <c r="AB80" i="1"/>
  <c r="AB60" i="1"/>
  <c r="AB62" i="1"/>
  <c r="AB75" i="1"/>
  <c r="AB78" i="1"/>
  <c r="R52" i="1"/>
  <c r="R58" i="1"/>
  <c r="R76" i="1"/>
  <c r="R70" i="1"/>
  <c r="R78" i="1"/>
  <c r="I55" i="1"/>
  <c r="I73" i="1"/>
  <c r="I81" i="1"/>
  <c r="I66" i="1"/>
  <c r="I57" i="1"/>
  <c r="I63" i="1"/>
  <c r="Z74" i="1"/>
  <c r="Z69" i="1"/>
  <c r="Q55" i="1"/>
  <c r="Q67" i="1"/>
  <c r="I75" i="1"/>
  <c r="W64" i="1"/>
  <c r="AB70" i="1"/>
  <c r="Z60" i="1"/>
  <c r="T78" i="1"/>
  <c r="T67" i="1"/>
  <c r="T77" i="1"/>
  <c r="T74" i="1"/>
  <c r="T56" i="1"/>
  <c r="T57" i="1"/>
  <c r="J57" i="1"/>
  <c r="J63" i="1"/>
  <c r="J80" i="1"/>
  <c r="J73" i="1"/>
  <c r="J65" i="1"/>
  <c r="J81" i="1"/>
  <c r="J75" i="1"/>
  <c r="J66" i="1"/>
  <c r="C34" i="1"/>
  <c r="Q34" i="1" s="1"/>
  <c r="Q77" i="1"/>
  <c r="Z73" i="1"/>
  <c r="Q60" i="1"/>
  <c r="I65" i="1"/>
  <c r="Z66" i="1"/>
  <c r="Z61" i="1"/>
  <c r="R79" i="1"/>
  <c r="R61" i="1"/>
  <c r="Q82" i="1"/>
  <c r="Q59" i="1"/>
  <c r="AB77" i="1"/>
  <c r="I53" i="1"/>
  <c r="T72" i="1"/>
  <c r="AB82" i="1"/>
  <c r="W55" i="1"/>
  <c r="Z72" i="1"/>
  <c r="AF67" i="1"/>
  <c r="R62" i="1"/>
  <c r="AE77" i="1"/>
  <c r="AE69" i="1"/>
  <c r="L64" i="1"/>
  <c r="L56" i="1"/>
  <c r="L65" i="1"/>
  <c r="L74" i="1"/>
  <c r="L52" i="1"/>
  <c r="L72" i="1"/>
  <c r="L83" i="1"/>
  <c r="G32" i="1"/>
  <c r="W32" i="1"/>
  <c r="Z21" i="1"/>
  <c r="AA14" i="1"/>
  <c r="O14" i="1"/>
  <c r="E14" i="1"/>
  <c r="T33" i="1"/>
  <c r="E21" i="1"/>
  <c r="AE21" i="1"/>
  <c r="K40" i="1"/>
  <c r="M17" i="1"/>
  <c r="J40" i="1"/>
  <c r="W21" i="1"/>
  <c r="V36" i="1"/>
  <c r="K32" i="1"/>
  <c r="AG36" i="1"/>
  <c r="J32" i="1"/>
  <c r="S40" i="1"/>
  <c r="T21" i="1"/>
  <c r="M21" i="1"/>
  <c r="J19" i="1"/>
  <c r="R21" i="1"/>
  <c r="R40" i="1"/>
  <c r="AB40" i="1"/>
  <c r="W36" i="1"/>
  <c r="S32" i="1"/>
  <c r="AB14" i="1"/>
  <c r="AG32" i="1"/>
  <c r="P19" i="1"/>
  <c r="AE22" i="1"/>
  <c r="D40" i="1"/>
  <c r="AB32" i="1"/>
  <c r="U29" i="1"/>
  <c r="F33" i="1"/>
  <c r="V14" i="1"/>
  <c r="N14" i="1"/>
  <c r="R14" i="1"/>
  <c r="AH35" i="1"/>
  <c r="G14" i="1"/>
  <c r="AF14" i="1"/>
  <c r="S14" i="1"/>
  <c r="U36" i="1"/>
  <c r="Y32" i="1"/>
  <c r="AE32" i="1"/>
  <c r="Z36" i="1"/>
  <c r="AH19" i="1"/>
  <c r="AC14" i="1"/>
  <c r="Z14" i="1"/>
  <c r="U26" i="1"/>
  <c r="Y14" i="1"/>
  <c r="Q19" i="1"/>
  <c r="U32" i="1"/>
  <c r="AG14" i="1"/>
  <c r="M32" i="1"/>
  <c r="AH14" i="1"/>
  <c r="AD31" i="1"/>
  <c r="AH33" i="1"/>
  <c r="H29" i="1"/>
  <c r="D33" i="1"/>
  <c r="H21" i="1"/>
  <c r="Q40" i="1"/>
  <c r="D38" i="1"/>
  <c r="F14" i="1"/>
  <c r="AE14" i="1"/>
  <c r="P32" i="1"/>
  <c r="AH40" i="1"/>
  <c r="K21" i="1"/>
  <c r="S19" i="1"/>
  <c r="AI19" i="1"/>
  <c r="AI14" i="1"/>
  <c r="AB23" i="1"/>
  <c r="AH23" i="1"/>
  <c r="R23" i="1"/>
  <c r="H23" i="1"/>
  <c r="V23" i="1"/>
  <c r="M23" i="1"/>
  <c r="X23" i="1"/>
  <c r="N23" i="1"/>
  <c r="G23" i="1"/>
  <c r="AF23" i="1"/>
  <c r="L23" i="1"/>
  <c r="AA23" i="1"/>
  <c r="AC23" i="1"/>
  <c r="F23" i="1"/>
  <c r="U23" i="1"/>
  <c r="Y23" i="1"/>
  <c r="I23" i="1"/>
  <c r="E23" i="1"/>
  <c r="O23" i="1"/>
  <c r="J23" i="1"/>
  <c r="AG23" i="1"/>
  <c r="Z23" i="1"/>
  <c r="D23" i="1"/>
  <c r="T23" i="1"/>
  <c r="P23" i="1"/>
  <c r="AI23" i="1"/>
  <c r="S23" i="1"/>
  <c r="K23" i="1"/>
  <c r="W23" i="1"/>
  <c r="Q23" i="1"/>
  <c r="E43" i="1"/>
  <c r="AG43" i="1"/>
  <c r="D43" i="1"/>
  <c r="H43" i="1"/>
  <c r="L43" i="1"/>
  <c r="N43" i="1"/>
  <c r="G43" i="1"/>
  <c r="Q43" i="1"/>
  <c r="AI43" i="1"/>
  <c r="S43" i="1"/>
  <c r="Y43" i="1"/>
  <c r="K43" i="1"/>
  <c r="V43" i="1"/>
  <c r="AB43" i="1"/>
  <c r="AC43" i="1"/>
  <c r="W43" i="1"/>
  <c r="Z43" i="1"/>
  <c r="AE43" i="1"/>
  <c r="AA43" i="1"/>
  <c r="M43" i="1"/>
  <c r="T43" i="1"/>
  <c r="J43" i="1"/>
  <c r="O43" i="1"/>
  <c r="J22" i="1"/>
  <c r="Q22" i="1"/>
  <c r="M31" i="1"/>
  <c r="W33" i="1"/>
  <c r="W15" i="1"/>
  <c r="L31" i="1"/>
  <c r="U25" i="1"/>
  <c r="T25" i="1"/>
  <c r="Y25" i="1"/>
  <c r="N25" i="1"/>
  <c r="Q25" i="1"/>
  <c r="AD43" i="1"/>
  <c r="S45" i="1"/>
  <c r="AH43" i="1"/>
  <c r="U33" i="1"/>
  <c r="K22" i="1"/>
  <c r="W22" i="1"/>
  <c r="W20" i="1"/>
  <c r="P43" i="1"/>
  <c r="L26" i="1"/>
  <c r="R26" i="1"/>
  <c r="M26" i="1"/>
  <c r="H26" i="1"/>
  <c r="D26" i="1"/>
  <c r="N26" i="1"/>
  <c r="Z26" i="1"/>
  <c r="J26" i="1"/>
  <c r="G26" i="1"/>
  <c r="O26" i="1"/>
  <c r="K26" i="1"/>
  <c r="AB26" i="1"/>
  <c r="AE26" i="1"/>
  <c r="Q26" i="1"/>
  <c r="P26" i="1"/>
  <c r="I26" i="1"/>
  <c r="AF26" i="1"/>
  <c r="S26" i="1"/>
  <c r="AA26" i="1"/>
  <c r="AH26" i="1"/>
  <c r="V26" i="1"/>
  <c r="Y26" i="1"/>
  <c r="AD26" i="1"/>
  <c r="E26" i="1"/>
  <c r="H31" i="1"/>
  <c r="F43" i="1"/>
  <c r="U43" i="1"/>
  <c r="W25" i="1"/>
  <c r="X43" i="1"/>
  <c r="X33" i="1"/>
  <c r="K31" i="1"/>
  <c r="R43" i="1"/>
  <c r="AD36" i="1"/>
  <c r="M33" i="1"/>
  <c r="N33" i="1"/>
  <c r="K33" i="1"/>
  <c r="S33" i="1"/>
  <c r="AC33" i="1"/>
  <c r="P33" i="1"/>
  <c r="G33" i="1"/>
  <c r="L33" i="1"/>
  <c r="AD33" i="1"/>
  <c r="Q33" i="1"/>
  <c r="O33" i="1"/>
  <c r="V33" i="1"/>
  <c r="AA33" i="1"/>
  <c r="Y33" i="1"/>
  <c r="E33" i="1"/>
  <c r="AB33" i="1"/>
  <c r="J33" i="1"/>
  <c r="AE33" i="1"/>
  <c r="AG33" i="1"/>
  <c r="I33" i="1"/>
  <c r="AF33" i="1"/>
  <c r="AI33" i="1"/>
  <c r="Z33" i="1"/>
  <c r="X31" i="1"/>
  <c r="AE20" i="1"/>
  <c r="V20" i="1"/>
  <c r="AB18" i="1"/>
  <c r="M18" i="1"/>
  <c r="Z18" i="1"/>
  <c r="Q18" i="1"/>
  <c r="W18" i="1"/>
  <c r="AG20" i="1"/>
  <c r="L38" i="1"/>
  <c r="V38" i="1"/>
  <c r="K38" i="1"/>
  <c r="F38" i="1"/>
  <c r="AH38" i="1"/>
  <c r="J38" i="1"/>
  <c r="AD38" i="1"/>
  <c r="AC38" i="1"/>
  <c r="N38" i="1"/>
  <c r="E38" i="1"/>
  <c r="O38" i="1"/>
  <c r="R38" i="1"/>
  <c r="AF38" i="1"/>
  <c r="T38" i="1"/>
  <c r="U38" i="1"/>
  <c r="I38" i="1"/>
  <c r="AI38" i="1"/>
  <c r="P38" i="1"/>
  <c r="AA38" i="1"/>
  <c r="G38" i="1"/>
  <c r="AE38" i="1"/>
  <c r="AG38" i="1"/>
  <c r="H38" i="1"/>
  <c r="I36" i="1"/>
  <c r="Q38" i="1"/>
  <c r="AF43" i="1"/>
  <c r="AE31" i="1"/>
  <c r="J18" i="1"/>
  <c r="I31" i="1"/>
  <c r="S31" i="1"/>
  <c r="Z31" i="1"/>
  <c r="G31" i="1"/>
  <c r="AH31" i="1"/>
  <c r="V31" i="1"/>
  <c r="U31" i="1"/>
  <c r="P31" i="1"/>
  <c r="AF31" i="1"/>
  <c r="E31" i="1"/>
  <c r="W31" i="1"/>
  <c r="R31" i="1"/>
  <c r="Q31" i="1"/>
  <c r="Y31" i="1"/>
  <c r="AI31" i="1"/>
  <c r="AG31" i="1"/>
  <c r="N31" i="1"/>
  <c r="AA31" i="1"/>
  <c r="O31" i="1"/>
  <c r="AC31" i="1"/>
  <c r="AB31" i="1"/>
  <c r="T31" i="1"/>
  <c r="H33" i="1"/>
  <c r="AD22" i="1"/>
  <c r="U22" i="1"/>
  <c r="I22" i="1"/>
  <c r="L22" i="1"/>
  <c r="P22" i="1"/>
  <c r="O22" i="1"/>
  <c r="N22" i="1"/>
  <c r="T22" i="1"/>
  <c r="AF22" i="1"/>
  <c r="G22" i="1"/>
  <c r="AI22" i="1"/>
  <c r="S22" i="1"/>
  <c r="E22" i="1"/>
  <c r="M22" i="1"/>
  <c r="AB22" i="1"/>
  <c r="AA22" i="1"/>
  <c r="V22" i="1"/>
  <c r="AC22" i="1"/>
  <c r="AH22" i="1"/>
  <c r="R22" i="1"/>
  <c r="H22" i="1"/>
  <c r="J31" i="1"/>
  <c r="AI15" i="1"/>
  <c r="AC15" i="1"/>
  <c r="AF15" i="1"/>
  <c r="G15" i="1"/>
  <c r="L15" i="1"/>
  <c r="V15" i="1"/>
  <c r="H30" i="1"/>
  <c r="F31" i="1"/>
  <c r="X22" i="1"/>
  <c r="R33" i="1"/>
  <c r="T36" i="1"/>
  <c r="M36" i="1"/>
  <c r="K36" i="1"/>
  <c r="L36" i="1"/>
  <c r="AF36" i="1"/>
  <c r="AC36" i="1"/>
  <c r="N36" i="1"/>
  <c r="J36" i="1"/>
  <c r="X36" i="1"/>
  <c r="H36" i="1"/>
  <c r="O36" i="1"/>
  <c r="P36" i="1"/>
  <c r="AE36" i="1"/>
  <c r="G36" i="1"/>
  <c r="AI36" i="1"/>
  <c r="S36" i="1"/>
  <c r="D36" i="1"/>
  <c r="AH36" i="1"/>
  <c r="R36" i="1"/>
  <c r="I43" i="1"/>
  <c r="Y36" i="1"/>
  <c r="AG22" i="1"/>
  <c r="F36" i="1"/>
  <c r="AE23" i="1"/>
  <c r="X26" i="1"/>
  <c r="T26" i="1"/>
  <c r="AH20" i="1"/>
  <c r="AB36" i="1"/>
  <c r="AD23" i="1"/>
  <c r="W26" i="1"/>
  <c r="AA36" i="1"/>
  <c r="E36" i="1"/>
  <c r="M35" i="1"/>
  <c r="H35" i="1"/>
  <c r="G40" i="1"/>
  <c r="AG40" i="1"/>
  <c r="U40" i="1"/>
  <c r="X29" i="1"/>
  <c r="Z19" i="1"/>
  <c r="AB21" i="1"/>
  <c r="M40" i="1"/>
  <c r="N21" i="1"/>
  <c r="AD32" i="1"/>
  <c r="G21" i="1"/>
  <c r="AA21" i="1"/>
  <c r="AI35" i="1"/>
  <c r="P37" i="1"/>
  <c r="E40" i="1"/>
  <c r="AC32" i="1"/>
  <c r="P21" i="1"/>
  <c r="O40" i="1"/>
  <c r="N40" i="1"/>
  <c r="V32" i="1"/>
  <c r="X40" i="1"/>
  <c r="L19" i="1"/>
  <c r="AF35" i="1"/>
  <c r="AD19" i="1"/>
  <c r="AI32" i="1"/>
  <c r="T40" i="1"/>
  <c r="E19" i="1"/>
  <c r="E32" i="1"/>
  <c r="G29" i="1"/>
  <c r="F19" i="1"/>
  <c r="L40" i="1"/>
  <c r="T32" i="1"/>
  <c r="Q29" i="1"/>
  <c r="D21" i="1"/>
  <c r="E37" i="1"/>
  <c r="AC29" i="1"/>
  <c r="E35" i="1"/>
  <c r="R32" i="1"/>
  <c r="H32" i="1"/>
  <c r="Q32" i="1"/>
  <c r="D32" i="1"/>
  <c r="I32" i="1"/>
  <c r="N32" i="1"/>
  <c r="AH32" i="1"/>
  <c r="X32" i="1"/>
  <c r="AF32" i="1"/>
  <c r="L32" i="1"/>
  <c r="F32" i="1"/>
  <c r="N19" i="1"/>
  <c r="H19" i="1"/>
  <c r="I19" i="1"/>
  <c r="W19" i="1"/>
  <c r="AA19" i="1"/>
  <c r="R19" i="1"/>
  <c r="AE19" i="1"/>
  <c r="AC19" i="1"/>
  <c r="Y19" i="1"/>
  <c r="V19" i="1"/>
  <c r="AI21" i="1"/>
  <c r="Q21" i="1"/>
  <c r="AH21" i="1"/>
  <c r="AF21" i="1"/>
  <c r="L21" i="1"/>
  <c r="AD21" i="1"/>
  <c r="AC21" i="1"/>
  <c r="F21" i="1"/>
  <c r="N35" i="1"/>
  <c r="O19" i="1"/>
  <c r="AE40" i="1"/>
  <c r="X16" i="1"/>
  <c r="S21" i="1"/>
  <c r="O35" i="1"/>
  <c r="J21" i="1"/>
  <c r="Z32" i="1"/>
  <c r="O21" i="1"/>
  <c r="X21" i="1"/>
  <c r="V21" i="1"/>
  <c r="AG21" i="1"/>
  <c r="I40" i="1"/>
  <c r="F40" i="1"/>
  <c r="H40" i="1"/>
  <c r="Y40" i="1"/>
  <c r="Z40" i="1"/>
  <c r="AC40" i="1"/>
  <c r="AI40" i="1"/>
  <c r="P40" i="1"/>
  <c r="AF40" i="1"/>
  <c r="V40" i="1"/>
  <c r="AC17" i="1"/>
  <c r="E17" i="1"/>
  <c r="AF17" i="1"/>
  <c r="I27" i="1"/>
  <c r="M29" i="1"/>
  <c r="E29" i="1"/>
  <c r="Y29" i="1"/>
  <c r="I21" i="1"/>
  <c r="AG19" i="1"/>
  <c r="U19" i="1"/>
  <c r="U21" i="1"/>
  <c r="Z16" i="1"/>
  <c r="M19" i="1"/>
  <c r="AD40" i="1"/>
  <c r="W40" i="1"/>
  <c r="AA32" i="1"/>
  <c r="N27" i="1"/>
  <c r="O27" i="1"/>
  <c r="W45" i="1" l="1"/>
  <c r="L41" i="1"/>
  <c r="G27" i="1"/>
  <c r="AA27" i="1"/>
  <c r="AD17" i="1"/>
  <c r="AF30" i="1"/>
  <c r="AE24" i="1"/>
  <c r="AF41" i="1"/>
  <c r="R44" i="1"/>
  <c r="H45" i="1"/>
  <c r="AB44" i="1"/>
  <c r="AF42" i="1"/>
  <c r="AE27" i="1"/>
  <c r="AH29" i="1"/>
  <c r="L24" i="1"/>
  <c r="Q41" i="1"/>
  <c r="K16" i="1"/>
  <c r="E27" i="1"/>
  <c r="Z29" i="1"/>
  <c r="V27" i="1"/>
  <c r="R17" i="1"/>
  <c r="N41" i="1"/>
  <c r="AB16" i="1"/>
  <c r="AI16" i="1"/>
  <c r="E16" i="1"/>
  <c r="AE17" i="1"/>
  <c r="X44" i="1"/>
  <c r="J29" i="1"/>
  <c r="J39" i="1"/>
  <c r="AC45" i="1"/>
  <c r="M44" i="1"/>
  <c r="T42" i="1"/>
  <c r="AE41" i="1"/>
  <c r="F45" i="1"/>
  <c r="J24" i="1"/>
  <c r="R41" i="1"/>
  <c r="Y41" i="1"/>
  <c r="I41" i="1"/>
  <c r="K41" i="1"/>
  <c r="AI45" i="1"/>
  <c r="L45" i="1"/>
  <c r="Z45" i="1"/>
  <c r="M24" i="1"/>
  <c r="AI44" i="1"/>
  <c r="D17" i="1"/>
  <c r="P44" i="1"/>
  <c r="AD41" i="1"/>
  <c r="W41" i="1"/>
  <c r="F41" i="1"/>
  <c r="AB45" i="1"/>
  <c r="G45" i="1"/>
  <c r="AG42" i="1"/>
  <c r="Q44" i="1"/>
  <c r="AI42" i="1"/>
  <c r="J27" i="1"/>
  <c r="T17" i="1"/>
  <c r="U27" i="1"/>
  <c r="F29" i="1"/>
  <c r="G17" i="1"/>
  <c r="AC44" i="1"/>
  <c r="AH45" i="1"/>
  <c r="AG41" i="1"/>
  <c r="AA41" i="1"/>
  <c r="Z41" i="1"/>
  <c r="D41" i="1"/>
  <c r="V45" i="1"/>
  <c r="K45" i="1"/>
  <c r="AE44" i="1"/>
  <c r="AE45" i="1"/>
  <c r="Q45" i="1"/>
  <c r="M45" i="1"/>
  <c r="T41" i="1"/>
  <c r="T45" i="1"/>
  <c r="J41" i="1"/>
  <c r="O24" i="1"/>
  <c r="S41" i="1"/>
  <c r="H41" i="1"/>
  <c r="E41" i="1"/>
  <c r="AF45" i="1"/>
  <c r="J45" i="1"/>
  <c r="AD45" i="1"/>
  <c r="U45" i="1"/>
  <c r="AC41" i="1"/>
  <c r="O41" i="1"/>
  <c r="AA45" i="1"/>
  <c r="AG45" i="1"/>
  <c r="G24" i="1"/>
  <c r="M41" i="1"/>
  <c r="G41" i="1"/>
  <c r="P41" i="1"/>
  <c r="U41" i="1"/>
  <c r="Y45" i="1"/>
  <c r="O45" i="1"/>
  <c r="W44" i="1"/>
  <c r="P45" i="1"/>
  <c r="D45" i="1"/>
  <c r="R45" i="1"/>
  <c r="K24" i="1"/>
  <c r="X41" i="1"/>
  <c r="AI41" i="1"/>
  <c r="V41" i="1"/>
  <c r="AB41" i="1"/>
  <c r="N45" i="1"/>
  <c r="X45" i="1"/>
  <c r="I45" i="1"/>
  <c r="N39" i="1"/>
  <c r="AG29" i="1"/>
  <c r="AF29" i="1"/>
  <c r="AD27" i="1"/>
  <c r="F17" i="1"/>
  <c r="N29" i="1"/>
  <c r="AD16" i="1"/>
  <c r="D42" i="1"/>
  <c r="U42" i="1"/>
  <c r="I39" i="1"/>
  <c r="Q16" i="1"/>
  <c r="D16" i="1"/>
  <c r="W42" i="1"/>
  <c r="AC16" i="1"/>
  <c r="AA39" i="1"/>
  <c r="I24" i="1"/>
  <c r="X42" i="1"/>
  <c r="AH17" i="1"/>
  <c r="S44" i="1"/>
  <c r="V44" i="1"/>
  <c r="AG39" i="1"/>
  <c r="V17" i="1"/>
  <c r="M42" i="1"/>
  <c r="L29" i="1"/>
  <c r="AG27" i="1"/>
  <c r="Q27" i="1"/>
  <c r="Z17" i="1"/>
  <c r="AF16" i="1"/>
  <c r="AH16" i="1"/>
  <c r="T16" i="1"/>
  <c r="Q42" i="1"/>
  <c r="J37" i="1"/>
  <c r="AI37" i="1"/>
  <c r="N44" i="1"/>
  <c r="E44" i="1"/>
  <c r="N42" i="1"/>
  <c r="Y42" i="1"/>
  <c r="Q37" i="1"/>
  <c r="T29" i="1"/>
  <c r="AG44" i="1"/>
  <c r="D37" i="1"/>
  <c r="V24" i="1"/>
  <c r="AF24" i="1"/>
  <c r="M20" i="1"/>
  <c r="D39" i="1"/>
  <c r="O29" i="1"/>
  <c r="AA16" i="1"/>
  <c r="AD37" i="1"/>
  <c r="K17" i="1"/>
  <c r="AE29" i="1"/>
  <c r="AB42" i="1"/>
  <c r="D44" i="1"/>
  <c r="D24" i="1"/>
  <c r="I16" i="1"/>
  <c r="S16" i="1"/>
  <c r="H44" i="1"/>
  <c r="X17" i="1"/>
  <c r="U17" i="1"/>
  <c r="Z42" i="1"/>
  <c r="AC27" i="1"/>
  <c r="AI29" i="1"/>
  <c r="F27" i="1"/>
  <c r="D27" i="1"/>
  <c r="AB17" i="1"/>
  <c r="N16" i="1"/>
  <c r="H16" i="1"/>
  <c r="AA44" i="1"/>
  <c r="AD29" i="1"/>
  <c r="R16" i="1"/>
  <c r="AF44" i="1"/>
  <c r="J44" i="1"/>
  <c r="I42" i="1"/>
  <c r="J42" i="1"/>
  <c r="P42" i="1"/>
  <c r="AB27" i="1"/>
  <c r="L37" i="1"/>
  <c r="AD24" i="1"/>
  <c r="H39" i="1"/>
  <c r="Z24" i="1"/>
  <c r="S24" i="1"/>
  <c r="X24" i="1"/>
  <c r="AD39" i="1"/>
  <c r="S39" i="1"/>
  <c r="W17" i="1"/>
  <c r="K27" i="1"/>
  <c r="M14" i="1"/>
  <c r="X14" i="1"/>
  <c r="S29" i="1"/>
  <c r="AD14" i="1"/>
  <c r="AH24" i="1"/>
  <c r="L44" i="1"/>
  <c r="F42" i="1"/>
  <c r="V16" i="1"/>
  <c r="AC24" i="1"/>
  <c r="U16" i="1"/>
  <c r="I17" i="1"/>
  <c r="E42" i="1"/>
  <c r="AC42" i="1"/>
  <c r="U44" i="1"/>
  <c r="Q24" i="1"/>
  <c r="N24" i="1"/>
  <c r="R39" i="1"/>
  <c r="AB29" i="1"/>
  <c r="AG17" i="1"/>
  <c r="V29" i="1"/>
  <c r="L27" i="1"/>
  <c r="L17" i="1"/>
  <c r="AI17" i="1"/>
  <c r="W16" i="1"/>
  <c r="AG16" i="1"/>
  <c r="L42" i="1"/>
  <c r="M16" i="1"/>
  <c r="X27" i="1"/>
  <c r="F44" i="1"/>
  <c r="V42" i="1"/>
  <c r="H42" i="1"/>
  <c r="L16" i="1"/>
  <c r="G44" i="1"/>
  <c r="Y17" i="1"/>
  <c r="R37" i="1"/>
  <c r="M39" i="1"/>
  <c r="W24" i="1"/>
  <c r="AI24" i="1"/>
  <c r="P24" i="1"/>
  <c r="AI39" i="1"/>
  <c r="AI27" i="1"/>
  <c r="AE16" i="1"/>
  <c r="H14" i="1"/>
  <c r="T44" i="1"/>
  <c r="R27" i="1"/>
  <c r="AD42" i="1"/>
  <c r="AB39" i="1"/>
  <c r="J16" i="1"/>
  <c r="K42" i="1"/>
  <c r="Y39" i="1"/>
  <c r="AA42" i="1"/>
  <c r="Z44" i="1"/>
  <c r="N17" i="1"/>
  <c r="I44" i="1"/>
  <c r="S42" i="1"/>
  <c r="AG24" i="1"/>
  <c r="E24" i="1"/>
  <c r="Q39" i="1"/>
  <c r="AA17" i="1"/>
  <c r="Z27" i="1"/>
  <c r="P29" i="1"/>
  <c r="S27" i="1"/>
  <c r="O17" i="1"/>
  <c r="H17" i="1"/>
  <c r="G16" i="1"/>
  <c r="W27" i="1"/>
  <c r="AF27" i="1"/>
  <c r="G42" i="1"/>
  <c r="P16" i="1"/>
  <c r="AE42" i="1"/>
  <c r="AH44" i="1"/>
  <c r="O42" i="1"/>
  <c r="AH42" i="1"/>
  <c r="P17" i="1"/>
  <c r="P27" i="1"/>
  <c r="K29" i="1"/>
  <c r="AD44" i="1"/>
  <c r="Y27" i="1"/>
  <c r="U24" i="1"/>
  <c r="N30" i="1"/>
  <c r="AA24" i="1"/>
  <c r="T24" i="1"/>
  <c r="AB24" i="1"/>
  <c r="AH39" i="1"/>
  <c r="AA29" i="1"/>
  <c r="S17" i="1"/>
  <c r="J17" i="1"/>
  <c r="T14" i="1"/>
  <c r="D29" i="1"/>
  <c r="M28" i="1"/>
  <c r="AG28" i="1"/>
  <c r="X39" i="1"/>
  <c r="H24" i="1"/>
  <c r="F24" i="1"/>
  <c r="H28" i="1"/>
  <c r="U18" i="1"/>
  <c r="AG18" i="1"/>
  <c r="AB28" i="1"/>
  <c r="AE25" i="1"/>
  <c r="AA25" i="1"/>
  <c r="Y20" i="1"/>
  <c r="K19" i="1"/>
  <c r="U35" i="1"/>
  <c r="S15" i="1"/>
  <c r="Z15" i="1"/>
  <c r="AC18" i="1"/>
  <c r="X20" i="1"/>
  <c r="Z25" i="1"/>
  <c r="G28" i="1"/>
  <c r="AI25" i="1"/>
  <c r="J25" i="1"/>
  <c r="AB19" i="1"/>
  <c r="AD34" i="1"/>
  <c r="D14" i="1"/>
  <c r="J14" i="1"/>
  <c r="L14" i="1"/>
  <c r="P14" i="1"/>
  <c r="W14" i="1"/>
  <c r="F26" i="1"/>
  <c r="G19" i="1"/>
  <c r="M37" i="1"/>
  <c r="K14" i="1"/>
  <c r="X15" i="1"/>
  <c r="U15" i="1"/>
  <c r="M25" i="1"/>
  <c r="AF18" i="1"/>
  <c r="AC20" i="1"/>
  <c r="Z28" i="1"/>
  <c r="E25" i="1"/>
  <c r="X25" i="1"/>
  <c r="U14" i="1"/>
  <c r="AH27" i="1"/>
  <c r="K44" i="1"/>
  <c r="X19" i="1"/>
  <c r="Y38" i="1"/>
  <c r="Y44" i="1"/>
  <c r="Q14" i="1"/>
  <c r="AF19" i="1"/>
  <c r="V35" i="1"/>
  <c r="AE35" i="1"/>
  <c r="Q35" i="1"/>
  <c r="I37" i="1"/>
  <c r="I18" i="1"/>
  <c r="D15" i="1"/>
  <c r="T15" i="1"/>
  <c r="Z38" i="1"/>
  <c r="S38" i="1"/>
  <c r="M38" i="1"/>
  <c r="W38" i="1"/>
  <c r="O18" i="1"/>
  <c r="Z20" i="1"/>
  <c r="R24" i="1"/>
  <c r="AG26" i="1"/>
  <c r="AC26" i="1"/>
  <c r="L28" i="1"/>
  <c r="AC25" i="1"/>
  <c r="R25" i="1"/>
  <c r="R20" i="1"/>
  <c r="I29" i="1"/>
  <c r="AB38" i="1"/>
  <c r="Y16" i="1"/>
  <c r="W28" i="1"/>
  <c r="R29" i="1"/>
  <c r="T27" i="1"/>
  <c r="F16" i="1"/>
  <c r="M27" i="1"/>
  <c r="T19" i="1"/>
  <c r="P30" i="1"/>
  <c r="Z30" i="1"/>
  <c r="S20" i="1"/>
  <c r="E30" i="1"/>
  <c r="AB37" i="1"/>
  <c r="AA37" i="1"/>
  <c r="I28" i="1"/>
  <c r="K18" i="1"/>
  <c r="AD28" i="1"/>
  <c r="AA35" i="1"/>
  <c r="AE37" i="1"/>
  <c r="L20" i="1"/>
  <c r="R28" i="1"/>
  <c r="AC37" i="1"/>
  <c r="O37" i="1"/>
  <c r="S35" i="1"/>
  <c r="T37" i="1"/>
  <c r="T35" i="1"/>
  <c r="D30" i="1"/>
  <c r="O30" i="1"/>
  <c r="J30" i="1"/>
  <c r="Y15" i="1"/>
  <c r="M15" i="1"/>
  <c r="P15" i="1"/>
  <c r="I15" i="1"/>
  <c r="AD20" i="1"/>
  <c r="AG30" i="1"/>
  <c r="H18" i="1"/>
  <c r="R18" i="1"/>
  <c r="G18" i="1"/>
  <c r="AA18" i="1"/>
  <c r="Q20" i="1"/>
  <c r="N20" i="1"/>
  <c r="D20" i="1"/>
  <c r="AF28" i="1"/>
  <c r="AE28" i="1"/>
  <c r="J28" i="1"/>
  <c r="F25" i="1"/>
  <c r="AH25" i="1"/>
  <c r="AF25" i="1"/>
  <c r="I25" i="1"/>
  <c r="AB20" i="1"/>
  <c r="F35" i="1"/>
  <c r="P35" i="1"/>
  <c r="L30" i="1"/>
  <c r="Q28" i="1"/>
  <c r="S28" i="1"/>
  <c r="Y30" i="1"/>
  <c r="I30" i="1"/>
  <c r="I35" i="1"/>
  <c r="AC35" i="1"/>
  <c r="G35" i="1"/>
  <c r="AC30" i="1"/>
  <c r="J20" i="1"/>
  <c r="F28" i="1"/>
  <c r="K35" i="1"/>
  <c r="AB35" i="1"/>
  <c r="X35" i="1"/>
  <c r="X37" i="1"/>
  <c r="N37" i="1"/>
  <c r="H37" i="1"/>
  <c r="W35" i="1"/>
  <c r="Q30" i="1"/>
  <c r="G30" i="1"/>
  <c r="K30" i="1"/>
  <c r="R30" i="1"/>
  <c r="R15" i="1"/>
  <c r="K15" i="1"/>
  <c r="J15" i="1"/>
  <c r="AH28" i="1"/>
  <c r="T18" i="1"/>
  <c r="S18" i="1"/>
  <c r="P18" i="1"/>
  <c r="E18" i="1"/>
  <c r="E20" i="1"/>
  <c r="AF20" i="1"/>
  <c r="I20" i="1"/>
  <c r="K28" i="1"/>
  <c r="O28" i="1"/>
  <c r="E28" i="1"/>
  <c r="D25" i="1"/>
  <c r="K25" i="1"/>
  <c r="O25" i="1"/>
  <c r="H25" i="1"/>
  <c r="X18" i="1"/>
  <c r="F30" i="1"/>
  <c r="T30" i="1"/>
  <c r="AG37" i="1"/>
  <c r="W30" i="1"/>
  <c r="AI20" i="1"/>
  <c r="X28" i="1"/>
  <c r="AE30" i="1"/>
  <c r="AE18" i="1"/>
  <c r="P20" i="1"/>
  <c r="R35" i="1"/>
  <c r="Z35" i="1"/>
  <c r="L35" i="1"/>
  <c r="Z37" i="1"/>
  <c r="S37" i="1"/>
  <c r="AD35" i="1"/>
  <c r="AD18" i="1"/>
  <c r="AA30" i="1"/>
  <c r="S30" i="1"/>
  <c r="AH30" i="1"/>
  <c r="O15" i="1"/>
  <c r="AA15" i="1"/>
  <c r="AD15" i="1"/>
  <c r="V18" i="1"/>
  <c r="AI18" i="1"/>
  <c r="D18" i="1"/>
  <c r="H20" i="1"/>
  <c r="T20" i="1"/>
  <c r="AA20" i="1"/>
  <c r="AC28" i="1"/>
  <c r="AA28" i="1"/>
  <c r="AI28" i="1"/>
  <c r="S25" i="1"/>
  <c r="AG25" i="1"/>
  <c r="P25" i="1"/>
  <c r="G25" i="1"/>
  <c r="AE15" i="1"/>
  <c r="F37" i="1"/>
  <c r="AH37" i="1"/>
  <c r="U28" i="1"/>
  <c r="K37" i="1"/>
  <c r="M30" i="1"/>
  <c r="J35" i="1"/>
  <c r="AB30" i="1"/>
  <c r="AF37" i="1"/>
  <c r="AD30" i="1"/>
  <c r="F20" i="1"/>
  <c r="V28" i="1"/>
  <c r="K20" i="1"/>
  <c r="U30" i="1"/>
  <c r="Y18" i="1"/>
  <c r="G20" i="1"/>
  <c r="N28" i="1"/>
  <c r="AG35" i="1"/>
  <c r="U37" i="1"/>
  <c r="W37" i="1"/>
  <c r="D35" i="1"/>
  <c r="V37" i="1"/>
  <c r="G37" i="1"/>
  <c r="V30" i="1"/>
  <c r="AI30" i="1"/>
  <c r="E15" i="1"/>
  <c r="AG15" i="1"/>
  <c r="N15" i="1"/>
  <c r="L18" i="1"/>
  <c r="AH18" i="1"/>
  <c r="N18" i="1"/>
  <c r="U20" i="1"/>
  <c r="F15" i="1"/>
  <c r="T28" i="1"/>
  <c r="P28" i="1"/>
  <c r="D28" i="1"/>
  <c r="V25" i="1"/>
  <c r="AD25" i="1"/>
  <c r="L25" i="1"/>
  <c r="H15" i="1"/>
  <c r="Q15" i="1"/>
  <c r="Z39" i="1"/>
  <c r="P39" i="1"/>
  <c r="AF39" i="1"/>
  <c r="K39" i="1"/>
  <c r="F39" i="1"/>
  <c r="U39" i="1"/>
  <c r="G39" i="1"/>
  <c r="E39" i="1"/>
  <c r="D22" i="1"/>
  <c r="F22" i="1"/>
  <c r="AE39" i="1"/>
  <c r="AC39" i="1"/>
  <c r="T39" i="1"/>
  <c r="L39" i="1"/>
  <c r="AB15" i="1"/>
  <c r="Z22" i="1"/>
  <c r="V39" i="1"/>
  <c r="W39" i="1"/>
  <c r="M34" i="1"/>
  <c r="E34" i="1"/>
  <c r="F34" i="1"/>
  <c r="O34" i="1"/>
  <c r="I34" i="1"/>
  <c r="G34" i="1"/>
  <c r="X34" i="1"/>
  <c r="Z34" i="1"/>
  <c r="AA34" i="1"/>
  <c r="H34" i="1"/>
  <c r="Y34" i="1"/>
  <c r="AG34" i="1"/>
  <c r="W34" i="1"/>
  <c r="AH34" i="1"/>
  <c r="L34" i="1"/>
  <c r="AB34" i="1"/>
  <c r="P34" i="1"/>
  <c r="T34" i="1"/>
  <c r="AI34" i="1"/>
  <c r="U34" i="1"/>
  <c r="AC34" i="1"/>
  <c r="R34" i="1"/>
  <c r="V34" i="1"/>
  <c r="AE34" i="1"/>
  <c r="S34" i="1"/>
  <c r="K34" i="1"/>
  <c r="N34" i="1"/>
  <c r="J34" i="1"/>
  <c r="D34" i="1"/>
  <c r="AF3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<sst xmlns="http://schemas.openxmlformats.org/spreadsheetml/2006/main" count="122" uniqueCount="76">
  <si>
    <t>center freq</t>
  </si>
  <si>
    <t>sampling freq</t>
  </si>
  <si>
    <t>CR</t>
  </si>
  <si>
    <t>CH</t>
  </si>
  <si>
    <t>local osc</t>
  </si>
  <si>
    <t>Z0</t>
  </si>
  <si>
    <t>00001</t>
  </si>
  <si>
    <t>00000</t>
  </si>
  <si>
    <t>00011</t>
  </si>
  <si>
    <t>00100</t>
  </si>
  <si>
    <t>00101</t>
  </si>
  <si>
    <t>00110</t>
  </si>
  <si>
    <t>00111</t>
  </si>
  <si>
    <t>01000</t>
  </si>
  <si>
    <t>01001</t>
  </si>
  <si>
    <t>01010</t>
  </si>
  <si>
    <t>01011</t>
  </si>
  <si>
    <t>01100</t>
  </si>
  <si>
    <t>01101</t>
  </si>
  <si>
    <t>01110</t>
  </si>
  <si>
    <t>01111</t>
  </si>
  <si>
    <t>10000</t>
  </si>
  <si>
    <t>10001</t>
  </si>
  <si>
    <t>10010</t>
  </si>
  <si>
    <t>10011</t>
  </si>
  <si>
    <t>10100</t>
  </si>
  <si>
    <t>10101</t>
  </si>
  <si>
    <t>10110</t>
  </si>
  <si>
    <t>10111</t>
  </si>
  <si>
    <t>11000</t>
  </si>
  <si>
    <t>11001</t>
  </si>
  <si>
    <t>11010</t>
  </si>
  <si>
    <t>11011</t>
  </si>
  <si>
    <t>11100</t>
  </si>
  <si>
    <t>11101</t>
  </si>
  <si>
    <t>11110</t>
  </si>
  <si>
    <t>11111</t>
  </si>
  <si>
    <t>unity</t>
  </si>
  <si>
    <t>00010</t>
  </si>
  <si>
    <t>FILTRO 4/4</t>
  </si>
  <si>
    <t>CENTER FREQ</t>
  </si>
  <si>
    <t>INPUT IMPEDANCE</t>
  </si>
  <si>
    <t>Ra</t>
  </si>
  <si>
    <t>Rsw</t>
  </si>
  <si>
    <t>Zb</t>
  </si>
  <si>
    <t>Zmixer</t>
  </si>
  <si>
    <t>Rsh</t>
  </si>
  <si>
    <t>output Zmixer</t>
  </si>
  <si>
    <t>output Rsh</t>
  </si>
  <si>
    <t>Filtro 4/4</t>
  </si>
  <si>
    <t>Ch</t>
  </si>
  <si>
    <t>Cr</t>
  </si>
  <si>
    <t>output Ch and Zb</t>
  </si>
  <si>
    <t>Z11</t>
  </si>
  <si>
    <t>Fator de qualidade diminui com  Rsw</t>
  </si>
  <si>
    <t xml:space="preserve"> ƛZb</t>
  </si>
  <si>
    <t xml:space="preserve"> ƛ</t>
  </si>
  <si>
    <t>C1</t>
  </si>
  <si>
    <t>C2</t>
  </si>
  <si>
    <t>L2</t>
  </si>
  <si>
    <t>R_L1</t>
  </si>
  <si>
    <t>flo</t>
  </si>
  <si>
    <t>L1</t>
  </si>
  <si>
    <t>Z_antenna</t>
  </si>
  <si>
    <t>gm1</t>
  </si>
  <si>
    <t>C3</t>
  </si>
  <si>
    <t>R_L2</t>
  </si>
  <si>
    <t>LNA</t>
  </si>
  <si>
    <t>Zout</t>
  </si>
  <si>
    <t>gm</t>
  </si>
  <si>
    <t xml:space="preserve"> 4ƛ/(1-4 ƛ)</t>
  </si>
  <si>
    <t>Zout_LNA</t>
  </si>
  <si>
    <t>simu</t>
  </si>
  <si>
    <t>teoretical</t>
  </si>
  <si>
    <t>Z_in_filtro</t>
  </si>
  <si>
    <t xml:space="preserve"> ƛZ_in_mixer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</si>
</sst>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2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11" fontId="0" fillId="0" borderId="0" xfId="0" applyNumberFormat="1"/>
    <xf numFmtId="2" fontId="0" fillId="0" borderId="0" xfId="0" applyNumberFormat="1"/>
    <xf numFmtId="49" fontId="0" fillId="0" borderId="0" xfId="0" applyNumberFormat="1"/>
    <xf numFmtId="0" fontId="2" fillId="0" borderId="0" xfId="0" applyFont="1"/>
    <xf numFmtId="0" fontId="2" fillId="0" borderId="2" xfId="0" applyFont="1" applyBorder="1"/>
    <xf numFmtId="49" fontId="2" fillId="0" borderId="2" xfId="0" applyNumberFormat="1" applyFont="1" applyBorder="1"/>
    <xf numFmtId="49" fontId="2" fillId="0" borderId="3" xfId="0" applyNumberFormat="1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11" fontId="2" fillId="2" borderId="10" xfId="0" applyNumberFormat="1" applyFont="1" applyFill="1" applyBorder="1"/>
    <xf numFmtId="11" fontId="2" fillId="2" borderId="11" xfId="0" applyNumberFormat="1" applyFont="1" applyFill="1" applyBorder="1"/>
    <xf numFmtId="0" fontId="2" fillId="2" borderId="1" xfId="0" applyFont="1" applyFill="1" applyBorder="1"/>
    <xf numFmtId="11" fontId="2" fillId="2" borderId="2" xfId="0" applyNumberFormat="1" applyFont="1" applyFill="1" applyBorder="1"/>
    <xf numFmtId="11" fontId="2" fillId="2" borderId="3" xfId="0" applyNumberFormat="1" applyFont="1" applyFill="1" applyBorder="1"/>
    <xf numFmtId="3" fontId="0" fillId="0" borderId="1" xfId="0" applyNumberFormat="1" applyBorder="1"/>
    <xf numFmtId="3" fontId="0" fillId="0" borderId="2" xfId="0" applyNumberFormat="1" applyBorder="1"/>
    <xf numFmtId="3" fontId="0" fillId="0" borderId="3" xfId="0" applyNumberFormat="1" applyBorder="1"/>
    <xf numFmtId="3" fontId="0" fillId="0" borderId="4" xfId="0" applyNumberFormat="1" applyBorder="1"/>
    <xf numFmtId="3" fontId="0" fillId="0" borderId="0" xfId="0" applyNumberFormat="1"/>
    <xf numFmtId="3" fontId="0" fillId="0" borderId="5" xfId="0" applyNumberFormat="1" applyBorder="1"/>
    <xf numFmtId="3" fontId="0" fillId="2" borderId="0" xfId="0" applyNumberFormat="1" applyFill="1"/>
    <xf numFmtId="3" fontId="0" fillId="0" borderId="6" xfId="0" applyNumberFormat="1" applyBorder="1"/>
    <xf numFmtId="3" fontId="0" fillId="0" borderId="7" xfId="0" applyNumberFormat="1" applyBorder="1"/>
    <xf numFmtId="3" fontId="0" fillId="0" borderId="8" xfId="0" applyNumberFormat="1" applyBorder="1"/>
    <xf numFmtId="11" fontId="2" fillId="2" borderId="4" xfId="0" applyNumberFormat="1" applyFont="1" applyFill="1" applyBorder="1"/>
    <xf numFmtId="11" fontId="2" fillId="2" borderId="6" xfId="0" applyNumberFormat="1" applyFont="1" applyFill="1" applyBorder="1"/>
    <xf numFmtId="3" fontId="0" fillId="0" borderId="13" xfId="0" applyNumberFormat="1" applyBorder="1"/>
    <xf numFmtId="3" fontId="0" fillId="0" borderId="14" xfId="0" applyNumberFormat="1" applyBorder="1"/>
    <xf numFmtId="3" fontId="0" fillId="0" borderId="15" xfId="0" applyNumberFormat="1" applyBorder="1"/>
    <xf numFmtId="3" fontId="0" fillId="0" borderId="16" xfId="0" applyNumberFormat="1" applyBorder="1"/>
    <xf numFmtId="3" fontId="0" fillId="0" borderId="17" xfId="0" applyNumberFormat="1" applyBorder="1"/>
    <xf numFmtId="3" fontId="0" fillId="0" borderId="18" xfId="0" applyNumberFormat="1" applyBorder="1"/>
    <xf numFmtId="3" fontId="0" fillId="0" borderId="19" xfId="0" applyNumberFormat="1" applyBorder="1"/>
    <xf numFmtId="3" fontId="0" fillId="0" borderId="20" xfId="0" applyNumberFormat="1" applyBorder="1"/>
    <xf numFmtId="3" fontId="0" fillId="0" borderId="21" xfId="0" applyNumberFormat="1" applyBorder="1"/>
    <xf numFmtId="11" fontId="3" fillId="0" borderId="0" xfId="0" applyNumberFormat="1" applyFont="1"/>
    <xf numFmtId="0" fontId="4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11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75821</xdr:rowOff>
    </xdr:from>
    <xdr:to>
      <xdr:col>2</xdr:col>
      <xdr:colOff>568202</xdr:colOff>
      <xdr:row>29</xdr:row>
      <xdr:rowOff>93620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9B0CE4D-9186-DF23-80EA-58FB0969A8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56418"/>
          <a:ext cx="2567978" cy="1809068"/>
        </a:xfrm>
        <a:prstGeom prst="rect">
          <a:avLst/>
        </a:prstGeom>
      </xdr:spPr>
    </xdr:pic>
    <xdr:clientData/>
  </xdr:twoCellAnchor>
  <xdr:twoCellAnchor editAs="oneCell">
    <xdr:from>
      <xdr:col>11</xdr:col>
      <xdr:colOff>762000</xdr:colOff>
      <xdr:row>34</xdr:row>
      <xdr:rowOff>119530</xdr:rowOff>
    </xdr:from>
    <xdr:to>
      <xdr:col>19</xdr:col>
      <xdr:colOff>133275</xdr:colOff>
      <xdr:row>47</xdr:row>
      <xdr:rowOff>24654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195322E-04A7-D917-74D3-E70C52DDBD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74941" y="7231530"/>
          <a:ext cx="5945393" cy="2624418"/>
        </a:xfrm>
        <a:prstGeom prst="rect">
          <a:avLst/>
        </a:prstGeom>
      </xdr:spPr>
    </xdr:pic>
    <xdr:clientData/>
  </xdr:twoCellAnchor>
  <xdr:twoCellAnchor editAs="oneCell">
    <xdr:from>
      <xdr:col>11</xdr:col>
      <xdr:colOff>702823</xdr:colOff>
      <xdr:row>25</xdr:row>
      <xdr:rowOff>179883</xdr:rowOff>
    </xdr:from>
    <xdr:to>
      <xdr:col>18</xdr:col>
      <xdr:colOff>743463</xdr:colOff>
      <xdr:row>34</xdr:row>
      <xdr:rowOff>65583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39BB628-E47E-ADAD-C926-E4CE4488C9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5764" y="5409295"/>
          <a:ext cx="5792993" cy="1768288"/>
        </a:xfrm>
        <a:prstGeom prst="rect">
          <a:avLst/>
        </a:prstGeom>
      </xdr:spPr>
    </xdr:pic>
    <xdr:clientData/>
  </xdr:twoCellAnchor>
  <xdr:twoCellAnchor editAs="oneCell">
    <xdr:from>
      <xdr:col>12</xdr:col>
      <xdr:colOff>60941</xdr:colOff>
      <xdr:row>16</xdr:row>
      <xdr:rowOff>156564</xdr:rowOff>
    </xdr:from>
    <xdr:to>
      <xdr:col>19</xdr:col>
      <xdr:colOff>227386</xdr:colOff>
      <xdr:row>25</xdr:row>
      <xdr:rowOff>118465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3C8E6C4-261F-B2F6-6352-C20F816F22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5647" y="3503388"/>
          <a:ext cx="5918798" cy="1844489"/>
        </a:xfrm>
        <a:prstGeom prst="rect">
          <a:avLst/>
        </a:prstGeom>
      </xdr:spPr>
    </xdr:pic>
    <xdr:clientData/>
  </xdr:twoCellAnchor>
  <xdr:twoCellAnchor editAs="oneCell">
    <xdr:from>
      <xdr:col>12</xdr:col>
      <xdr:colOff>240822</xdr:colOff>
      <xdr:row>3</xdr:row>
      <xdr:rowOff>43599</xdr:rowOff>
    </xdr:from>
    <xdr:to>
      <xdr:col>21</xdr:col>
      <xdr:colOff>615547</xdr:colOff>
      <xdr:row>16</xdr:row>
      <xdr:rowOff>142267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66AC9C2-ED92-766E-E364-1DF71D20EF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5528" y="671128"/>
          <a:ext cx="7770607" cy="2817963"/>
        </a:xfrm>
        <a:prstGeom prst="rect">
          <a:avLst/>
        </a:prstGeom>
      </xdr:spPr>
    </xdr:pic>
    <xdr:clientData/>
  </xdr:twoCellAnchor>
  <xdr:twoCellAnchor editAs="oneCell">
    <xdr:from>
      <xdr:col>0</xdr:col>
      <xdr:colOff>94776</xdr:colOff>
      <xdr:row>30</xdr:row>
      <xdr:rowOff>18955</xdr:rowOff>
    </xdr:from>
    <xdr:to>
      <xdr:col>2</xdr:col>
      <xdr:colOff>592833</xdr:colOff>
      <xdr:row>33</xdr:row>
      <xdr:rowOff>13458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2E41E9E-54FB-F539-4A02-8CD47DC5FE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4776" y="5989851"/>
          <a:ext cx="2497833" cy="591592"/>
        </a:xfrm>
        <a:prstGeom prst="rect">
          <a:avLst/>
        </a:prstGeom>
      </xdr:spPr>
    </xdr:pic>
    <xdr:clientData/>
  </xdr:twoCellAnchor>
  <xdr:twoCellAnchor editAs="oneCell">
    <xdr:from>
      <xdr:col>0</xdr:col>
      <xdr:colOff>37910</xdr:colOff>
      <xdr:row>33</xdr:row>
      <xdr:rowOff>33487</xdr:rowOff>
    </xdr:from>
    <xdr:to>
      <xdr:col>2</xdr:col>
      <xdr:colOff>729776</xdr:colOff>
      <xdr:row>36</xdr:row>
      <xdr:rowOff>64447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21B91D4-5D5D-3BAC-16AE-C3BFF21CB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7910" y="6601472"/>
          <a:ext cx="2691642" cy="628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33272</xdr:rowOff>
    </xdr:from>
    <xdr:to>
      <xdr:col>9</xdr:col>
      <xdr:colOff>569914</xdr:colOff>
      <xdr:row>9</xdr:row>
      <xdr:rowOff>187798</xdr:rowOff>
    </xdr:to>
    <xdr:pic>
      <xdr:nvPicPr>
        <xdr:cNvPr id="2" name="Content Placeholder 4">
          <a:extLst>
            <a:ext uri="{FF2B5EF4-FFF2-40B4-BE49-F238E27FC236}">
              <a16:creationId xmlns:a16="http://schemas.microsoft.com/office/drawing/2014/main" id="{207A3CA0-4F7D-756A-71D6-FD0A7866109F}"/>
            </a:ext>
          </a:extLst>
        </xdr:cNvPr>
        <xdr:cNvPicPr>
          <a:picLocks noGrp="1"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272"/>
          <a:ext cx="7999414" cy="19833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58926-AC7C-A248-9C00-175DCF599E12}">
  <dimension ref="B3:AU83"/>
  <sheetViews>
    <sheetView tabSelected="1" workbookViewId="0">
      <selection activeCell="C10" sqref="C10"/>
    </sheetView>
  </sheetViews>
  <sheetFormatPr baseColWidth="10" defaultRowHeight="16" x14ac:dyDescent="0.2"/>
  <cols>
    <col min="2" max="2" width="11.33203125" customWidth="1"/>
    <col min="4" max="4" width="13" bestFit="1" customWidth="1"/>
    <col min="5" max="5" width="15.33203125" bestFit="1" customWidth="1"/>
    <col min="6" max="35" width="13" bestFit="1" customWidth="1"/>
  </cols>
  <sheetData>
    <row r="3" spans="2:47" x14ac:dyDescent="0.2">
      <c r="B3" t="s">
        <v>39</v>
      </c>
    </row>
    <row r="5" spans="2:47" x14ac:dyDescent="0.2">
      <c r="B5" t="s">
        <v>0</v>
      </c>
      <c r="C5" s="1">
        <v>4000000</v>
      </c>
      <c r="G5" s="1">
        <f>1/(C8*C6)</f>
        <v>5555.5555555555557</v>
      </c>
    </row>
    <row r="6" spans="2:47" x14ac:dyDescent="0.2">
      <c r="B6" t="s">
        <v>4</v>
      </c>
      <c r="C6" s="1">
        <v>2400000000</v>
      </c>
    </row>
    <row r="7" spans="2:47" x14ac:dyDescent="0.2">
      <c r="B7" t="s">
        <v>1</v>
      </c>
      <c r="C7" s="1">
        <f>9600000000</f>
        <v>9600000000</v>
      </c>
    </row>
    <row r="8" spans="2:47" x14ac:dyDescent="0.2">
      <c r="B8" t="s">
        <v>2</v>
      </c>
      <c r="C8" s="1">
        <v>7.4999999999999996E-14</v>
      </c>
      <c r="E8" t="s">
        <v>37</v>
      </c>
      <c r="F8" s="1">
        <f>C8/40</f>
        <v>1.8749999999999999E-15</v>
      </c>
      <c r="G8" s="38">
        <v>2.5E-15</v>
      </c>
    </row>
    <row r="9" spans="2:47" x14ac:dyDescent="0.2">
      <c r="B9" t="s">
        <v>3</v>
      </c>
      <c r="C9" s="1">
        <f>C8/TAN((C5*2*PI())/C7)</f>
        <v>2.8647824306664307E-11</v>
      </c>
      <c r="E9" t="s">
        <v>37</v>
      </c>
      <c r="F9" s="1">
        <f>C9/40</f>
        <v>7.1619560766660769E-13</v>
      </c>
      <c r="G9" s="38">
        <v>7.6399999999999998E-13</v>
      </c>
      <c r="H9" s="4"/>
    </row>
    <row r="10" spans="2:47" x14ac:dyDescent="0.2">
      <c r="B10" t="s">
        <v>5</v>
      </c>
      <c r="C10" s="2">
        <f>1/(C8*C7)</f>
        <v>1388.8888888888889</v>
      </c>
    </row>
    <row r="11" spans="2:47" ht="30" thickBot="1" x14ac:dyDescent="0.4">
      <c r="B11" s="39" t="s">
        <v>40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</row>
    <row r="12" spans="2:47" ht="17" thickBot="1" x14ac:dyDescent="0.25">
      <c r="B12" s="11"/>
      <c r="C12" s="5" t="s">
        <v>2</v>
      </c>
      <c r="D12" s="6" t="s">
        <v>7</v>
      </c>
      <c r="E12" s="6" t="s">
        <v>6</v>
      </c>
      <c r="F12" s="6" t="s">
        <v>38</v>
      </c>
      <c r="G12" s="6" t="s">
        <v>8</v>
      </c>
      <c r="H12" s="6" t="s">
        <v>9</v>
      </c>
      <c r="I12" s="6" t="s">
        <v>10</v>
      </c>
      <c r="J12" s="6" t="s">
        <v>11</v>
      </c>
      <c r="K12" s="6" t="s">
        <v>12</v>
      </c>
      <c r="L12" s="6" t="s">
        <v>13</v>
      </c>
      <c r="M12" s="6" t="s">
        <v>14</v>
      </c>
      <c r="N12" s="6" t="s">
        <v>15</v>
      </c>
      <c r="O12" s="6" t="s">
        <v>16</v>
      </c>
      <c r="P12" s="6" t="s">
        <v>17</v>
      </c>
      <c r="Q12" s="6" t="s">
        <v>18</v>
      </c>
      <c r="R12" s="6" t="s">
        <v>19</v>
      </c>
      <c r="S12" s="6" t="s">
        <v>20</v>
      </c>
      <c r="T12" s="6" t="s">
        <v>21</v>
      </c>
      <c r="U12" s="6" t="s">
        <v>22</v>
      </c>
      <c r="V12" s="6" t="s">
        <v>23</v>
      </c>
      <c r="W12" s="6" t="s">
        <v>24</v>
      </c>
      <c r="X12" s="6" t="s">
        <v>25</v>
      </c>
      <c r="Y12" s="6" t="s">
        <v>26</v>
      </c>
      <c r="Z12" s="6" t="s">
        <v>27</v>
      </c>
      <c r="AA12" s="6" t="s">
        <v>28</v>
      </c>
      <c r="AB12" s="6" t="s">
        <v>29</v>
      </c>
      <c r="AC12" s="6" t="s">
        <v>30</v>
      </c>
      <c r="AD12" s="6" t="s">
        <v>31</v>
      </c>
      <c r="AE12" s="6" t="s">
        <v>32</v>
      </c>
      <c r="AF12" s="6" t="s">
        <v>33</v>
      </c>
      <c r="AG12" s="6" t="s">
        <v>34</v>
      </c>
      <c r="AH12" s="6" t="s">
        <v>35</v>
      </c>
      <c r="AI12" s="7" t="s">
        <v>36</v>
      </c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 spans="2:47" ht="17" thickBot="1" x14ac:dyDescent="0.25">
      <c r="B13" s="9" t="s">
        <v>3</v>
      </c>
      <c r="C13" s="14"/>
      <c r="D13" s="15">
        <f t="shared" ref="D13:AI13" si="0">$F$8*24 + VALUE(MID(D12,5,1))*16*$F$8 + VALUE(MID(D12,4,1))*8*$F$8 + VALUE(MID(D12,3,1))*4*$F$8  + VALUE(MID(D12,2,1))*2*$F$8  + VALUE(MID(D12,1,1))*1*$F$8</f>
        <v>4.4999999999999998E-14</v>
      </c>
      <c r="E13" s="15">
        <f t="shared" si="0"/>
        <v>7.4999999999999996E-14</v>
      </c>
      <c r="F13" s="15">
        <f t="shared" si="0"/>
        <v>5.9999999999999997E-14</v>
      </c>
      <c r="G13" s="15">
        <f t="shared" si="0"/>
        <v>8.9999999999999995E-14</v>
      </c>
      <c r="H13" s="15">
        <f t="shared" si="0"/>
        <v>5.2499999999999997E-14</v>
      </c>
      <c r="I13" s="15">
        <f t="shared" si="0"/>
        <v>8.2500000000000002E-14</v>
      </c>
      <c r="J13" s="15">
        <f t="shared" si="0"/>
        <v>6.749999999999999E-14</v>
      </c>
      <c r="K13" s="15">
        <f t="shared" si="0"/>
        <v>9.7499999999999988E-14</v>
      </c>
      <c r="L13" s="15">
        <f t="shared" si="0"/>
        <v>4.8749999999999994E-14</v>
      </c>
      <c r="M13" s="15">
        <f t="shared" si="0"/>
        <v>7.8749999999999993E-14</v>
      </c>
      <c r="N13" s="15">
        <f t="shared" si="0"/>
        <v>6.3749999999999993E-14</v>
      </c>
      <c r="O13" s="15">
        <f t="shared" si="0"/>
        <v>9.3749999999999992E-14</v>
      </c>
      <c r="P13" s="15">
        <f t="shared" si="0"/>
        <v>5.625E-14</v>
      </c>
      <c r="Q13" s="15">
        <f t="shared" si="0"/>
        <v>8.6249999999999999E-14</v>
      </c>
      <c r="R13" s="15">
        <f t="shared" si="0"/>
        <v>7.1249999999999987E-14</v>
      </c>
      <c r="S13" s="15">
        <f t="shared" si="0"/>
        <v>1.0124999999999999E-13</v>
      </c>
      <c r="T13" s="15">
        <f t="shared" si="0"/>
        <v>4.6874999999999996E-14</v>
      </c>
      <c r="U13" s="15">
        <f t="shared" si="0"/>
        <v>7.6875000000000001E-14</v>
      </c>
      <c r="V13" s="15">
        <f t="shared" si="0"/>
        <v>6.1875000000000001E-14</v>
      </c>
      <c r="W13" s="15">
        <f t="shared" si="0"/>
        <v>9.1875E-14</v>
      </c>
      <c r="X13" s="15">
        <f t="shared" si="0"/>
        <v>5.4374999999999995E-14</v>
      </c>
      <c r="Y13" s="15">
        <f t="shared" si="0"/>
        <v>8.4375000000000007E-14</v>
      </c>
      <c r="Z13" s="15">
        <f t="shared" si="0"/>
        <v>6.9374999999999995E-14</v>
      </c>
      <c r="AA13" s="15">
        <f t="shared" si="0"/>
        <v>9.9374999999999993E-14</v>
      </c>
      <c r="AB13" s="15">
        <f t="shared" si="0"/>
        <v>5.0624999999999993E-14</v>
      </c>
      <c r="AC13" s="15">
        <f t="shared" si="0"/>
        <v>8.0624999999999997E-14</v>
      </c>
      <c r="AD13" s="15">
        <f t="shared" si="0"/>
        <v>6.5624999999999998E-14</v>
      </c>
      <c r="AE13" s="15">
        <f t="shared" si="0"/>
        <v>9.5624999999999996E-14</v>
      </c>
      <c r="AF13" s="15">
        <f t="shared" si="0"/>
        <v>5.8125000000000005E-14</v>
      </c>
      <c r="AG13" s="15">
        <f t="shared" si="0"/>
        <v>8.8125000000000003E-14</v>
      </c>
      <c r="AH13" s="15">
        <f t="shared" si="0"/>
        <v>7.3124999999999991E-14</v>
      </c>
      <c r="AI13" s="16">
        <f t="shared" si="0"/>
        <v>1.0312499999999999E-13</v>
      </c>
    </row>
    <row r="14" spans="2:47" x14ac:dyDescent="0.2">
      <c r="B14" s="9" t="str" cm="1">
        <f t="array" ref="B14:B45">TRANSPOSE(D12:AI12)</f>
        <v>00000</v>
      </c>
      <c r="C14" s="12">
        <f t="shared" ref="C14:C45" si="1">$F$9*24 + VALUE(MID(B14,5,1))*16*$F$9 + VALUE(MID(B14,4,1))*8*$F$9 + VALUE(MID(B14,3,1))*4*$F$9  + VALUE(MID(B14,2,1))*2*$F$9  + VALUE(MID(B14,1,1))*1*$F$9</f>
        <v>1.7188694583998585E-11</v>
      </c>
      <c r="D14" s="17">
        <f t="shared" ref="D14:D45" si="2">($C$7/(2*PI()))*ATAN($D$13/C14)</f>
        <v>3999999.9999999986</v>
      </c>
      <c r="E14" s="18">
        <f t="shared" ref="E14:AI14" si="3">($C$7/(2*PI()))*ATAN(E13/$C$14)</f>
        <v>6666639.5897977548</v>
      </c>
      <c r="F14" s="18">
        <f t="shared" si="3"/>
        <v>5333323.8563902406</v>
      </c>
      <c r="G14" s="18">
        <f t="shared" si="3"/>
        <v>7999945.169616038</v>
      </c>
      <c r="H14" s="18">
        <f t="shared" si="3"/>
        <v>4666662.8166519385</v>
      </c>
      <c r="I14" s="18">
        <f t="shared" si="3"/>
        <v>7333293.7758150492</v>
      </c>
      <c r="J14" s="18">
        <f t="shared" si="3"/>
        <v>5999982.8653817018</v>
      </c>
      <c r="K14" s="18">
        <f t="shared" si="3"/>
        <v>8666593.5173895489</v>
      </c>
      <c r="L14" s="18">
        <f t="shared" si="3"/>
        <v>4333331.6145754317</v>
      </c>
      <c r="M14" s="18">
        <f t="shared" si="3"/>
        <v>6999967.0159699852</v>
      </c>
      <c r="N14" s="18">
        <f t="shared" si="3"/>
        <v>5666653.6305937283</v>
      </c>
      <c r="O14" s="18">
        <f t="shared" si="3"/>
        <v>8333269.740119162</v>
      </c>
      <c r="P14" s="18">
        <f t="shared" si="3"/>
        <v>4999993.5744999722</v>
      </c>
      <c r="Q14" s="18">
        <f t="shared" si="3"/>
        <v>7666619.8376059355</v>
      </c>
      <c r="R14" s="18">
        <f t="shared" si="3"/>
        <v>6333311.5290257409</v>
      </c>
      <c r="S14" s="18">
        <f t="shared" si="3"/>
        <v>8999916.4697018992</v>
      </c>
      <c r="T14" s="18">
        <f t="shared" si="3"/>
        <v>4166665.8568669753</v>
      </c>
      <c r="U14" s="18">
        <f t="shared" si="3"/>
        <v>6833303.3841918129</v>
      </c>
      <c r="V14" s="18">
        <f t="shared" si="3"/>
        <v>5499988.8089358853</v>
      </c>
      <c r="W14" s="18">
        <f t="shared" si="3"/>
        <v>8166607.5520388428</v>
      </c>
      <c r="X14" s="18">
        <f t="shared" si="3"/>
        <v>4833328.2530875998</v>
      </c>
      <c r="Y14" s="18">
        <f t="shared" si="3"/>
        <v>7499956.8959501879</v>
      </c>
      <c r="Z14" s="18">
        <f t="shared" si="3"/>
        <v>6166647.2705797292</v>
      </c>
      <c r="AA14" s="18">
        <f t="shared" si="3"/>
        <v>8833255.0986482929</v>
      </c>
      <c r="AB14" s="18">
        <f t="shared" si="3"/>
        <v>4499997.2691591531</v>
      </c>
      <c r="AC14" s="18">
        <f t="shared" si="3"/>
        <v>7166630.4811663609</v>
      </c>
      <c r="AD14" s="18">
        <f t="shared" si="3"/>
        <v>5833318.3173976885</v>
      </c>
      <c r="AE14" s="18">
        <f t="shared" si="3"/>
        <v>8499931.729891289</v>
      </c>
      <c r="AF14" s="18">
        <f t="shared" si="3"/>
        <v>5166658.7769228984</v>
      </c>
      <c r="AG14" s="18">
        <f t="shared" si="3"/>
        <v>7833282.5968164839</v>
      </c>
      <c r="AH14" s="18">
        <f t="shared" si="3"/>
        <v>6499975.6367537435</v>
      </c>
      <c r="AI14" s="19">
        <f t="shared" si="3"/>
        <v>9166577.6265847795</v>
      </c>
    </row>
    <row r="15" spans="2:47" x14ac:dyDescent="0.2">
      <c r="B15" s="9" t="str">
        <v>00001</v>
      </c>
      <c r="C15" s="12">
        <f t="shared" si="1"/>
        <v>2.864782430666431E-11</v>
      </c>
      <c r="D15" s="20">
        <f t="shared" si="2"/>
        <v>2400003.5091971005</v>
      </c>
      <c r="E15" s="21">
        <f t="shared" ref="E15:AI15" si="4">($C$7/(2*PI()))*ATAN(E13/$C$15)</f>
        <v>3999999.9999999986</v>
      </c>
      <c r="F15" s="21">
        <f t="shared" si="4"/>
        <v>3200002.6318947948</v>
      </c>
      <c r="G15" s="21">
        <f t="shared" si="4"/>
        <v>4799995.174875414</v>
      </c>
      <c r="H15" s="21">
        <f t="shared" si="4"/>
        <v>2800003.2624549353</v>
      </c>
      <c r="I15" s="21">
        <f t="shared" si="4"/>
        <v>4399997.8890059972</v>
      </c>
      <c r="J15" s="21">
        <f t="shared" si="4"/>
        <v>3600001.562686441</v>
      </c>
      <c r="K15" s="21">
        <f t="shared" si="4"/>
        <v>5199991.8027797276</v>
      </c>
      <c r="L15" s="21">
        <f t="shared" si="4"/>
        <v>2600003.4303763621</v>
      </c>
      <c r="M15" s="21">
        <f t="shared" si="4"/>
        <v>4199999.016468267</v>
      </c>
      <c r="N15" s="21">
        <f t="shared" si="4"/>
        <v>3400002.1555485204</v>
      </c>
      <c r="O15" s="21">
        <f t="shared" si="4"/>
        <v>4999993.5744999722</v>
      </c>
      <c r="P15" s="21">
        <f t="shared" si="4"/>
        <v>3000002.9985790104</v>
      </c>
      <c r="Q15" s="21">
        <f t="shared" si="4"/>
        <v>4599996.6107595731</v>
      </c>
      <c r="R15" s="21">
        <f t="shared" si="4"/>
        <v>3800000.8464548327</v>
      </c>
      <c r="S15" s="21">
        <f t="shared" si="4"/>
        <v>5399989.8528612042</v>
      </c>
      <c r="T15" s="21">
        <f t="shared" si="4"/>
        <v>2500003.4804959539</v>
      </c>
      <c r="U15" s="21">
        <f t="shared" si="4"/>
        <v>4099999.5257970989</v>
      </c>
      <c r="V15" s="21">
        <f t="shared" si="4"/>
        <v>3300002.4078577748</v>
      </c>
      <c r="W15" s="21">
        <f t="shared" si="4"/>
        <v>4899994.3956774483</v>
      </c>
      <c r="X15" s="21">
        <f t="shared" si="4"/>
        <v>2900003.1429396472</v>
      </c>
      <c r="Y15" s="21">
        <f t="shared" si="4"/>
        <v>4499997.269159154</v>
      </c>
      <c r="Z15" s="21">
        <f t="shared" si="4"/>
        <v>3700001.2204201855</v>
      </c>
      <c r="AA15" s="21">
        <f t="shared" si="4"/>
        <v>5299990.8505235929</v>
      </c>
      <c r="AB15" s="21">
        <f t="shared" si="4"/>
        <v>2700003.357981598</v>
      </c>
      <c r="AC15" s="21">
        <f t="shared" si="4"/>
        <v>4299998.471156802</v>
      </c>
      <c r="AD15" s="21">
        <f t="shared" si="4"/>
        <v>3500001.874110315</v>
      </c>
      <c r="AE15" s="21">
        <f t="shared" si="4"/>
        <v>5099992.7104862938</v>
      </c>
      <c r="AF15" s="21">
        <f t="shared" si="4"/>
        <v>3100002.8285163003</v>
      </c>
      <c r="AG15" s="21">
        <f t="shared" si="4"/>
        <v>4699995.9129505586</v>
      </c>
      <c r="AH15" s="21">
        <f t="shared" si="4"/>
        <v>3900000.4399336744</v>
      </c>
      <c r="AI15" s="22">
        <f t="shared" si="4"/>
        <v>5499988.8089358844</v>
      </c>
    </row>
    <row r="16" spans="2:47" x14ac:dyDescent="0.2">
      <c r="B16" s="9" t="str">
        <v>00010</v>
      </c>
      <c r="C16" s="12">
        <f t="shared" si="1"/>
        <v>2.2918259445331446E-11</v>
      </c>
      <c r="D16" s="20">
        <f t="shared" si="2"/>
        <v>3000002.9985790104</v>
      </c>
      <c r="E16" s="21">
        <f t="shared" ref="E16:AI16" si="5">($C$7/(2*PI()))*ATAN(E13/$C$16)</f>
        <v>4999993.5744999722</v>
      </c>
      <c r="F16" s="21">
        <f t="shared" si="5"/>
        <v>3999999.9999999995</v>
      </c>
      <c r="G16" s="21">
        <f t="shared" si="5"/>
        <v>5999982.8653817028</v>
      </c>
      <c r="H16" s="21">
        <f t="shared" si="5"/>
        <v>3500001.8741103155</v>
      </c>
      <c r="I16" s="21">
        <f t="shared" si="5"/>
        <v>5499988.8089358853</v>
      </c>
      <c r="J16" s="21">
        <f t="shared" si="5"/>
        <v>4499997.2691591531</v>
      </c>
      <c r="K16" s="21">
        <f t="shared" si="5"/>
        <v>6499975.6367537435</v>
      </c>
      <c r="L16" s="21">
        <f t="shared" si="5"/>
        <v>3250002.5233567688</v>
      </c>
      <c r="M16" s="21">
        <f t="shared" si="5"/>
        <v>5249991.3322738996</v>
      </c>
      <c r="N16" s="21">
        <f t="shared" si="5"/>
        <v>4249998.7483639074</v>
      </c>
      <c r="O16" s="21">
        <f t="shared" si="5"/>
        <v>6249979.4183946131</v>
      </c>
      <c r="P16" s="21">
        <f t="shared" si="5"/>
        <v>3750001.0374534414</v>
      </c>
      <c r="Q16" s="21">
        <f t="shared" si="5"/>
        <v>5749985.9911003234</v>
      </c>
      <c r="R16" s="21">
        <f t="shared" si="5"/>
        <v>4749995.5489997957</v>
      </c>
      <c r="S16" s="21">
        <f t="shared" si="5"/>
        <v>6749971.5070738997</v>
      </c>
      <c r="T16" s="21">
        <f t="shared" si="5"/>
        <v>3125002.7818842763</v>
      </c>
      <c r="U16" s="21">
        <f t="shared" si="5"/>
        <v>5124992.4876893247</v>
      </c>
      <c r="V16" s="21">
        <f t="shared" si="5"/>
        <v>4124999.4017914128</v>
      </c>
      <c r="W16" s="21">
        <f t="shared" si="5"/>
        <v>6124981.1828833017</v>
      </c>
      <c r="X16" s="21">
        <f t="shared" si="5"/>
        <v>3625001.4800448162</v>
      </c>
      <c r="Y16" s="21">
        <f t="shared" si="5"/>
        <v>5624987.4376668949</v>
      </c>
      <c r="Z16" s="21">
        <f t="shared" si="5"/>
        <v>4624996.4400354186</v>
      </c>
      <c r="AA16" s="21">
        <f t="shared" si="5"/>
        <v>6624973.6162552647</v>
      </c>
      <c r="AB16" s="21">
        <f t="shared" si="5"/>
        <v>3375002.2213232084</v>
      </c>
      <c r="AC16" s="21">
        <f t="shared" si="5"/>
        <v>5374990.1065804884</v>
      </c>
      <c r="AD16" s="21">
        <f t="shared" si="5"/>
        <v>4374998.0380442366</v>
      </c>
      <c r="AE16" s="21">
        <f t="shared" si="5"/>
        <v>6374977.5702424794</v>
      </c>
      <c r="AF16" s="21">
        <f t="shared" si="5"/>
        <v>3875000.5446629236</v>
      </c>
      <c r="AG16" s="21">
        <f t="shared" si="5"/>
        <v>5874984.4675629865</v>
      </c>
      <c r="AH16" s="21">
        <f t="shared" si="5"/>
        <v>4874994.5943790553</v>
      </c>
      <c r="AI16" s="22">
        <f t="shared" si="5"/>
        <v>6874969.3075365145</v>
      </c>
    </row>
    <row r="17" spans="2:35" x14ac:dyDescent="0.2">
      <c r="B17" s="9" t="str">
        <v>00011</v>
      </c>
      <c r="C17" s="12">
        <f t="shared" si="1"/>
        <v>3.4377389167997171E-11</v>
      </c>
      <c r="D17" s="20">
        <f t="shared" si="2"/>
        <v>2000003.4269518442</v>
      </c>
      <c r="E17" s="21">
        <f t="shared" ref="E17:AI17" si="6">($C$7/(2*PI()))*ATAN(E13/$C$17)</f>
        <v>3333335.6602716902</v>
      </c>
      <c r="F17" s="21">
        <f t="shared" si="6"/>
        <v>2666670.0513077565</v>
      </c>
      <c r="G17" s="21">
        <f t="shared" si="6"/>
        <v>3999999.9999999986</v>
      </c>
      <c r="H17" s="21">
        <f t="shared" si="6"/>
        <v>2333336.8501884728</v>
      </c>
      <c r="I17" s="21">
        <f t="shared" si="6"/>
        <v>3666668.0046554189</v>
      </c>
      <c r="J17" s="21">
        <f t="shared" si="6"/>
        <v>3000002.9985790094</v>
      </c>
      <c r="K17" s="21">
        <f t="shared" si="6"/>
        <v>4333331.6145754317</v>
      </c>
      <c r="L17" s="21">
        <f t="shared" si="6"/>
        <v>2166670.1643516533</v>
      </c>
      <c r="M17" s="21">
        <f t="shared" si="6"/>
        <v>3500001.874110315</v>
      </c>
      <c r="N17" s="21">
        <f t="shared" si="6"/>
        <v>2833336.5586575493</v>
      </c>
      <c r="O17" s="21">
        <f t="shared" si="6"/>
        <v>4166665.8568669753</v>
      </c>
      <c r="P17" s="21">
        <f t="shared" si="6"/>
        <v>2500003.4804959539</v>
      </c>
      <c r="Q17" s="21">
        <f t="shared" si="6"/>
        <v>3833334.0479407329</v>
      </c>
      <c r="R17" s="21">
        <f t="shared" si="6"/>
        <v>3166669.3671058235</v>
      </c>
      <c r="S17" s="21">
        <f t="shared" si="6"/>
        <v>4499997.2691591531</v>
      </c>
      <c r="T17" s="21">
        <f t="shared" si="6"/>
        <v>2083336.8018492255</v>
      </c>
      <c r="U17" s="21">
        <f t="shared" si="6"/>
        <v>3416668.7773548006</v>
      </c>
      <c r="V17" s="21">
        <f t="shared" si="6"/>
        <v>2750003.3131633</v>
      </c>
      <c r="W17" s="21">
        <f t="shared" si="6"/>
        <v>4083332.9405804137</v>
      </c>
      <c r="X17" s="21">
        <f t="shared" si="6"/>
        <v>2416670.1725312769</v>
      </c>
      <c r="Y17" s="21">
        <f t="shared" si="6"/>
        <v>3750001.0374534414</v>
      </c>
      <c r="Z17" s="21">
        <f t="shared" si="6"/>
        <v>3083336.1920146421</v>
      </c>
      <c r="AA17" s="21">
        <f t="shared" si="6"/>
        <v>4416664.4550057724</v>
      </c>
      <c r="AB17" s="21">
        <f t="shared" si="6"/>
        <v>2250003.5139633333</v>
      </c>
      <c r="AC17" s="21">
        <f t="shared" si="6"/>
        <v>3583334.9500424494</v>
      </c>
      <c r="AD17" s="21">
        <f t="shared" si="6"/>
        <v>2916669.7872947166</v>
      </c>
      <c r="AE17" s="21">
        <f t="shared" si="6"/>
        <v>4249998.7483639074</v>
      </c>
      <c r="AF17" s="21">
        <f t="shared" si="6"/>
        <v>2583336.7735867114</v>
      </c>
      <c r="AG17" s="21">
        <f t="shared" si="6"/>
        <v>3916667.0356215127</v>
      </c>
      <c r="AH17" s="21">
        <f t="shared" si="6"/>
        <v>3250002.5233567688</v>
      </c>
      <c r="AI17" s="22">
        <f t="shared" si="6"/>
        <v>4583330.0565397991</v>
      </c>
    </row>
    <row r="18" spans="2:35" x14ac:dyDescent="0.2">
      <c r="B18" s="9" t="str">
        <v>00100</v>
      </c>
      <c r="C18" s="12">
        <f t="shared" si="1"/>
        <v>2.0053477014665016E-11</v>
      </c>
      <c r="D18" s="20">
        <f t="shared" si="2"/>
        <v>3428573.5067188414</v>
      </c>
      <c r="E18" s="21">
        <f t="shared" ref="E18:AI18" si="7">($C$7/(2*PI()))*ATAN(E13/$C$18)</f>
        <v>5714272.1264717607</v>
      </c>
      <c r="F18" s="21">
        <f t="shared" si="7"/>
        <v>4571425.3742862167</v>
      </c>
      <c r="G18" s="21">
        <f t="shared" si="7"/>
        <v>6857112.4844944123</v>
      </c>
      <c r="H18" s="21">
        <f t="shared" si="7"/>
        <v>3999999.9999999986</v>
      </c>
      <c r="I18" s="21">
        <f t="shared" si="7"/>
        <v>6285693.1846756879</v>
      </c>
      <c r="J18" s="21">
        <f t="shared" si="7"/>
        <v>5142849.4697264386</v>
      </c>
      <c r="K18" s="21">
        <f t="shared" si="7"/>
        <v>7428529.8660870753</v>
      </c>
      <c r="L18" s="21">
        <f t="shared" si="7"/>
        <v>3714286.8832430202</v>
      </c>
      <c r="M18" s="21">
        <f t="shared" si="7"/>
        <v>5999982.8653817018</v>
      </c>
      <c r="N18" s="21">
        <f t="shared" si="7"/>
        <v>4857137.5918526873</v>
      </c>
      <c r="O18" s="21">
        <f t="shared" si="7"/>
        <v>7142821.4250589311</v>
      </c>
      <c r="P18" s="21">
        <f t="shared" si="7"/>
        <v>4285712.8370082127</v>
      </c>
      <c r="Q18" s="21">
        <f t="shared" si="7"/>
        <v>6571403.0643733256</v>
      </c>
      <c r="R18" s="21">
        <f t="shared" si="7"/>
        <v>5428560.9879264273</v>
      </c>
      <c r="S18" s="21">
        <f t="shared" si="7"/>
        <v>7714237.7875992386</v>
      </c>
      <c r="T18" s="21">
        <f t="shared" si="7"/>
        <v>3571430.2262029783</v>
      </c>
      <c r="U18" s="21">
        <f t="shared" si="7"/>
        <v>5857127.5471299449</v>
      </c>
      <c r="V18" s="21">
        <f t="shared" si="7"/>
        <v>4714281.5242822208</v>
      </c>
      <c r="W18" s="21">
        <f t="shared" si="7"/>
        <v>6999967.015969987</v>
      </c>
      <c r="X18" s="21">
        <f t="shared" si="7"/>
        <v>4142856.4547215453</v>
      </c>
      <c r="Y18" s="21">
        <f t="shared" si="7"/>
        <v>6428548.1807228187</v>
      </c>
      <c r="Z18" s="21">
        <f t="shared" si="7"/>
        <v>5285705.275034464</v>
      </c>
      <c r="AA18" s="21">
        <f t="shared" si="7"/>
        <v>7571383.8930313708</v>
      </c>
      <c r="AB18" s="21">
        <f t="shared" si="7"/>
        <v>3857143.4753412604</v>
      </c>
      <c r="AC18" s="21">
        <f t="shared" si="7"/>
        <v>6142838.0787294693</v>
      </c>
      <c r="AD18" s="21">
        <f t="shared" si="7"/>
        <v>4999993.5744999722</v>
      </c>
      <c r="AE18" s="21">
        <f t="shared" si="7"/>
        <v>7285675.7092637811</v>
      </c>
      <c r="AF18" s="21">
        <f t="shared" si="7"/>
        <v>4428569.1443623276</v>
      </c>
      <c r="AG18" s="21">
        <f t="shared" si="7"/>
        <v>6714257.8331296947</v>
      </c>
      <c r="AH18" s="21">
        <f t="shared" si="7"/>
        <v>5571416.6059047254</v>
      </c>
      <c r="AI18" s="22">
        <f t="shared" si="7"/>
        <v>7857091.5472932607</v>
      </c>
    </row>
    <row r="19" spans="2:35" x14ac:dyDescent="0.2">
      <c r="B19" s="9" t="str">
        <v>00101</v>
      </c>
      <c r="C19" s="12">
        <f t="shared" si="1"/>
        <v>3.1512606737330744E-11</v>
      </c>
      <c r="D19" s="20">
        <f t="shared" si="2"/>
        <v>2181821.6834362112</v>
      </c>
      <c r="E19" s="21">
        <f t="shared" ref="E19:AI19" si="8">($C$7/(2*PI()))*ATAN(E13/$C$19)</f>
        <v>3636365.0782032171</v>
      </c>
      <c r="F19" s="21">
        <f t="shared" si="8"/>
        <v>2909094.0399464024</v>
      </c>
      <c r="G19" s="21">
        <f t="shared" si="8"/>
        <v>4363634.4686500309</v>
      </c>
      <c r="H19" s="21">
        <f t="shared" si="8"/>
        <v>2545458.0058755395</v>
      </c>
      <c r="I19" s="21">
        <f t="shared" si="8"/>
        <v>3999999.9999999986</v>
      </c>
      <c r="J19" s="21">
        <f t="shared" si="8"/>
        <v>3272729.7444538651</v>
      </c>
      <c r="K19" s="21">
        <f t="shared" si="8"/>
        <v>4727268.4429594427</v>
      </c>
      <c r="L19" s="21">
        <f t="shared" si="8"/>
        <v>2363639.878127242</v>
      </c>
      <c r="M19" s="21">
        <f t="shared" si="8"/>
        <v>3818182.593170322</v>
      </c>
      <c r="N19" s="21">
        <f t="shared" si="8"/>
        <v>3090911.9359702338</v>
      </c>
      <c r="O19" s="21">
        <f t="shared" si="8"/>
        <v>4545451.5201719189</v>
      </c>
      <c r="P19" s="21">
        <f t="shared" si="8"/>
        <v>2727276.0615317174</v>
      </c>
      <c r="Q19" s="21">
        <f t="shared" si="8"/>
        <v>4181817.2935429825</v>
      </c>
      <c r="R19" s="21">
        <f t="shared" si="8"/>
        <v>3454547.4602479651</v>
      </c>
      <c r="S19" s="21">
        <f t="shared" si="8"/>
        <v>4909085.2318634233</v>
      </c>
      <c r="T19" s="21">
        <f t="shared" si="8"/>
        <v>2272730.7888277313</v>
      </c>
      <c r="U19" s="21">
        <f t="shared" si="8"/>
        <v>3727273.8488821192</v>
      </c>
      <c r="V19" s="21">
        <f t="shared" si="8"/>
        <v>3000002.9985790094</v>
      </c>
      <c r="W19" s="21">
        <f t="shared" si="8"/>
        <v>4454543.0101809455</v>
      </c>
      <c r="X19" s="21">
        <f t="shared" si="8"/>
        <v>2636367.0430369796</v>
      </c>
      <c r="Y19" s="21">
        <f t="shared" si="8"/>
        <v>4090908.6612541559</v>
      </c>
      <c r="Z19" s="21">
        <f t="shared" si="8"/>
        <v>3363638.6142589399</v>
      </c>
      <c r="AA19" s="21">
        <f t="shared" si="8"/>
        <v>4818176.8544686995</v>
      </c>
      <c r="AB19" s="21">
        <f t="shared" si="8"/>
        <v>2454548.950691069</v>
      </c>
      <c r="AC19" s="21">
        <f t="shared" si="8"/>
        <v>3909091.3104241681</v>
      </c>
      <c r="AD19" s="21">
        <f t="shared" si="8"/>
        <v>3181820.8514764081</v>
      </c>
      <c r="AE19" s="21">
        <f t="shared" si="8"/>
        <v>4636359.997979301</v>
      </c>
      <c r="AF19" s="21">
        <f t="shared" si="8"/>
        <v>2818185.0607160823</v>
      </c>
      <c r="AG19" s="21">
        <f t="shared" si="8"/>
        <v>4272725.8962228261</v>
      </c>
      <c r="AH19" s="21">
        <f t="shared" si="8"/>
        <v>3545456.281777279</v>
      </c>
      <c r="AI19" s="22">
        <f t="shared" si="8"/>
        <v>4999993.5744999712</v>
      </c>
    </row>
    <row r="20" spans="2:35" x14ac:dyDescent="0.2">
      <c r="B20" s="9" t="str">
        <v>00110</v>
      </c>
      <c r="C20" s="12">
        <f t="shared" si="1"/>
        <v>2.5783041875997877E-11</v>
      </c>
      <c r="D20" s="20">
        <f t="shared" si="2"/>
        <v>2666670.0513077569</v>
      </c>
      <c r="E20" s="21">
        <f t="shared" ref="E20:AI20" si="9">($C$7/(2*PI()))*ATAN(E13/$C$20)</f>
        <v>4444442.0626677116</v>
      </c>
      <c r="F20" s="21">
        <f t="shared" si="9"/>
        <v>3555557.2604093845</v>
      </c>
      <c r="G20" s="21">
        <f t="shared" si="9"/>
        <v>5333323.8563902415</v>
      </c>
      <c r="H20" s="21">
        <f t="shared" si="9"/>
        <v>3111113.919107792</v>
      </c>
      <c r="I20" s="21">
        <f t="shared" si="9"/>
        <v>4888883.3732012836</v>
      </c>
      <c r="J20" s="21">
        <f t="shared" si="9"/>
        <v>3999999.9999999986</v>
      </c>
      <c r="K20" s="21">
        <f t="shared" si="9"/>
        <v>5777763.437024951</v>
      </c>
      <c r="L20" s="21">
        <f t="shared" si="9"/>
        <v>2888892.0463192742</v>
      </c>
      <c r="M20" s="21">
        <f t="shared" si="9"/>
        <v>4666662.8166519385</v>
      </c>
      <c r="N20" s="21">
        <f t="shared" si="9"/>
        <v>3777778.7101193247</v>
      </c>
      <c r="O20" s="21">
        <f t="shared" si="9"/>
        <v>5555543.7642274452</v>
      </c>
      <c r="P20" s="21">
        <f t="shared" si="9"/>
        <v>3333335.6602716902</v>
      </c>
      <c r="Q20" s="21">
        <f t="shared" si="9"/>
        <v>5111103.7229144629</v>
      </c>
      <c r="R20" s="21">
        <f t="shared" si="9"/>
        <v>4222221.1206499366</v>
      </c>
      <c r="S20" s="21">
        <f t="shared" si="9"/>
        <v>5999982.8653817018</v>
      </c>
      <c r="T20" s="21">
        <f t="shared" si="9"/>
        <v>2777781.0635037883</v>
      </c>
      <c r="U20" s="21">
        <f t="shared" si="9"/>
        <v>4555552.4637516029</v>
      </c>
      <c r="V20" s="21">
        <f t="shared" si="9"/>
        <v>3666668.0046554198</v>
      </c>
      <c r="W20" s="21">
        <f t="shared" si="9"/>
        <v>5444433.8391012372</v>
      </c>
      <c r="X20" s="21">
        <f t="shared" si="9"/>
        <v>3222224.806730418</v>
      </c>
      <c r="Y20" s="21">
        <f t="shared" si="9"/>
        <v>4999993.5744999731</v>
      </c>
      <c r="Z20" s="21">
        <f t="shared" si="9"/>
        <v>4111110.5820664004</v>
      </c>
      <c r="AA20" s="21">
        <f t="shared" si="9"/>
        <v>5888873.1823459864</v>
      </c>
      <c r="AB20" s="21">
        <f t="shared" si="9"/>
        <v>3000002.9985790094</v>
      </c>
      <c r="AC20" s="21">
        <f t="shared" si="9"/>
        <v>4777773.1201935522</v>
      </c>
      <c r="AD20" s="21">
        <f t="shared" si="9"/>
        <v>3888889.375625913</v>
      </c>
      <c r="AE20" s="21">
        <f t="shared" si="9"/>
        <v>5666653.6305937283</v>
      </c>
      <c r="AF20" s="21">
        <f t="shared" si="9"/>
        <v>3444446.4785564113</v>
      </c>
      <c r="AG20" s="21">
        <f t="shared" si="9"/>
        <v>5222213.8172696019</v>
      </c>
      <c r="AH20" s="21">
        <f t="shared" si="9"/>
        <v>4333331.6145754326</v>
      </c>
      <c r="AI20" s="22">
        <f t="shared" si="9"/>
        <v>6111092.4849569788</v>
      </c>
    </row>
    <row r="21" spans="2:35" x14ac:dyDescent="0.2">
      <c r="B21" s="9" t="str">
        <v>00111</v>
      </c>
      <c r="C21" s="12">
        <f t="shared" si="1"/>
        <v>3.7242171598663604E-11</v>
      </c>
      <c r="D21" s="20">
        <f t="shared" si="2"/>
        <v>1846157.1654777576</v>
      </c>
      <c r="E21" s="21">
        <f t="shared" ref="E21:AI21" si="10">($C$7/(2*PI()))*ATAN(E13/$C$21)</f>
        <v>3076925.9470107104</v>
      </c>
      <c r="F21" s="21">
        <f t="shared" si="10"/>
        <v>2461541.9555612504</v>
      </c>
      <c r="G21" s="21">
        <f t="shared" si="10"/>
        <v>3692308.9401705447</v>
      </c>
      <c r="H21" s="21">
        <f t="shared" si="10"/>
        <v>2153849.6478702184</v>
      </c>
      <c r="I21" s="21">
        <f t="shared" si="10"/>
        <v>3384617.5808552341</v>
      </c>
      <c r="J21" s="21">
        <f t="shared" si="10"/>
        <v>2769234.0635937499</v>
      </c>
      <c r="K21" s="21">
        <f t="shared" si="10"/>
        <v>3999999.9999999981</v>
      </c>
      <c r="L21" s="21">
        <f t="shared" si="10"/>
        <v>2000003.4269518438</v>
      </c>
      <c r="M21" s="21">
        <f t="shared" si="10"/>
        <v>3230771.7966893283</v>
      </c>
      <c r="N21" s="21">
        <f t="shared" si="10"/>
        <v>2615388.0360946325</v>
      </c>
      <c r="O21" s="21">
        <f t="shared" si="10"/>
        <v>3846154.5090807881</v>
      </c>
      <c r="P21" s="21">
        <f t="shared" si="10"/>
        <v>2307695.8251132346</v>
      </c>
      <c r="Q21" s="21">
        <f t="shared" si="10"/>
        <v>3538463.2963888338</v>
      </c>
      <c r="R21" s="21">
        <f t="shared" si="10"/>
        <v>2923080.0349389813</v>
      </c>
      <c r="S21" s="21">
        <f t="shared" si="10"/>
        <v>4153845.4098086185</v>
      </c>
      <c r="T21" s="21">
        <f t="shared" si="10"/>
        <v>1923080.3010892866</v>
      </c>
      <c r="U21" s="21">
        <f t="shared" si="10"/>
        <v>3153848.8798441337</v>
      </c>
      <c r="V21" s="21">
        <f t="shared" si="10"/>
        <v>2538465.0022622477</v>
      </c>
      <c r="W21" s="21">
        <f t="shared" si="10"/>
        <v>3769231.7341795727</v>
      </c>
      <c r="X21" s="21">
        <f t="shared" si="10"/>
        <v>2230772.7421461232</v>
      </c>
      <c r="Y21" s="21">
        <f t="shared" si="10"/>
        <v>3461540.4473960474</v>
      </c>
      <c r="Z21" s="21">
        <f t="shared" si="10"/>
        <v>2846157.0564805777</v>
      </c>
      <c r="AA21" s="21">
        <f t="shared" si="10"/>
        <v>4076922.7152381046</v>
      </c>
      <c r="AB21" s="21">
        <f t="shared" si="10"/>
        <v>2076926.542675473</v>
      </c>
      <c r="AC21" s="21">
        <f t="shared" si="10"/>
        <v>3307694.6971563445</v>
      </c>
      <c r="AD21" s="21">
        <f t="shared" si="10"/>
        <v>2692311.0566684506</v>
      </c>
      <c r="AE21" s="21">
        <f t="shared" si="10"/>
        <v>3923077.2644842453</v>
      </c>
      <c r="AF21" s="21">
        <f t="shared" si="10"/>
        <v>2384618.8963815952</v>
      </c>
      <c r="AG21" s="21">
        <f t="shared" si="10"/>
        <v>3615386.1274436498</v>
      </c>
      <c r="AH21" s="21">
        <f t="shared" si="10"/>
        <v>3000002.9985790094</v>
      </c>
      <c r="AI21" s="22">
        <f t="shared" si="10"/>
        <v>4230768.0833215984</v>
      </c>
    </row>
    <row r="22" spans="2:35" x14ac:dyDescent="0.2">
      <c r="B22" s="9" t="str">
        <v>01000</v>
      </c>
      <c r="C22" s="12">
        <f t="shared" si="1"/>
        <v>1.8621085799331802E-11</v>
      </c>
      <c r="D22" s="20">
        <f t="shared" si="2"/>
        <v>3692308.9401705447</v>
      </c>
      <c r="E22" s="21">
        <f t="shared" ref="E22:AI22" si="11">($C$7/(2*PI()))*ATAN(E13/$C$22)</f>
        <v>6153826.9368779259</v>
      </c>
      <c r="F22" s="21">
        <f t="shared" si="11"/>
        <v>4923071.133009064</v>
      </c>
      <c r="G22" s="21">
        <f t="shared" si="11"/>
        <v>7384574.7546279943</v>
      </c>
      <c r="H22" s="21">
        <f t="shared" si="11"/>
        <v>4307690.7353871008</v>
      </c>
      <c r="I22" s="21">
        <f t="shared" si="11"/>
        <v>6769201.9438373484</v>
      </c>
      <c r="J22" s="21">
        <f t="shared" si="11"/>
        <v>5538449.9333878346</v>
      </c>
      <c r="K22" s="21">
        <f t="shared" si="11"/>
        <v>7999945.1696160361</v>
      </c>
      <c r="L22" s="21">
        <f t="shared" si="11"/>
        <v>3999999.9999999981</v>
      </c>
      <c r="M22" s="21">
        <f t="shared" si="11"/>
        <v>6461514.702401448</v>
      </c>
      <c r="N22" s="21">
        <f t="shared" si="11"/>
        <v>5230760.7453317689</v>
      </c>
      <c r="O22" s="21">
        <f t="shared" si="11"/>
        <v>7692260.2740742769</v>
      </c>
      <c r="P22" s="21">
        <f t="shared" si="11"/>
        <v>4615381.1213755133</v>
      </c>
      <c r="Q22" s="21">
        <f t="shared" si="11"/>
        <v>7076888.6362309866</v>
      </c>
      <c r="R22" s="21">
        <f t="shared" si="11"/>
        <v>5846138.6722216764</v>
      </c>
      <c r="S22" s="21">
        <f t="shared" si="11"/>
        <v>8307629.4162997743</v>
      </c>
      <c r="T22" s="21">
        <f t="shared" si="11"/>
        <v>3846154.5090807881</v>
      </c>
      <c r="U22" s="21">
        <f t="shared" si="11"/>
        <v>6307670.8835909646</v>
      </c>
      <c r="V22" s="21">
        <f t="shared" si="11"/>
        <v>5076915.9906440144</v>
      </c>
      <c r="W22" s="21">
        <f t="shared" si="11"/>
        <v>7538417.5907795951</v>
      </c>
      <c r="X22" s="21">
        <f t="shared" si="11"/>
        <v>4461535.9736159071</v>
      </c>
      <c r="Y22" s="21">
        <f t="shared" si="11"/>
        <v>6923045.3602241054</v>
      </c>
      <c r="Z22" s="21">
        <f t="shared" si="11"/>
        <v>5692294.3605172494</v>
      </c>
      <c r="AA22" s="21">
        <f t="shared" si="11"/>
        <v>8153787.3756247396</v>
      </c>
      <c r="AB22" s="21">
        <f t="shared" si="11"/>
        <v>4153845.4098086185</v>
      </c>
      <c r="AC22" s="21">
        <f t="shared" si="11"/>
        <v>6615358.3901900202</v>
      </c>
      <c r="AD22" s="21">
        <f t="shared" si="11"/>
        <v>5384605.3939528614</v>
      </c>
      <c r="AE22" s="21">
        <f t="shared" si="11"/>
        <v>7846102.8013928235</v>
      </c>
      <c r="AF22" s="21">
        <f t="shared" si="11"/>
        <v>4769226.1755464002</v>
      </c>
      <c r="AG22" s="21">
        <f t="shared" si="11"/>
        <v>7230731.7687387075</v>
      </c>
      <c r="AH22" s="21">
        <f t="shared" si="11"/>
        <v>5999982.8653817018</v>
      </c>
      <c r="AI22" s="22">
        <f t="shared" si="11"/>
        <v>8461471.2885220051</v>
      </c>
    </row>
    <row r="23" spans="2:35" x14ac:dyDescent="0.2">
      <c r="B23" s="9" t="str">
        <v>01001</v>
      </c>
      <c r="C23" s="12">
        <f t="shared" si="1"/>
        <v>3.0080215521997524E-11</v>
      </c>
      <c r="D23" s="20">
        <f t="shared" si="2"/>
        <v>2285717.8025850425</v>
      </c>
      <c r="E23" s="21">
        <f t="shared" ref="E23:AI23" si="12">($C$7/(2*PI()))*ATAN(E13/$C$23)</f>
        <v>3809524.6186784483</v>
      </c>
      <c r="F23" s="21">
        <f t="shared" si="12"/>
        <v>3047621.9684738638</v>
      </c>
      <c r="G23" s="21">
        <f t="shared" si="12"/>
        <v>4571425.3742862167</v>
      </c>
      <c r="H23" s="21">
        <f t="shared" si="12"/>
        <v>2666670.0513077569</v>
      </c>
      <c r="I23" s="21">
        <f t="shared" si="12"/>
        <v>4190475.2569887633</v>
      </c>
      <c r="J23" s="21">
        <f t="shared" si="12"/>
        <v>3428573.5067188414</v>
      </c>
      <c r="K23" s="21">
        <f t="shared" si="12"/>
        <v>4952374.9232076276</v>
      </c>
      <c r="L23" s="21">
        <f t="shared" si="12"/>
        <v>2476193.9654306825</v>
      </c>
      <c r="M23" s="21">
        <f t="shared" si="12"/>
        <v>3999999.9999999986</v>
      </c>
      <c r="N23" s="21">
        <f t="shared" si="12"/>
        <v>3238097.7879217663</v>
      </c>
      <c r="O23" s="21">
        <f t="shared" si="12"/>
        <v>4761900.2227541097</v>
      </c>
      <c r="P23" s="21">
        <f t="shared" si="12"/>
        <v>2857146.0542956754</v>
      </c>
      <c r="Q23" s="21">
        <f t="shared" si="12"/>
        <v>4380950.3837243058</v>
      </c>
      <c r="R23" s="21">
        <f t="shared" si="12"/>
        <v>3619049.118944569</v>
      </c>
      <c r="S23" s="21">
        <f t="shared" si="12"/>
        <v>5142849.4697264386</v>
      </c>
      <c r="T23" s="21">
        <f t="shared" si="12"/>
        <v>2380955.8932588957</v>
      </c>
      <c r="U23" s="21">
        <f t="shared" si="12"/>
        <v>3904762.3245107941</v>
      </c>
      <c r="V23" s="21">
        <f t="shared" si="12"/>
        <v>3142859.8904091353</v>
      </c>
      <c r="W23" s="21">
        <f t="shared" si="12"/>
        <v>4666662.8166519385</v>
      </c>
      <c r="X23" s="21">
        <f t="shared" si="12"/>
        <v>2761908.0635328963</v>
      </c>
      <c r="Y23" s="21">
        <f t="shared" si="12"/>
        <v>4285712.8370082136</v>
      </c>
      <c r="Z23" s="21">
        <f t="shared" si="12"/>
        <v>3523811.3265231559</v>
      </c>
      <c r="AA23" s="21">
        <f t="shared" si="12"/>
        <v>5047612.2160788914</v>
      </c>
      <c r="AB23" s="21">
        <f t="shared" si="12"/>
        <v>2571432.0183603275</v>
      </c>
      <c r="AC23" s="21">
        <f t="shared" si="12"/>
        <v>4095237.6444060071</v>
      </c>
      <c r="AD23" s="21">
        <f t="shared" si="12"/>
        <v>3333335.6602716902</v>
      </c>
      <c r="AE23" s="21">
        <f t="shared" si="12"/>
        <v>4857137.5918526873</v>
      </c>
      <c r="AF23" s="21">
        <f t="shared" si="12"/>
        <v>2952384.0228560218</v>
      </c>
      <c r="AG23" s="21">
        <f t="shared" si="12"/>
        <v>4476187.8963969909</v>
      </c>
      <c r="AH23" s="21">
        <f t="shared" si="12"/>
        <v>3714286.8832430202</v>
      </c>
      <c r="AI23" s="22">
        <f t="shared" si="12"/>
        <v>5238086.6834102338</v>
      </c>
    </row>
    <row r="24" spans="2:35" x14ac:dyDescent="0.2">
      <c r="B24" s="9" t="str">
        <v>01010</v>
      </c>
      <c r="C24" s="12">
        <f t="shared" si="1"/>
        <v>2.4350650660664663E-11</v>
      </c>
      <c r="D24" s="20">
        <f t="shared" si="2"/>
        <v>2823532.6482882802</v>
      </c>
      <c r="E24" s="21">
        <f t="shared" ref="E24:AI24" si="13">($C$7/(2*PI()))*ATAN(E13/$C$24)</f>
        <v>4705878.2235985529</v>
      </c>
      <c r="F24" s="21">
        <f t="shared" si="13"/>
        <v>3764706.8644688735</v>
      </c>
      <c r="G24" s="21">
        <f t="shared" si="13"/>
        <v>5647046.0114389807</v>
      </c>
      <c r="H24" s="21">
        <f t="shared" si="13"/>
        <v>3294120.068869499</v>
      </c>
      <c r="I24" s="21">
        <f t="shared" si="13"/>
        <v>5176462.6085692225</v>
      </c>
      <c r="J24" s="21">
        <f t="shared" si="13"/>
        <v>4235292.9458053159</v>
      </c>
      <c r="K24" s="21">
        <f t="shared" si="13"/>
        <v>6117628.3429306038</v>
      </c>
      <c r="L24" s="21">
        <f t="shared" si="13"/>
        <v>3058826.4311215226</v>
      </c>
      <c r="M24" s="21">
        <f t="shared" si="13"/>
        <v>4941170.53326663</v>
      </c>
      <c r="N24" s="21">
        <f t="shared" si="13"/>
        <v>3999999.9999999986</v>
      </c>
      <c r="O24" s="21">
        <f t="shared" si="13"/>
        <v>5882337.3166868398</v>
      </c>
      <c r="P24" s="21">
        <f t="shared" si="13"/>
        <v>3529413.5503720036</v>
      </c>
      <c r="Q24" s="21">
        <f t="shared" si="13"/>
        <v>5411754.4383465704</v>
      </c>
      <c r="R24" s="21">
        <f t="shared" si="13"/>
        <v>4470585.6907248171</v>
      </c>
      <c r="S24" s="21">
        <f t="shared" si="13"/>
        <v>6352919.0790108116</v>
      </c>
      <c r="T24" s="21">
        <f t="shared" si="13"/>
        <v>2941179.5571430456</v>
      </c>
      <c r="U24" s="21">
        <f t="shared" si="13"/>
        <v>4823524.4070307892</v>
      </c>
      <c r="V24" s="21">
        <f t="shared" si="13"/>
        <v>3882353.45525266</v>
      </c>
      <c r="W24" s="21">
        <f t="shared" si="13"/>
        <v>5764691.6982409535</v>
      </c>
      <c r="X24" s="21">
        <f t="shared" si="13"/>
        <v>3411766.8298489461</v>
      </c>
      <c r="Y24" s="21">
        <f t="shared" si="13"/>
        <v>5294108.5548460344</v>
      </c>
      <c r="Z24" s="21">
        <f t="shared" si="13"/>
        <v>4352939.3440732928</v>
      </c>
      <c r="AA24" s="21">
        <f t="shared" si="13"/>
        <v>6235273.7479386162</v>
      </c>
      <c r="AB24" s="21">
        <f t="shared" si="13"/>
        <v>3176473.2688286831</v>
      </c>
      <c r="AC24" s="21">
        <f t="shared" si="13"/>
        <v>5058816.6009110985</v>
      </c>
      <c r="AD24" s="21">
        <f t="shared" si="13"/>
        <v>4117646.497315886</v>
      </c>
      <c r="AE24" s="21">
        <f t="shared" si="13"/>
        <v>5999982.8653817028</v>
      </c>
      <c r="AF24" s="21">
        <f t="shared" si="13"/>
        <v>3647060.2290436504</v>
      </c>
      <c r="AG24" s="21">
        <f t="shared" si="13"/>
        <v>5529400.2576758713</v>
      </c>
      <c r="AH24" s="21">
        <f t="shared" si="13"/>
        <v>4588231.9843648998</v>
      </c>
      <c r="AI24" s="22">
        <f t="shared" si="13"/>
        <v>6470564.3347522728</v>
      </c>
    </row>
    <row r="25" spans="2:35" x14ac:dyDescent="0.2">
      <c r="B25" s="9" t="str">
        <v>01011</v>
      </c>
      <c r="C25" s="12">
        <f t="shared" si="1"/>
        <v>3.5809780383330384E-11</v>
      </c>
      <c r="D25" s="20">
        <f t="shared" si="2"/>
        <v>1920003.3758494104</v>
      </c>
      <c r="E25" s="21">
        <f t="shared" ref="E25:AI25" si="14">($C$7/(2*PI()))*ATAN(E13/$C$25)</f>
        <v>3200002.6318947948</v>
      </c>
      <c r="F25" s="21">
        <f t="shared" si="14"/>
        <v>2560003.4530492434</v>
      </c>
      <c r="G25" s="21">
        <f t="shared" si="14"/>
        <v>3840000.687801043</v>
      </c>
      <c r="H25" s="21">
        <f t="shared" si="14"/>
        <v>2240003.5127069685</v>
      </c>
      <c r="I25" s="21">
        <f t="shared" si="14"/>
        <v>3520001.8142518089</v>
      </c>
      <c r="J25" s="21">
        <f t="shared" si="14"/>
        <v>2880003.1688029175</v>
      </c>
      <c r="K25" s="21">
        <f t="shared" si="14"/>
        <v>4159999.2244697404</v>
      </c>
      <c r="L25" s="21">
        <f t="shared" si="14"/>
        <v>2080003.4670880134</v>
      </c>
      <c r="M25" s="21">
        <f t="shared" si="14"/>
        <v>3360002.2599197207</v>
      </c>
      <c r="N25" s="21">
        <f t="shared" si="14"/>
        <v>2720003.3407542328</v>
      </c>
      <c r="O25" s="21">
        <f t="shared" si="14"/>
        <v>3999999.9999999986</v>
      </c>
      <c r="P25" s="21">
        <f t="shared" si="14"/>
        <v>2400003.509197101</v>
      </c>
      <c r="Q25" s="21">
        <f t="shared" si="14"/>
        <v>3680001.2913819496</v>
      </c>
      <c r="R25" s="21">
        <f t="shared" si="14"/>
        <v>3040002.9336861507</v>
      </c>
      <c r="S25" s="21">
        <f t="shared" si="14"/>
        <v>4319998.3577012019</v>
      </c>
      <c r="T25" s="21">
        <f t="shared" si="14"/>
        <v>2000003.4269518442</v>
      </c>
      <c r="U25" s="21">
        <f t="shared" si="14"/>
        <v>3280002.454899543</v>
      </c>
      <c r="V25" s="21">
        <f t="shared" si="14"/>
        <v>2640003.4041394549</v>
      </c>
      <c r="W25" s="21">
        <f t="shared" si="14"/>
        <v>3920000.3546473561</v>
      </c>
      <c r="X25" s="21">
        <f t="shared" si="14"/>
        <v>2320003.5173124606</v>
      </c>
      <c r="Y25" s="21">
        <f t="shared" si="14"/>
        <v>3600001.5626864424</v>
      </c>
      <c r="Z25" s="21">
        <f t="shared" si="14"/>
        <v>2960003.0593595374</v>
      </c>
      <c r="AA25" s="21">
        <f t="shared" si="14"/>
        <v>4239998.8027095729</v>
      </c>
      <c r="AB25" s="21">
        <f t="shared" si="14"/>
        <v>2160003.4958192701</v>
      </c>
      <c r="AC25" s="21">
        <f t="shared" si="14"/>
        <v>3440002.0465166899</v>
      </c>
      <c r="AD25" s="21">
        <f t="shared" si="14"/>
        <v>2800003.2624549353</v>
      </c>
      <c r="AE25" s="21">
        <f t="shared" si="14"/>
        <v>4079999.6234203386</v>
      </c>
      <c r="AF25" s="21">
        <f t="shared" si="14"/>
        <v>2480003.4879222438</v>
      </c>
      <c r="AG25" s="21">
        <f t="shared" si="14"/>
        <v>3760000.9998996956</v>
      </c>
      <c r="AH25" s="21">
        <f t="shared" si="14"/>
        <v>3120002.7913441178</v>
      </c>
      <c r="AI25" s="22">
        <f t="shared" si="14"/>
        <v>4399997.8890059963</v>
      </c>
    </row>
    <row r="26" spans="2:35" x14ac:dyDescent="0.2">
      <c r="B26" s="9" t="str">
        <v>01100</v>
      </c>
      <c r="C26" s="12">
        <f t="shared" si="1"/>
        <v>2.1485868229998233E-11</v>
      </c>
      <c r="D26" s="20">
        <f t="shared" si="2"/>
        <v>3200002.6318947948</v>
      </c>
      <c r="E26" s="21">
        <f t="shared" ref="E26:AI26" si="15">($C$7/(2*PI()))*ATAN(E13/$C$26)</f>
        <v>5333323.8563902406</v>
      </c>
      <c r="F26" s="21">
        <f t="shared" si="15"/>
        <v>4266665.3236449091</v>
      </c>
      <c r="G26" s="21">
        <f t="shared" si="15"/>
        <v>6399977.1904252004</v>
      </c>
      <c r="H26" s="21">
        <f t="shared" si="15"/>
        <v>3733334.4326628298</v>
      </c>
      <c r="I26" s="21">
        <f t="shared" si="15"/>
        <v>5866651.2382270014</v>
      </c>
      <c r="J26" s="21">
        <f t="shared" si="15"/>
        <v>4799995.174875414</v>
      </c>
      <c r="K26" s="21">
        <f t="shared" si="15"/>
        <v>6933301.5830264417</v>
      </c>
      <c r="L26" s="21">
        <f t="shared" si="15"/>
        <v>3466668.6378791509</v>
      </c>
      <c r="M26" s="21">
        <f t="shared" si="15"/>
        <v>5599987.7178909564</v>
      </c>
      <c r="N26" s="21">
        <f t="shared" si="15"/>
        <v>4533330.3873519031</v>
      </c>
      <c r="O26" s="21">
        <f t="shared" si="15"/>
        <v>6666639.5897977538</v>
      </c>
      <c r="P26" s="21">
        <f t="shared" si="15"/>
        <v>3999999.9999999986</v>
      </c>
      <c r="Q26" s="21">
        <f t="shared" si="15"/>
        <v>6133314.4011533717</v>
      </c>
      <c r="R26" s="21">
        <f t="shared" si="15"/>
        <v>5066659.6699699787</v>
      </c>
      <c r="S26" s="21">
        <f t="shared" si="15"/>
        <v>7199963.15386682</v>
      </c>
      <c r="T26" s="21">
        <f t="shared" si="15"/>
        <v>3333335.6602716898</v>
      </c>
      <c r="U26" s="21">
        <f t="shared" si="15"/>
        <v>5466655.8287708648</v>
      </c>
      <c r="V26" s="21">
        <f t="shared" si="15"/>
        <v>4399997.8890059972</v>
      </c>
      <c r="W26" s="21">
        <f t="shared" si="15"/>
        <v>6533308.4398641773</v>
      </c>
      <c r="X26" s="21">
        <f t="shared" si="15"/>
        <v>3866667.2457775888</v>
      </c>
      <c r="Y26" s="21">
        <f t="shared" si="15"/>
        <v>5999982.8653817028</v>
      </c>
      <c r="Z26" s="21">
        <f t="shared" si="15"/>
        <v>4933327.4599916516</v>
      </c>
      <c r="AA26" s="21">
        <f t="shared" si="15"/>
        <v>7066632.4222604409</v>
      </c>
      <c r="AB26" s="21">
        <f t="shared" si="15"/>
        <v>3600001.562686441</v>
      </c>
      <c r="AC26" s="21">
        <f t="shared" si="15"/>
        <v>5733319.5217198776</v>
      </c>
      <c r="AD26" s="21">
        <f t="shared" si="15"/>
        <v>4666662.8166519385</v>
      </c>
      <c r="AE26" s="21">
        <f t="shared" si="15"/>
        <v>6799970.6381953629</v>
      </c>
      <c r="AF26" s="21">
        <f t="shared" si="15"/>
        <v>4133332.6932993438</v>
      </c>
      <c r="AG26" s="21">
        <f t="shared" si="15"/>
        <v>6266645.8435114035</v>
      </c>
      <c r="AH26" s="21">
        <f t="shared" si="15"/>
        <v>5199991.8027797276</v>
      </c>
      <c r="AI26" s="22">
        <f t="shared" si="15"/>
        <v>7333293.7758150492</v>
      </c>
    </row>
    <row r="27" spans="2:35" x14ac:dyDescent="0.2">
      <c r="B27" s="9" t="str">
        <v>01101</v>
      </c>
      <c r="C27" s="12">
        <f t="shared" si="1"/>
        <v>3.2944997952663957E-11</v>
      </c>
      <c r="D27" s="20">
        <f t="shared" si="2"/>
        <v>2086959.99178457</v>
      </c>
      <c r="E27" s="21">
        <f t="shared" ref="E27:AI27" si="16">($C$7/(2*PI()))*ATAN(E13/$C$27)</f>
        <v>3478262.8073789435</v>
      </c>
      <c r="F27" s="21">
        <f t="shared" si="16"/>
        <v>2782611.9764195508</v>
      </c>
      <c r="G27" s="21">
        <f t="shared" si="16"/>
        <v>4173912.1962492317</v>
      </c>
      <c r="H27" s="21">
        <f t="shared" si="16"/>
        <v>2434786.1102855438</v>
      </c>
      <c r="I27" s="21">
        <f t="shared" si="16"/>
        <v>3826087.7001009388</v>
      </c>
      <c r="J27" s="21">
        <f t="shared" si="16"/>
        <v>3130437.5541346152</v>
      </c>
      <c r="K27" s="21">
        <f t="shared" si="16"/>
        <v>4521736.2597726975</v>
      </c>
      <c r="L27" s="21">
        <f t="shared" si="16"/>
        <v>2260873.0803276724</v>
      </c>
      <c r="M27" s="21">
        <f t="shared" si="16"/>
        <v>3652175.3010584489</v>
      </c>
      <c r="N27" s="21">
        <f t="shared" si="16"/>
        <v>2956524.8035826925</v>
      </c>
      <c r="O27" s="21">
        <f t="shared" si="16"/>
        <v>4347824.2843422526</v>
      </c>
      <c r="P27" s="21">
        <f t="shared" si="16"/>
        <v>2608699.0771516706</v>
      </c>
      <c r="Q27" s="21">
        <f t="shared" si="16"/>
        <v>3999999.9999999986</v>
      </c>
      <c r="R27" s="21">
        <f t="shared" si="16"/>
        <v>3304350.2235688516</v>
      </c>
      <c r="S27" s="21">
        <f t="shared" si="16"/>
        <v>4695648.1180342194</v>
      </c>
      <c r="T27" s="21">
        <f t="shared" si="16"/>
        <v>2173916.543097618</v>
      </c>
      <c r="U27" s="21">
        <f t="shared" si="16"/>
        <v>3565219.0657666712</v>
      </c>
      <c r="V27" s="21">
        <f t="shared" si="16"/>
        <v>2869568.3992958697</v>
      </c>
      <c r="W27" s="21">
        <f t="shared" si="16"/>
        <v>4260868.2540969169</v>
      </c>
      <c r="X27" s="21">
        <f t="shared" si="16"/>
        <v>2521742.6018867316</v>
      </c>
      <c r="Y27" s="21">
        <f t="shared" si="16"/>
        <v>3913043.8627250483</v>
      </c>
      <c r="Z27" s="21">
        <f t="shared" si="16"/>
        <v>3217393.8992730989</v>
      </c>
      <c r="AA27" s="21">
        <f t="shared" si="16"/>
        <v>4608692.20383122</v>
      </c>
      <c r="AB27" s="21">
        <f t="shared" si="16"/>
        <v>2347829.6029114192</v>
      </c>
      <c r="AC27" s="21">
        <f t="shared" si="16"/>
        <v>3739131.5126909716</v>
      </c>
      <c r="AD27" s="21">
        <f t="shared" si="16"/>
        <v>3043481.1887167115</v>
      </c>
      <c r="AE27" s="21">
        <f t="shared" si="16"/>
        <v>4434780.2864219453</v>
      </c>
      <c r="AF27" s="21">
        <f t="shared" si="16"/>
        <v>2695655.5355170481</v>
      </c>
      <c r="AG27" s="21">
        <f t="shared" si="16"/>
        <v>4086956.1113624927</v>
      </c>
      <c r="AH27" s="21">
        <f t="shared" si="16"/>
        <v>3391306.5264585684</v>
      </c>
      <c r="AI27" s="22">
        <f t="shared" si="16"/>
        <v>4782604.0018184045</v>
      </c>
    </row>
    <row r="28" spans="2:35" x14ac:dyDescent="0.2">
      <c r="B28" s="9" t="str">
        <v>01110</v>
      </c>
      <c r="C28" s="12">
        <f t="shared" si="1"/>
        <v>2.7215433091331093E-11</v>
      </c>
      <c r="D28" s="20">
        <f t="shared" si="2"/>
        <v>2526319.258891826</v>
      </c>
      <c r="E28" s="21">
        <f t="shared" ref="E28:AI28" si="17">($C$7/(2*PI()))*ATAN(E13/$C$28)</f>
        <v>4210525.2765658712</v>
      </c>
      <c r="F28" s="21">
        <f t="shared" si="17"/>
        <v>3368423.2909630076</v>
      </c>
      <c r="G28" s="21">
        <f t="shared" si="17"/>
        <v>5052624.7040973231</v>
      </c>
      <c r="H28" s="21">
        <f t="shared" si="17"/>
        <v>2947371.4987604502</v>
      </c>
      <c r="I28" s="21">
        <f t="shared" si="17"/>
        <v>4631575.3420653753</v>
      </c>
      <c r="J28" s="21">
        <f t="shared" si="17"/>
        <v>3789474.5715483692</v>
      </c>
      <c r="K28" s="21">
        <f t="shared" si="17"/>
        <v>5473673.2987128012</v>
      </c>
      <c r="L28" s="21">
        <f t="shared" si="17"/>
        <v>2736845.4307874339</v>
      </c>
      <c r="M28" s="21">
        <f t="shared" si="17"/>
        <v>4421050.393252234</v>
      </c>
      <c r="N28" s="21">
        <f t="shared" si="17"/>
        <v>3578948.9992047655</v>
      </c>
      <c r="O28" s="21">
        <f t="shared" si="17"/>
        <v>5263149.1013289019</v>
      </c>
      <c r="P28" s="21">
        <f t="shared" si="17"/>
        <v>3157897.454816943</v>
      </c>
      <c r="Q28" s="21">
        <f t="shared" si="17"/>
        <v>4842100.1150116157</v>
      </c>
      <c r="R28" s="21">
        <f t="shared" si="17"/>
        <v>3999999.9999999986</v>
      </c>
      <c r="S28" s="21">
        <f t="shared" si="17"/>
        <v>5684197.2882555183</v>
      </c>
      <c r="T28" s="21">
        <f t="shared" si="17"/>
        <v>2631582.3573303325</v>
      </c>
      <c r="U28" s="21">
        <f t="shared" si="17"/>
        <v>4315787.8553935988</v>
      </c>
      <c r="V28" s="21">
        <f t="shared" si="17"/>
        <v>3473686.1615715418</v>
      </c>
      <c r="W28" s="21">
        <f t="shared" si="17"/>
        <v>5157886.9271944771</v>
      </c>
      <c r="X28" s="21">
        <f t="shared" si="17"/>
        <v>3052634.4912778814</v>
      </c>
      <c r="Y28" s="21">
        <f t="shared" si="17"/>
        <v>4736837.7510214616</v>
      </c>
      <c r="Z28" s="21">
        <f t="shared" si="17"/>
        <v>3894737.3042602935</v>
      </c>
      <c r="AA28" s="21">
        <f t="shared" si="17"/>
        <v>5578935.3199639004</v>
      </c>
      <c r="AB28" s="21">
        <f t="shared" si="17"/>
        <v>2842108.4782638871</v>
      </c>
      <c r="AC28" s="21">
        <f t="shared" si="17"/>
        <v>4526312.8891425626</v>
      </c>
      <c r="AD28" s="21">
        <f t="shared" si="17"/>
        <v>3684211.8028634517</v>
      </c>
      <c r="AE28" s="21">
        <f t="shared" si="17"/>
        <v>5368411.2255014069</v>
      </c>
      <c r="AF28" s="21">
        <f t="shared" si="17"/>
        <v>3263160.3883783976</v>
      </c>
      <c r="AG28" s="21">
        <f t="shared" si="17"/>
        <v>4947362.4330366366</v>
      </c>
      <c r="AH28" s="21">
        <f t="shared" si="17"/>
        <v>4105262.6577682653</v>
      </c>
      <c r="AI28" s="22">
        <f t="shared" si="17"/>
        <v>5789459.2025884772</v>
      </c>
    </row>
    <row r="29" spans="2:35" x14ac:dyDescent="0.2">
      <c r="B29" s="9" t="str">
        <v>01111</v>
      </c>
      <c r="C29" s="12">
        <f t="shared" si="1"/>
        <v>3.8674562813996818E-11</v>
      </c>
      <c r="D29" s="20">
        <f t="shared" si="2"/>
        <v>1777781.0370651002</v>
      </c>
      <c r="E29" s="21">
        <f t="shared" ref="E29:AI29" si="18">($C$7/(2*PI()))*ATAN(E13/$C$29)</f>
        <v>2962966.0179600581</v>
      </c>
      <c r="F29" s="21">
        <f t="shared" si="18"/>
        <v>2370373.8840841698</v>
      </c>
      <c r="G29" s="21">
        <f t="shared" si="18"/>
        <v>3555557.260409384</v>
      </c>
      <c r="H29" s="21">
        <f t="shared" si="18"/>
        <v>2074077.5385747668</v>
      </c>
      <c r="I29" s="21">
        <f t="shared" si="18"/>
        <v>3259261.7617556942</v>
      </c>
      <c r="J29" s="21">
        <f t="shared" si="18"/>
        <v>2666670.051307756</v>
      </c>
      <c r="K29" s="21">
        <f t="shared" si="18"/>
        <v>3851852.4916359605</v>
      </c>
      <c r="L29" s="21">
        <f t="shared" si="18"/>
        <v>1925929.3059271167</v>
      </c>
      <c r="M29" s="21">
        <f t="shared" si="18"/>
        <v>3111113.9191077915</v>
      </c>
      <c r="N29" s="21">
        <f t="shared" si="18"/>
        <v>2518521.9913745336</v>
      </c>
      <c r="O29" s="21">
        <f t="shared" si="18"/>
        <v>3703704.9108438799</v>
      </c>
      <c r="P29" s="21">
        <f t="shared" si="18"/>
        <v>2222225.7322223503</v>
      </c>
      <c r="Q29" s="21">
        <f t="shared" si="18"/>
        <v>3407409.5431181081</v>
      </c>
      <c r="R29" s="21">
        <f t="shared" si="18"/>
        <v>2814818.061098156</v>
      </c>
      <c r="S29" s="21">
        <f t="shared" si="18"/>
        <v>3999999.9999999986</v>
      </c>
      <c r="T29" s="21">
        <f t="shared" si="18"/>
        <v>1851855.1758487979</v>
      </c>
      <c r="U29" s="21">
        <f t="shared" si="18"/>
        <v>3037039.9756723</v>
      </c>
      <c r="V29" s="21">
        <f t="shared" si="18"/>
        <v>2444447.9434748897</v>
      </c>
      <c r="W29" s="21">
        <f t="shared" si="18"/>
        <v>3629631.0941578322</v>
      </c>
      <c r="X29" s="21">
        <f t="shared" si="18"/>
        <v>2148151.6404476729</v>
      </c>
      <c r="Y29" s="21">
        <f t="shared" si="18"/>
        <v>3333335.6602716902</v>
      </c>
      <c r="Z29" s="21">
        <f t="shared" si="18"/>
        <v>2740744.0626449143</v>
      </c>
      <c r="AA29" s="21">
        <f t="shared" si="18"/>
        <v>3925926.2550455872</v>
      </c>
      <c r="AB29" s="21">
        <f t="shared" si="18"/>
        <v>2000003.4269518442</v>
      </c>
      <c r="AC29" s="21">
        <f t="shared" si="18"/>
        <v>3185187.8479183256</v>
      </c>
      <c r="AD29" s="21">
        <f t="shared" si="18"/>
        <v>2592596.0274348934</v>
      </c>
      <c r="AE29" s="21">
        <f t="shared" si="18"/>
        <v>3777778.7101193247</v>
      </c>
      <c r="AF29" s="21">
        <f t="shared" si="18"/>
        <v>2296299.8135505863</v>
      </c>
      <c r="AG29" s="21">
        <f t="shared" si="18"/>
        <v>3481483.4099467415</v>
      </c>
      <c r="AH29" s="21">
        <f t="shared" si="18"/>
        <v>2888892.0463192742</v>
      </c>
      <c r="AI29" s="22">
        <f t="shared" si="18"/>
        <v>4074073.7261509956</v>
      </c>
    </row>
    <row r="30" spans="2:35" x14ac:dyDescent="0.2">
      <c r="B30" s="9" t="str">
        <v>10000</v>
      </c>
      <c r="C30" s="12">
        <f t="shared" si="1"/>
        <v>1.7904890191665192E-11</v>
      </c>
      <c r="D30" s="20">
        <f t="shared" si="2"/>
        <v>3840000.687801043</v>
      </c>
      <c r="E30" s="21">
        <f t="shared" ref="E30:AI30" si="19">($C$7/(2*PI()))*ATAN(E13/$C$30)</f>
        <v>6399977.1904252004</v>
      </c>
      <c r="F30" s="21">
        <f t="shared" si="19"/>
        <v>5119992.5324678263</v>
      </c>
      <c r="G30" s="21">
        <f t="shared" si="19"/>
        <v>7679952.865109303</v>
      </c>
      <c r="H30" s="21">
        <f t="shared" si="19"/>
        <v>4479997.3961853264</v>
      </c>
      <c r="I30" s="21">
        <f t="shared" si="19"/>
        <v>7039966.262958874</v>
      </c>
      <c r="J30" s="21">
        <f t="shared" si="19"/>
        <v>5759985.8720720261</v>
      </c>
      <c r="K30" s="21">
        <f t="shared" si="19"/>
        <v>8319936.7723179394</v>
      </c>
      <c r="L30" s="21">
        <f t="shared" si="19"/>
        <v>4159999.2244697404</v>
      </c>
      <c r="M30" s="21">
        <f t="shared" si="19"/>
        <v>6719972.0214548251</v>
      </c>
      <c r="N30" s="21">
        <f t="shared" si="19"/>
        <v>5439989.4408906028</v>
      </c>
      <c r="O30" s="21">
        <f t="shared" si="19"/>
        <v>7999945.169616038</v>
      </c>
      <c r="P30" s="21">
        <f t="shared" si="19"/>
        <v>4799995.174875414</v>
      </c>
      <c r="Q30" s="21">
        <f t="shared" si="19"/>
        <v>7359959.8868670305</v>
      </c>
      <c r="R30" s="21">
        <f t="shared" si="19"/>
        <v>6079981.7979406258</v>
      </c>
      <c r="S30" s="21">
        <f t="shared" si="19"/>
        <v>8639927.6451460812</v>
      </c>
      <c r="T30" s="23">
        <f t="shared" si="19"/>
        <v>3999999.9999999986</v>
      </c>
      <c r="U30" s="21">
        <f t="shared" si="19"/>
        <v>6559974.677876303</v>
      </c>
      <c r="V30" s="21">
        <f t="shared" si="19"/>
        <v>5279991.0445799073</v>
      </c>
      <c r="W30" s="21">
        <f t="shared" si="19"/>
        <v>7839949.1033339528</v>
      </c>
      <c r="X30" s="21">
        <f t="shared" si="19"/>
        <v>4639996.3364130743</v>
      </c>
      <c r="Y30" s="21">
        <f t="shared" si="19"/>
        <v>7199963.1538668228</v>
      </c>
      <c r="Z30" s="21">
        <f t="shared" si="19"/>
        <v>5919983.8999248864</v>
      </c>
      <c r="AA30" s="21">
        <f t="shared" si="19"/>
        <v>8479932.3017205242</v>
      </c>
      <c r="AB30" s="21">
        <f t="shared" si="19"/>
        <v>4319998.3577012019</v>
      </c>
      <c r="AC30" s="21">
        <f t="shared" si="19"/>
        <v>6879969.2176519493</v>
      </c>
      <c r="AD30" s="21">
        <f t="shared" si="19"/>
        <v>5599987.7178909564</v>
      </c>
      <c r="AE30" s="21">
        <f t="shared" si="19"/>
        <v>8159941.0604469096</v>
      </c>
      <c r="AF30" s="21">
        <f t="shared" si="19"/>
        <v>4959993.9080633335</v>
      </c>
      <c r="AG30" s="21">
        <f t="shared" si="19"/>
        <v>7519956.4584507635</v>
      </c>
      <c r="AH30" s="21">
        <f t="shared" si="19"/>
        <v>6239979.5626103561</v>
      </c>
      <c r="AI30" s="22">
        <f t="shared" si="19"/>
        <v>8799922.7990860566</v>
      </c>
    </row>
    <row r="31" spans="2:35" x14ac:dyDescent="0.2">
      <c r="B31" s="9" t="str">
        <v>10001</v>
      </c>
      <c r="C31" s="12">
        <f t="shared" si="1"/>
        <v>2.9364019914330917E-11</v>
      </c>
      <c r="D31" s="20">
        <f t="shared" si="2"/>
        <v>2341466.931036144</v>
      </c>
      <c r="E31" s="21">
        <f t="shared" ref="E31:AI31" si="20">($C$7/(2*PI()))*ATAN(E13/$C$31)</f>
        <v>3902439.4539948404</v>
      </c>
      <c r="F31" s="21">
        <f t="shared" si="20"/>
        <v>3121954.0071726236</v>
      </c>
      <c r="G31" s="21">
        <f t="shared" si="20"/>
        <v>4682922.8641837956</v>
      </c>
      <c r="H31" s="21">
        <f t="shared" si="20"/>
        <v>2731710.6473110151</v>
      </c>
      <c r="I31" s="21">
        <f t="shared" si="20"/>
        <v>4292681.4391256794</v>
      </c>
      <c r="J31" s="21">
        <f t="shared" si="20"/>
        <v>3512196.9597055865</v>
      </c>
      <c r="K31" s="21">
        <f t="shared" si="20"/>
        <v>5073163.6782553205</v>
      </c>
      <c r="L31" s="21">
        <f t="shared" si="20"/>
        <v>2536588.8305430138</v>
      </c>
      <c r="M31" s="21">
        <f t="shared" si="20"/>
        <v>4097560.5133872158</v>
      </c>
      <c r="N31" s="21">
        <f t="shared" si="20"/>
        <v>3317075.5375373857</v>
      </c>
      <c r="O31" s="21">
        <f t="shared" si="20"/>
        <v>4878043.3507749802</v>
      </c>
      <c r="P31" s="21">
        <f t="shared" si="20"/>
        <v>2926832.3749756957</v>
      </c>
      <c r="Q31" s="21">
        <f t="shared" si="20"/>
        <v>4487802.2248459551</v>
      </c>
      <c r="R31" s="21">
        <f t="shared" si="20"/>
        <v>3707318.2673128545</v>
      </c>
      <c r="S31" s="21">
        <f t="shared" si="20"/>
        <v>5268283.8402606584</v>
      </c>
      <c r="T31" s="21">
        <f t="shared" si="20"/>
        <v>2439027.8907341589</v>
      </c>
      <c r="U31" s="21">
        <f t="shared" si="20"/>
        <v>3999999.9999999995</v>
      </c>
      <c r="V31" s="21">
        <f t="shared" si="20"/>
        <v>3219514.7854818008</v>
      </c>
      <c r="W31" s="21">
        <f t="shared" si="20"/>
        <v>4780483.126970483</v>
      </c>
      <c r="X31" s="21">
        <f t="shared" si="20"/>
        <v>2829271.5226790472</v>
      </c>
      <c r="Y31" s="21">
        <f t="shared" si="20"/>
        <v>4390241.8498858577</v>
      </c>
      <c r="Z31" s="21">
        <f t="shared" si="20"/>
        <v>3609757.62822711</v>
      </c>
      <c r="AA31" s="21">
        <f t="shared" si="20"/>
        <v>5170723.7803401239</v>
      </c>
      <c r="AB31" s="21">
        <f t="shared" si="20"/>
        <v>2634149.7496671518</v>
      </c>
      <c r="AC31" s="21">
        <f t="shared" si="20"/>
        <v>4195120.9933609543</v>
      </c>
      <c r="AD31" s="21">
        <f t="shared" si="20"/>
        <v>3414636.2625438306</v>
      </c>
      <c r="AE31" s="21">
        <f t="shared" si="20"/>
        <v>4975603.5348017672</v>
      </c>
      <c r="AF31" s="21">
        <f t="shared" si="20"/>
        <v>3024393.2034054054</v>
      </c>
      <c r="AG31" s="21">
        <f t="shared" si="20"/>
        <v>4585362.5632104455</v>
      </c>
      <c r="AH31" s="21">
        <f t="shared" si="20"/>
        <v>3804878.8761672792</v>
      </c>
      <c r="AI31" s="22">
        <f t="shared" si="20"/>
        <v>5365843.8572214097</v>
      </c>
    </row>
    <row r="32" spans="2:35" x14ac:dyDescent="0.2">
      <c r="B32" s="9" t="str">
        <v>10010</v>
      </c>
      <c r="C32" s="12">
        <f t="shared" si="1"/>
        <v>2.3634455052998053E-11</v>
      </c>
      <c r="D32" s="20">
        <f t="shared" si="2"/>
        <v>2909094.0399464029</v>
      </c>
      <c r="E32" s="21">
        <f t="shared" ref="E32:AI32" si="21">($C$7/(2*PI()))*ATAN(E13/$C$32)</f>
        <v>4848479.6507558972</v>
      </c>
      <c r="F32" s="21">
        <f t="shared" si="21"/>
        <v>3878788.4077164368</v>
      </c>
      <c r="G32" s="21">
        <f t="shared" si="21"/>
        <v>5818166.9879104579</v>
      </c>
      <c r="H32" s="21">
        <f t="shared" si="21"/>
        <v>3393941.5655999621</v>
      </c>
      <c r="I32" s="21">
        <f t="shared" si="21"/>
        <v>5333323.8563902425</v>
      </c>
      <c r="J32" s="21">
        <f t="shared" si="21"/>
        <v>4363634.4686500309</v>
      </c>
      <c r="K32" s="21">
        <f t="shared" si="21"/>
        <v>6303008.9476752346</v>
      </c>
      <c r="L32" s="21">
        <f t="shared" si="21"/>
        <v>3151517.882112422</v>
      </c>
      <c r="M32" s="21">
        <f t="shared" si="21"/>
        <v>5090901.8817347009</v>
      </c>
      <c r="N32" s="21">
        <f t="shared" si="21"/>
        <v>4121211.5419339212</v>
      </c>
      <c r="O32" s="21">
        <f t="shared" si="21"/>
        <v>6060588.1203648038</v>
      </c>
      <c r="P32" s="21">
        <f t="shared" si="21"/>
        <v>3636365.0782032176</v>
      </c>
      <c r="Q32" s="21">
        <f t="shared" si="21"/>
        <v>5575745.5625172304</v>
      </c>
      <c r="R32" s="21">
        <f t="shared" si="21"/>
        <v>4606057.1756591927</v>
      </c>
      <c r="S32" s="21">
        <f t="shared" si="21"/>
        <v>6545429.4576368071</v>
      </c>
      <c r="T32" s="21">
        <f t="shared" si="21"/>
        <v>3030305.9801013577</v>
      </c>
      <c r="U32" s="21">
        <f t="shared" si="21"/>
        <v>4969690.7975228736</v>
      </c>
      <c r="V32" s="21">
        <f t="shared" si="21"/>
        <v>3999999.9999999995</v>
      </c>
      <c r="W32" s="21">
        <f t="shared" si="21"/>
        <v>5939377.5915178088</v>
      </c>
      <c r="X32" s="21">
        <f t="shared" si="21"/>
        <v>3515153.344024986</v>
      </c>
      <c r="Y32" s="21">
        <f t="shared" si="21"/>
        <v>5454534.743782633</v>
      </c>
      <c r="Z32" s="21">
        <f t="shared" si="21"/>
        <v>4484845.8503808277</v>
      </c>
      <c r="AA32" s="21">
        <f t="shared" si="21"/>
        <v>6424219.2430874342</v>
      </c>
      <c r="AB32" s="21">
        <f t="shared" si="21"/>
        <v>3272729.744453866</v>
      </c>
      <c r="AC32" s="21">
        <f t="shared" si="21"/>
        <v>5212112.9018657114</v>
      </c>
      <c r="AD32" s="21">
        <f t="shared" si="21"/>
        <v>4242423.0319924979</v>
      </c>
      <c r="AE32" s="21">
        <f t="shared" si="21"/>
        <v>6181798.5729258209</v>
      </c>
      <c r="AF32" s="21">
        <f t="shared" si="21"/>
        <v>3757576.76660894</v>
      </c>
      <c r="AG32" s="21">
        <f t="shared" si="21"/>
        <v>5696956.3110683868</v>
      </c>
      <c r="AH32" s="21">
        <f t="shared" si="21"/>
        <v>4727268.4429594437</v>
      </c>
      <c r="AI32" s="22">
        <f t="shared" si="21"/>
        <v>6666639.5897977548</v>
      </c>
    </row>
    <row r="33" spans="2:36" x14ac:dyDescent="0.2">
      <c r="B33" s="9" t="str">
        <v>10011</v>
      </c>
      <c r="C33" s="12">
        <f t="shared" si="1"/>
        <v>3.5093584775663778E-11</v>
      </c>
      <c r="D33" s="20">
        <f t="shared" si="2"/>
        <v>1959187.0756911833</v>
      </c>
      <c r="E33" s="21">
        <f t="shared" ref="E33:AI33" si="22">($C$7/(2*PI()))*ATAN(E13/$C$33)</f>
        <v>3265308.611193161</v>
      </c>
      <c r="F33" s="21">
        <f t="shared" si="22"/>
        <v>2612248.3206848949</v>
      </c>
      <c r="G33" s="21">
        <f t="shared" si="22"/>
        <v>3918367.7085985416</v>
      </c>
      <c r="H33" s="21">
        <f t="shared" si="22"/>
        <v>2285717.8025850425</v>
      </c>
      <c r="I33" s="21">
        <f t="shared" si="22"/>
        <v>3591838.3239472061</v>
      </c>
      <c r="J33" s="21">
        <f t="shared" si="22"/>
        <v>2938778.6001633536</v>
      </c>
      <c r="K33" s="21">
        <f t="shared" si="22"/>
        <v>4244896.7353204014</v>
      </c>
      <c r="L33" s="21">
        <f t="shared" si="22"/>
        <v>2122452.463373147</v>
      </c>
      <c r="M33" s="21">
        <f t="shared" si="22"/>
        <v>3428573.5067188414</v>
      </c>
      <c r="N33" s="21">
        <f t="shared" si="22"/>
        <v>2775513.4921160052</v>
      </c>
      <c r="O33" s="21">
        <f t="shared" si="22"/>
        <v>4081632.2685648222</v>
      </c>
      <c r="P33" s="21">
        <f t="shared" si="22"/>
        <v>2448983.0895984345</v>
      </c>
      <c r="Q33" s="21">
        <f t="shared" si="22"/>
        <v>3755103.0591498897</v>
      </c>
      <c r="R33" s="21">
        <f t="shared" si="22"/>
        <v>3102043.6410985361</v>
      </c>
      <c r="S33" s="21">
        <f t="shared" si="22"/>
        <v>4408161.1051369673</v>
      </c>
      <c r="T33" s="21">
        <f t="shared" si="22"/>
        <v>2040819.7753578965</v>
      </c>
      <c r="U33" s="21">
        <f t="shared" si="22"/>
        <v>3346941.0685101426</v>
      </c>
      <c r="V33" s="21">
        <f t="shared" si="22"/>
        <v>2693880.9140903954</v>
      </c>
      <c r="W33" s="21">
        <f t="shared" si="22"/>
        <v>3999999.9999999995</v>
      </c>
      <c r="X33" s="21">
        <f t="shared" si="22"/>
        <v>2367350.4528495781</v>
      </c>
      <c r="Y33" s="21">
        <f t="shared" si="22"/>
        <v>3673470.7020347798</v>
      </c>
      <c r="Z33" s="21">
        <f t="shared" si="22"/>
        <v>3020411.1292529902</v>
      </c>
      <c r="AA33" s="21">
        <f t="shared" si="22"/>
        <v>4326528.9325790806</v>
      </c>
      <c r="AB33" s="21">
        <f t="shared" si="22"/>
        <v>2204085.1392708807</v>
      </c>
      <c r="AC33" s="21">
        <f t="shared" si="22"/>
        <v>3510205.9253532109</v>
      </c>
      <c r="AD33" s="21">
        <f t="shared" si="22"/>
        <v>2857146.0542956754</v>
      </c>
      <c r="AE33" s="21">
        <f t="shared" si="22"/>
        <v>4163264.5138269691</v>
      </c>
      <c r="AF33" s="21">
        <f t="shared" si="22"/>
        <v>2530615.7123655579</v>
      </c>
      <c r="AG33" s="21">
        <f t="shared" si="22"/>
        <v>3836735.3948264914</v>
      </c>
      <c r="AH33" s="21">
        <f t="shared" si="22"/>
        <v>3183676.1352339424</v>
      </c>
      <c r="AI33" s="22">
        <f t="shared" si="22"/>
        <v>4489793.2525280248</v>
      </c>
    </row>
    <row r="34" spans="2:36" x14ac:dyDescent="0.2">
      <c r="B34" s="9" t="str">
        <v>10100</v>
      </c>
      <c r="C34" s="12">
        <f t="shared" si="1"/>
        <v>2.0769672622331623E-11</v>
      </c>
      <c r="D34" s="20">
        <f t="shared" si="2"/>
        <v>3310347.2106687166</v>
      </c>
      <c r="E34" s="21">
        <f t="shared" ref="E34:AI34" si="23">($C$7/(2*PI()))*ATAN(E13/$C$34)</f>
        <v>5517230.0035206061</v>
      </c>
      <c r="F34" s="21">
        <f t="shared" si="23"/>
        <v>4413790.9092186196</v>
      </c>
      <c r="G34" s="21">
        <f t="shared" si="23"/>
        <v>6620663.3425667267</v>
      </c>
      <c r="H34" s="21">
        <f t="shared" si="23"/>
        <v>3862069.563535451</v>
      </c>
      <c r="I34" s="21">
        <f t="shared" si="23"/>
        <v>6068947.4643873237</v>
      </c>
      <c r="J34" s="21">
        <f t="shared" si="23"/>
        <v>4965511.1038393583</v>
      </c>
      <c r="K34" s="21">
        <f t="shared" si="23"/>
        <v>7172377.4941885071</v>
      </c>
      <c r="L34" s="21">
        <f t="shared" si="23"/>
        <v>3586208.5040075365</v>
      </c>
      <c r="M34" s="21">
        <f t="shared" si="23"/>
        <v>5793088.9227978848</v>
      </c>
      <c r="N34" s="21">
        <f t="shared" si="23"/>
        <v>4689651.1594041549</v>
      </c>
      <c r="O34" s="21">
        <f t="shared" si="23"/>
        <v>6896520.6431891108</v>
      </c>
      <c r="P34" s="21">
        <f t="shared" si="23"/>
        <v>4137930.37126745</v>
      </c>
      <c r="Q34" s="21">
        <f t="shared" si="23"/>
        <v>6344805.6103048949</v>
      </c>
      <c r="R34" s="21">
        <f t="shared" si="23"/>
        <v>5241370.7245396581</v>
      </c>
      <c r="S34" s="21">
        <f t="shared" si="23"/>
        <v>7448233.8775815489</v>
      </c>
      <c r="T34" s="21">
        <f t="shared" si="23"/>
        <v>3448277.8854404227</v>
      </c>
      <c r="U34" s="21">
        <f t="shared" si="23"/>
        <v>5655159.5092462189</v>
      </c>
      <c r="V34" s="21">
        <f t="shared" si="23"/>
        <v>4551721.0714061381</v>
      </c>
      <c r="W34" s="21">
        <f t="shared" si="23"/>
        <v>6758592.0479568262</v>
      </c>
      <c r="X34" s="21">
        <f t="shared" si="23"/>
        <v>3999999.9999999995</v>
      </c>
      <c r="Y34" s="21">
        <f t="shared" si="23"/>
        <v>6206876.5879290896</v>
      </c>
      <c r="Z34" s="21">
        <f t="shared" si="23"/>
        <v>5103440.9557804028</v>
      </c>
      <c r="AA34" s="21">
        <f t="shared" si="23"/>
        <v>7310305.7454597754</v>
      </c>
      <c r="AB34" s="21">
        <f t="shared" si="23"/>
        <v>3724139.0641219215</v>
      </c>
      <c r="AC34" s="21">
        <f t="shared" si="23"/>
        <v>5931018.2419275893</v>
      </c>
      <c r="AD34" s="21">
        <f t="shared" si="23"/>
        <v>4827581.1709645865</v>
      </c>
      <c r="AE34" s="21">
        <f t="shared" si="23"/>
        <v>7034449.1260156482</v>
      </c>
      <c r="AF34" s="21">
        <f t="shared" si="23"/>
        <v>4275860.6750896918</v>
      </c>
      <c r="AG34" s="21">
        <f t="shared" si="23"/>
        <v>6482734.5292667635</v>
      </c>
      <c r="AH34" s="21">
        <f t="shared" si="23"/>
        <v>5379300.4078690736</v>
      </c>
      <c r="AI34" s="22">
        <f t="shared" si="23"/>
        <v>7586161.8883059369</v>
      </c>
    </row>
    <row r="35" spans="2:36" x14ac:dyDescent="0.2">
      <c r="B35" s="9" t="str">
        <v>10101</v>
      </c>
      <c r="C35" s="12">
        <f t="shared" si="1"/>
        <v>3.222880234499735E-11</v>
      </c>
      <c r="D35" s="20">
        <f t="shared" si="2"/>
        <v>2133336.8208698072</v>
      </c>
      <c r="E35" s="21">
        <f t="shared" ref="E35:AI35" si="24">($C$7/(2*PI()))*ATAN(E13/$C$35)</f>
        <v>3555557.260409384</v>
      </c>
      <c r="F35" s="21">
        <f t="shared" si="24"/>
        <v>2844447.656793958</v>
      </c>
      <c r="G35" s="21">
        <f t="shared" si="24"/>
        <v>4266665.3236449091</v>
      </c>
      <c r="H35" s="21">
        <f t="shared" si="24"/>
        <v>2488892.3736158903</v>
      </c>
      <c r="I35" s="21">
        <f t="shared" si="24"/>
        <v>3911111.5038289363</v>
      </c>
      <c r="J35" s="21">
        <f t="shared" si="24"/>
        <v>3200002.6318947938</v>
      </c>
      <c r="K35" s="21">
        <f t="shared" si="24"/>
        <v>4622218.6813490409</v>
      </c>
      <c r="L35" s="21">
        <f t="shared" si="24"/>
        <v>2311114.6285320176</v>
      </c>
      <c r="M35" s="21">
        <f t="shared" si="24"/>
        <v>3733334.4326628293</v>
      </c>
      <c r="N35" s="21">
        <f t="shared" si="24"/>
        <v>3022225.1852608486</v>
      </c>
      <c r="O35" s="21">
        <f t="shared" si="24"/>
        <v>4444442.0626677116</v>
      </c>
      <c r="P35" s="21">
        <f t="shared" si="24"/>
        <v>2666670.0513077565</v>
      </c>
      <c r="Q35" s="21">
        <f t="shared" si="24"/>
        <v>4088888.4690941432</v>
      </c>
      <c r="R35" s="21">
        <f t="shared" si="24"/>
        <v>3377779.9918821747</v>
      </c>
      <c r="S35" s="21">
        <f t="shared" si="24"/>
        <v>4799995.1748754131</v>
      </c>
      <c r="T35" s="21">
        <f t="shared" si="24"/>
        <v>2222225.7322223498</v>
      </c>
      <c r="U35" s="21">
        <f t="shared" si="24"/>
        <v>3644445.8588711764</v>
      </c>
      <c r="V35" s="21">
        <f t="shared" si="24"/>
        <v>2933336.4309556698</v>
      </c>
      <c r="W35" s="21">
        <f t="shared" si="24"/>
        <v>4355553.7078981511</v>
      </c>
      <c r="X35" s="21">
        <f t="shared" si="24"/>
        <v>2577781.2211866779</v>
      </c>
      <c r="Y35" s="21">
        <f t="shared" si="24"/>
        <v>3999999.9999999995</v>
      </c>
      <c r="Z35" s="21">
        <f t="shared" si="24"/>
        <v>3288891.3230201555</v>
      </c>
      <c r="AA35" s="21">
        <f t="shared" si="24"/>
        <v>4711106.9440574395</v>
      </c>
      <c r="AB35" s="21">
        <f t="shared" si="24"/>
        <v>2400003.5091971001</v>
      </c>
      <c r="AC35" s="21">
        <f t="shared" si="24"/>
        <v>3822222.9811826479</v>
      </c>
      <c r="AD35" s="21">
        <f t="shared" si="24"/>
        <v>3111113.9191077915</v>
      </c>
      <c r="AE35" s="21">
        <f t="shared" si="24"/>
        <v>4533330.3873519031</v>
      </c>
      <c r="AF35" s="21">
        <f t="shared" si="24"/>
        <v>2755558.8633774188</v>
      </c>
      <c r="AG35" s="21">
        <f t="shared" si="24"/>
        <v>4177776.9105096776</v>
      </c>
      <c r="AH35" s="21">
        <f t="shared" si="24"/>
        <v>3466668.6378791509</v>
      </c>
      <c r="AI35" s="22">
        <f t="shared" si="24"/>
        <v>4888883.3732012827</v>
      </c>
    </row>
    <row r="36" spans="2:36" x14ac:dyDescent="0.2">
      <c r="B36" s="9" t="str">
        <v>10110</v>
      </c>
      <c r="C36" s="12">
        <f t="shared" si="1"/>
        <v>2.6499237483664483E-11</v>
      </c>
      <c r="D36" s="20">
        <f t="shared" si="2"/>
        <v>2594598.028241918</v>
      </c>
      <c r="E36" s="21">
        <f t="shared" ref="E36:AI36" si="25">($C$7/(2*PI()))*ATAN(E13/$C$36)</f>
        <v>4324322.6573001714</v>
      </c>
      <c r="F36" s="21">
        <f t="shared" si="25"/>
        <v>3459461.4512320235</v>
      </c>
      <c r="G36" s="21">
        <f t="shared" si="25"/>
        <v>5189181.0922318539</v>
      </c>
      <c r="H36" s="21">
        <f t="shared" si="25"/>
        <v>3027029.9822134511</v>
      </c>
      <c r="I36" s="21">
        <f t="shared" si="25"/>
        <v>4756752.255796086</v>
      </c>
      <c r="J36" s="21">
        <f t="shared" si="25"/>
        <v>3891892.3660199731</v>
      </c>
      <c r="K36" s="21">
        <f t="shared" si="25"/>
        <v>5621609.0973323425</v>
      </c>
      <c r="L36" s="21">
        <f t="shared" si="25"/>
        <v>2810814.0615169313</v>
      </c>
      <c r="M36" s="21">
        <f t="shared" si="25"/>
        <v>4540537.5474759219</v>
      </c>
      <c r="N36" s="21">
        <f t="shared" si="25"/>
        <v>3675676.9822346596</v>
      </c>
      <c r="O36" s="21">
        <f t="shared" si="25"/>
        <v>5405395.2030286733</v>
      </c>
      <c r="P36" s="21">
        <f t="shared" si="25"/>
        <v>3243245.7816717224</v>
      </c>
      <c r="Q36" s="21">
        <f t="shared" si="25"/>
        <v>4972966.7736012014</v>
      </c>
      <c r="R36" s="21">
        <f t="shared" si="25"/>
        <v>4108107.5939283385</v>
      </c>
      <c r="S36" s="21">
        <f t="shared" si="25"/>
        <v>5837822.7664835956</v>
      </c>
      <c r="T36" s="21">
        <f t="shared" si="25"/>
        <v>2702706.0584105006</v>
      </c>
      <c r="U36" s="21">
        <f t="shared" si="25"/>
        <v>4432430.1245787768</v>
      </c>
      <c r="V36" s="21">
        <f t="shared" si="25"/>
        <v>3567569.2345942794</v>
      </c>
      <c r="W36" s="21">
        <f t="shared" si="25"/>
        <v>5297288.1741507016</v>
      </c>
      <c r="X36" s="21">
        <f t="shared" si="25"/>
        <v>3135137.8976386008</v>
      </c>
      <c r="Y36" s="21">
        <f t="shared" si="25"/>
        <v>4864859.5390542401</v>
      </c>
      <c r="Z36" s="21">
        <f t="shared" si="25"/>
        <v>3999999.9999999995</v>
      </c>
      <c r="AA36" s="21">
        <f t="shared" si="25"/>
        <v>5729715.9605932236</v>
      </c>
      <c r="AB36" s="21">
        <f t="shared" si="25"/>
        <v>2918922.0364787378</v>
      </c>
      <c r="AC36" s="21">
        <f t="shared" si="25"/>
        <v>4648644.9249091698</v>
      </c>
      <c r="AD36" s="21">
        <f t="shared" si="25"/>
        <v>3783784.6930707097</v>
      </c>
      <c r="AE36" s="21">
        <f t="shared" si="25"/>
        <v>5513502.177783357</v>
      </c>
      <c r="AF36" s="21">
        <f t="shared" si="25"/>
        <v>3351353.6332303514</v>
      </c>
      <c r="AG36" s="21">
        <f t="shared" si="25"/>
        <v>5081073.9583545476</v>
      </c>
      <c r="AH36" s="21">
        <f t="shared" si="25"/>
        <v>4216215.146722544</v>
      </c>
      <c r="AI36" s="22">
        <f t="shared" si="25"/>
        <v>5945929.5139210606</v>
      </c>
    </row>
    <row r="37" spans="2:36" x14ac:dyDescent="0.2">
      <c r="B37" s="9" t="str">
        <v>10111</v>
      </c>
      <c r="C37" s="12">
        <f t="shared" si="1"/>
        <v>3.7958367206330211E-11</v>
      </c>
      <c r="D37" s="20">
        <f t="shared" si="2"/>
        <v>1811324.0443630142</v>
      </c>
      <c r="E37" s="21">
        <f t="shared" ref="E37:AI37" si="26">($C$7/(2*PI()))*ATAN(E13/$C$37)</f>
        <v>3018870.8930132184</v>
      </c>
      <c r="F37" s="21">
        <f t="shared" si="26"/>
        <v>2415097.8458261448</v>
      </c>
      <c r="G37" s="21">
        <f t="shared" si="26"/>
        <v>3622642.9973578705</v>
      </c>
      <c r="H37" s="21">
        <f t="shared" si="26"/>
        <v>2113211.0275936299</v>
      </c>
      <c r="I37" s="21">
        <f t="shared" si="26"/>
        <v>3320757.07482618</v>
      </c>
      <c r="J37" s="21">
        <f t="shared" si="26"/>
        <v>2716984.4754896234</v>
      </c>
      <c r="K37" s="21">
        <f t="shared" si="26"/>
        <v>3924528.6370377722</v>
      </c>
      <c r="L37" s="21">
        <f t="shared" si="26"/>
        <v>1962267.5551298975</v>
      </c>
      <c r="M37" s="21">
        <f t="shared" si="26"/>
        <v>3169814.0148566961</v>
      </c>
      <c r="N37" s="21">
        <f t="shared" si="26"/>
        <v>2566041.185702194</v>
      </c>
      <c r="O37" s="21">
        <f t="shared" si="26"/>
        <v>3773585.8540274473</v>
      </c>
      <c r="P37" s="21">
        <f t="shared" si="26"/>
        <v>2264154.4588078354</v>
      </c>
      <c r="Q37" s="21">
        <f t="shared" si="26"/>
        <v>3471700.069975344</v>
      </c>
      <c r="R37" s="21">
        <f t="shared" si="26"/>
        <v>2867927.7122420808</v>
      </c>
      <c r="S37" s="21">
        <f t="shared" si="26"/>
        <v>4075471.3434425523</v>
      </c>
      <c r="T37" s="21">
        <f t="shared" si="26"/>
        <v>1886795.8043502013</v>
      </c>
      <c r="U37" s="21">
        <f t="shared" si="26"/>
        <v>3094342.4614850613</v>
      </c>
      <c r="V37" s="21">
        <f t="shared" si="26"/>
        <v>2490569.5218411</v>
      </c>
      <c r="W37" s="21">
        <f t="shared" si="26"/>
        <v>3698114.4347159215</v>
      </c>
      <c r="X37" s="21">
        <f t="shared" si="26"/>
        <v>2188682.7485410715</v>
      </c>
      <c r="Y37" s="21">
        <f t="shared" si="26"/>
        <v>3396228.5806874479</v>
      </c>
      <c r="Z37" s="21">
        <f t="shared" si="26"/>
        <v>2792456.1006793706</v>
      </c>
      <c r="AA37" s="21">
        <f t="shared" si="26"/>
        <v>3999999.9999999986</v>
      </c>
      <c r="AB37" s="21">
        <f t="shared" si="26"/>
        <v>2037739.2963338061</v>
      </c>
      <c r="AC37" s="21">
        <f t="shared" si="26"/>
        <v>3245285.5527598327</v>
      </c>
      <c r="AD37" s="21">
        <f t="shared" si="26"/>
        <v>2641512.837041134</v>
      </c>
      <c r="AE37" s="21">
        <f t="shared" si="26"/>
        <v>3849057.25492416</v>
      </c>
      <c r="AF37" s="21">
        <f t="shared" si="26"/>
        <v>2339626.1580256252</v>
      </c>
      <c r="AG37" s="21">
        <f t="shared" si="26"/>
        <v>3547171.5423215819</v>
      </c>
      <c r="AH37" s="21">
        <f t="shared" si="26"/>
        <v>2943399.3098094608</v>
      </c>
      <c r="AI37" s="22">
        <f t="shared" si="26"/>
        <v>4150942.6669971487</v>
      </c>
    </row>
    <row r="38" spans="2:36" x14ac:dyDescent="0.2">
      <c r="B38" s="9" t="str">
        <v>11000</v>
      </c>
      <c r="C38" s="12">
        <f t="shared" si="1"/>
        <v>1.9337281406998409E-11</v>
      </c>
      <c r="D38" s="20">
        <f t="shared" si="2"/>
        <v>3555557.260409384</v>
      </c>
      <c r="E38" s="21">
        <f t="shared" ref="E38:AI38" si="27">($C$7/(2*PI()))*ATAN(E13/$C$38)</f>
        <v>5925909.750336512</v>
      </c>
      <c r="F38" s="21">
        <f t="shared" si="27"/>
        <v>4740736.3579031909</v>
      </c>
      <c r="G38" s="21">
        <f t="shared" si="27"/>
        <v>7111076.0115214651</v>
      </c>
      <c r="H38" s="21">
        <f t="shared" si="27"/>
        <v>4148147.4331503753</v>
      </c>
      <c r="I38" s="21">
        <f t="shared" si="27"/>
        <v>6518493.8614698891</v>
      </c>
      <c r="J38" s="21">
        <f t="shared" si="27"/>
        <v>5333323.8563902406</v>
      </c>
      <c r="K38" s="21">
        <f t="shared" si="27"/>
        <v>7703656.0222258875</v>
      </c>
      <c r="L38" s="21">
        <f t="shared" si="27"/>
        <v>3851852.4916359605</v>
      </c>
      <c r="M38" s="21">
        <f t="shared" si="27"/>
        <v>6222202.0398966977</v>
      </c>
      <c r="N38" s="21">
        <f t="shared" si="27"/>
        <v>5037030.2965721888</v>
      </c>
      <c r="O38" s="21">
        <f t="shared" si="27"/>
        <v>7407366.2954335092</v>
      </c>
      <c r="P38" s="21">
        <f t="shared" si="27"/>
        <v>4444442.0626677116</v>
      </c>
      <c r="Q38" s="21">
        <f t="shared" si="27"/>
        <v>6814785.1927725729</v>
      </c>
      <c r="R38" s="21">
        <f t="shared" si="27"/>
        <v>5629617.0150730526</v>
      </c>
      <c r="S38" s="21">
        <f t="shared" si="27"/>
        <v>7999945.169616038</v>
      </c>
      <c r="T38" s="21">
        <f t="shared" si="27"/>
        <v>3703704.9108438799</v>
      </c>
      <c r="U38" s="21">
        <f t="shared" si="27"/>
        <v>6074055.9522222523</v>
      </c>
      <c r="V38" s="21">
        <f t="shared" si="27"/>
        <v>4888883.3732012836</v>
      </c>
      <c r="W38" s="21">
        <f t="shared" si="27"/>
        <v>7259221.2217247766</v>
      </c>
      <c r="X38" s="21">
        <f t="shared" si="27"/>
        <v>4296294.78830148</v>
      </c>
      <c r="Y38" s="21">
        <f t="shared" si="27"/>
        <v>6666639.5897977548</v>
      </c>
      <c r="Z38" s="21">
        <f t="shared" si="27"/>
        <v>5481470.4872663142</v>
      </c>
      <c r="AA38" s="21">
        <f t="shared" si="27"/>
        <v>7851800.6697388915</v>
      </c>
      <c r="AB38" s="21">
        <f t="shared" si="27"/>
        <v>3999999.9999999986</v>
      </c>
      <c r="AC38" s="21">
        <f t="shared" si="27"/>
        <v>6370348.0105743911</v>
      </c>
      <c r="AD38" s="21">
        <f t="shared" si="27"/>
        <v>5185177.1252303561</v>
      </c>
      <c r="AE38" s="21">
        <f t="shared" si="27"/>
        <v>7555511.229862323</v>
      </c>
      <c r="AF38" s="21">
        <f t="shared" si="27"/>
        <v>4592589.253463476</v>
      </c>
      <c r="AG38" s="21">
        <f t="shared" si="27"/>
        <v>6962930.667608941</v>
      </c>
      <c r="AH38" s="21">
        <f t="shared" si="27"/>
        <v>5777763.437024951</v>
      </c>
      <c r="AI38" s="22">
        <f t="shared" si="27"/>
        <v>8148089.5190720456</v>
      </c>
    </row>
    <row r="39" spans="2:36" x14ac:dyDescent="0.2">
      <c r="B39" s="9" t="str">
        <v>11001</v>
      </c>
      <c r="C39" s="12">
        <f t="shared" si="1"/>
        <v>3.079641112966413E-11</v>
      </c>
      <c r="D39" s="20">
        <f t="shared" si="2"/>
        <v>2232561.6511822864</v>
      </c>
      <c r="E39" s="21">
        <f t="shared" ref="E39:AI39" si="28">($C$7/(2*PI()))*ATAN(E13/$C$39)</f>
        <v>3720931.3773581022</v>
      </c>
      <c r="F39" s="21">
        <f t="shared" si="28"/>
        <v>2976747.2204599394</v>
      </c>
      <c r="G39" s="21">
        <f t="shared" si="28"/>
        <v>4465113.7687894404</v>
      </c>
      <c r="H39" s="21">
        <f t="shared" si="28"/>
        <v>2604654.5903004217</v>
      </c>
      <c r="I39" s="21">
        <f t="shared" si="28"/>
        <v>4093022.8158248984</v>
      </c>
      <c r="J39" s="21">
        <f t="shared" si="28"/>
        <v>3348839.4975245208</v>
      </c>
      <c r="K39" s="21">
        <f t="shared" si="28"/>
        <v>4837204.192116606</v>
      </c>
      <c r="L39" s="21">
        <f t="shared" si="28"/>
        <v>2418608.1566026523</v>
      </c>
      <c r="M39" s="21">
        <f t="shared" si="28"/>
        <v>3906977.1545208222</v>
      </c>
      <c r="N39" s="21">
        <f t="shared" si="28"/>
        <v>3162793.4058876075</v>
      </c>
      <c r="O39" s="21">
        <f t="shared" si="28"/>
        <v>4651159.0494161258</v>
      </c>
      <c r="P39" s="21">
        <f t="shared" si="28"/>
        <v>2790700.9467585334</v>
      </c>
      <c r="Q39" s="21">
        <f t="shared" si="28"/>
        <v>4279068.355753405</v>
      </c>
      <c r="R39" s="21">
        <f t="shared" si="28"/>
        <v>3534885.4898536801</v>
      </c>
      <c r="S39" s="21">
        <f t="shared" si="28"/>
        <v>5023249.1913740467</v>
      </c>
      <c r="T39" s="21">
        <f t="shared" si="28"/>
        <v>2325584.9125129771</v>
      </c>
      <c r="U39" s="21">
        <f t="shared" si="28"/>
        <v>3813954.2800769848</v>
      </c>
      <c r="V39" s="21">
        <f t="shared" si="28"/>
        <v>3069770.3245528047</v>
      </c>
      <c r="W39" s="21">
        <f t="shared" si="28"/>
        <v>4558136.4259987557</v>
      </c>
      <c r="X39" s="21">
        <f t="shared" si="28"/>
        <v>2697677.7785292505</v>
      </c>
      <c r="Y39" s="21">
        <f t="shared" si="28"/>
        <v>4186045.6013059053</v>
      </c>
      <c r="Z39" s="21">
        <f t="shared" si="28"/>
        <v>3441862.5064473823</v>
      </c>
      <c r="AA39" s="21">
        <f t="shared" si="28"/>
        <v>4930226.7100205077</v>
      </c>
      <c r="AB39" s="21">
        <f t="shared" si="28"/>
        <v>2511631.3827616782</v>
      </c>
      <c r="AC39" s="21">
        <f t="shared" si="28"/>
        <v>3999999.9999999995</v>
      </c>
      <c r="AD39" s="21">
        <f t="shared" si="28"/>
        <v>3255816.4637747216</v>
      </c>
      <c r="AE39" s="21">
        <f t="shared" si="28"/>
        <v>4744181.6383519443</v>
      </c>
      <c r="AF39" s="21">
        <f t="shared" si="28"/>
        <v>2883724.0942986398</v>
      </c>
      <c r="AG39" s="21">
        <f t="shared" si="28"/>
        <v>4372091.0784777869</v>
      </c>
      <c r="AH39" s="21">
        <f t="shared" si="28"/>
        <v>3627908.4470537938</v>
      </c>
      <c r="AI39" s="22">
        <f t="shared" si="28"/>
        <v>5116271.6354876272</v>
      </c>
    </row>
    <row r="40" spans="2:36" x14ac:dyDescent="0.2">
      <c r="B40" s="9" t="str">
        <v>11010</v>
      </c>
      <c r="C40" s="12">
        <f t="shared" si="1"/>
        <v>2.506684626833127E-11</v>
      </c>
      <c r="D40" s="20">
        <f t="shared" si="2"/>
        <v>2742860.4627811755</v>
      </c>
      <c r="E40" s="21">
        <f t="shared" ref="E40:AI40" si="29">($C$7/(2*PI()))*ATAN(E13/$C$40)</f>
        <v>4571425.3742862167</v>
      </c>
      <c r="F40" s="21">
        <f t="shared" si="29"/>
        <v>3657144.2280801488</v>
      </c>
      <c r="G40" s="21">
        <f t="shared" si="29"/>
        <v>5485703.2466472527</v>
      </c>
      <c r="H40" s="21">
        <f t="shared" si="29"/>
        <v>3200002.6318947948</v>
      </c>
      <c r="I40" s="21">
        <f t="shared" si="29"/>
        <v>5028564.7606188552</v>
      </c>
      <c r="J40" s="21">
        <f t="shared" si="29"/>
        <v>4114285.1694921004</v>
      </c>
      <c r="K40" s="21">
        <f t="shared" si="29"/>
        <v>5942840.7505296143</v>
      </c>
      <c r="L40" s="21">
        <f t="shared" si="29"/>
        <v>2971431.6138386722</v>
      </c>
      <c r="M40" s="21">
        <f t="shared" si="29"/>
        <v>4799995.174875414</v>
      </c>
      <c r="N40" s="21">
        <f t="shared" si="29"/>
        <v>3885714.7857480943</v>
      </c>
      <c r="O40" s="21">
        <f t="shared" si="29"/>
        <v>5714272.1264717598</v>
      </c>
      <c r="P40" s="21">
        <f t="shared" si="29"/>
        <v>3428573.5067188423</v>
      </c>
      <c r="Q40" s="21">
        <f t="shared" si="29"/>
        <v>5257134.1212862199</v>
      </c>
      <c r="R40" s="21">
        <f t="shared" si="29"/>
        <v>4342855.3690816341</v>
      </c>
      <c r="S40" s="21">
        <f t="shared" si="29"/>
        <v>6171409.1085907575</v>
      </c>
      <c r="T40" s="21">
        <f t="shared" si="29"/>
        <v>2857146.0542956749</v>
      </c>
      <c r="U40" s="21">
        <f t="shared" si="29"/>
        <v>4685710.3007971384</v>
      </c>
      <c r="V40" s="21">
        <f t="shared" si="29"/>
        <v>3771429.5280152047</v>
      </c>
      <c r="W40" s="21">
        <f t="shared" si="29"/>
        <v>5599987.7178909564</v>
      </c>
      <c r="X40" s="21">
        <f t="shared" si="29"/>
        <v>3314288.0878502452</v>
      </c>
      <c r="Y40" s="21">
        <f t="shared" si="29"/>
        <v>5142849.4697264396</v>
      </c>
      <c r="Z40" s="21">
        <f t="shared" si="29"/>
        <v>4228570.2929455834</v>
      </c>
      <c r="AA40" s="21">
        <f t="shared" si="29"/>
        <v>6057124.9634491503</v>
      </c>
      <c r="AB40" s="21">
        <f t="shared" si="29"/>
        <v>3085717.140131325</v>
      </c>
      <c r="AC40" s="21">
        <f t="shared" si="29"/>
        <v>4914279.9952422511</v>
      </c>
      <c r="AD40" s="21">
        <f t="shared" si="29"/>
        <v>3999999.9999999995</v>
      </c>
      <c r="AE40" s="21">
        <f t="shared" si="29"/>
        <v>5828556.4711108999</v>
      </c>
      <c r="AF40" s="21">
        <f t="shared" si="29"/>
        <v>3542858.8872217531</v>
      </c>
      <c r="AG40" s="21">
        <f t="shared" si="29"/>
        <v>5371418.7140194168</v>
      </c>
      <c r="AH40" s="21">
        <f t="shared" si="29"/>
        <v>4457140.3966214471</v>
      </c>
      <c r="AI40" s="22">
        <f t="shared" si="29"/>
        <v>6285693.1846756879</v>
      </c>
    </row>
    <row r="41" spans="2:36" x14ac:dyDescent="0.2">
      <c r="B41" s="9" t="str">
        <v>11011</v>
      </c>
      <c r="C41" s="12">
        <f t="shared" si="1"/>
        <v>3.6525975990996991E-11</v>
      </c>
      <c r="D41" s="20">
        <f t="shared" si="2"/>
        <v>1882356.2893081182</v>
      </c>
      <c r="E41" s="21">
        <f t="shared" ref="E41:AI41" si="30">($C$7/(2*PI()))*ATAN(E13/$C$41)</f>
        <v>3137257.6603758899</v>
      </c>
      <c r="F41" s="21">
        <f t="shared" si="30"/>
        <v>2509807.3981117504</v>
      </c>
      <c r="G41" s="21">
        <f t="shared" si="30"/>
        <v>3764706.8644688744</v>
      </c>
      <c r="H41" s="21">
        <f t="shared" si="30"/>
        <v>2196081.9363003201</v>
      </c>
      <c r="I41" s="21">
        <f t="shared" si="30"/>
        <v>3450982.4079206763</v>
      </c>
      <c r="J41" s="21">
        <f t="shared" si="30"/>
        <v>2823532.6482882802</v>
      </c>
      <c r="K41" s="21">
        <f t="shared" si="30"/>
        <v>4078431.0035668625</v>
      </c>
      <c r="L41" s="21">
        <f t="shared" si="30"/>
        <v>2039219.1342984287</v>
      </c>
      <c r="M41" s="21">
        <f t="shared" si="30"/>
        <v>3294120.068869499</v>
      </c>
      <c r="N41" s="21">
        <f t="shared" si="30"/>
        <v>2666670.0513077569</v>
      </c>
      <c r="O41" s="21">
        <f t="shared" si="30"/>
        <v>3921568.9753524903</v>
      </c>
      <c r="P41" s="21">
        <f t="shared" si="30"/>
        <v>2352944.6920070173</v>
      </c>
      <c r="Q41" s="21">
        <f t="shared" si="30"/>
        <v>3607844.6742227036</v>
      </c>
      <c r="R41" s="21">
        <f t="shared" si="30"/>
        <v>2980395.1857465715</v>
      </c>
      <c r="S41" s="21">
        <f t="shared" si="30"/>
        <v>4235292.9458053159</v>
      </c>
      <c r="T41" s="21">
        <f t="shared" si="30"/>
        <v>1960787.716970152</v>
      </c>
      <c r="U41" s="21">
        <f t="shared" si="30"/>
        <v>3215688.8730963287</v>
      </c>
      <c r="V41" s="21">
        <f t="shared" si="30"/>
        <v>2588238.7315300172</v>
      </c>
      <c r="W41" s="21">
        <f t="shared" si="30"/>
        <v>3843137.9300376698</v>
      </c>
      <c r="X41" s="21">
        <f t="shared" si="30"/>
        <v>2274513.320147241</v>
      </c>
      <c r="Y41" s="21">
        <f t="shared" si="30"/>
        <v>3529413.5503720036</v>
      </c>
      <c r="Z41" s="21">
        <f t="shared" si="30"/>
        <v>2901963.9246643768</v>
      </c>
      <c r="AA41" s="21">
        <f t="shared" si="30"/>
        <v>4156861.9856397472</v>
      </c>
      <c r="AB41" s="21">
        <f t="shared" si="30"/>
        <v>2117650.5408796002</v>
      </c>
      <c r="AC41" s="21">
        <f t="shared" si="30"/>
        <v>3372551.2472820622</v>
      </c>
      <c r="AD41" s="21">
        <f t="shared" si="30"/>
        <v>2745101.3570316262</v>
      </c>
      <c r="AE41" s="21">
        <f t="shared" si="30"/>
        <v>3999999.9999999995</v>
      </c>
      <c r="AF41" s="21">
        <f t="shared" si="30"/>
        <v>2431376.0514663025</v>
      </c>
      <c r="AG41" s="21">
        <f t="shared" si="30"/>
        <v>3686275.7790594404</v>
      </c>
      <c r="AH41" s="21">
        <f t="shared" si="30"/>
        <v>3058826.4311215226</v>
      </c>
      <c r="AI41" s="22">
        <f t="shared" si="30"/>
        <v>4313723.8836502405</v>
      </c>
    </row>
    <row r="42" spans="2:36" x14ac:dyDescent="0.2">
      <c r="B42" s="9" t="str">
        <v>11100</v>
      </c>
      <c r="C42" s="12">
        <f t="shared" si="1"/>
        <v>2.2202063837664839E-11</v>
      </c>
      <c r="D42" s="20">
        <f t="shared" si="2"/>
        <v>3096777.0279605286</v>
      </c>
      <c r="E42" s="21">
        <f t="shared" ref="E42:AI42" si="31">($C$7/(2*PI()))*ATAN(E13/$C$42)</f>
        <v>5161282.4819684252</v>
      </c>
      <c r="F42" s="21">
        <f t="shared" si="31"/>
        <v>4129031.6396485064</v>
      </c>
      <c r="G42" s="21">
        <f t="shared" si="31"/>
        <v>6193528.6126169851</v>
      </c>
      <c r="H42" s="21">
        <f t="shared" si="31"/>
        <v>3612904.7460807008</v>
      </c>
      <c r="I42" s="21">
        <f t="shared" si="31"/>
        <v>5677406.1951446338</v>
      </c>
      <c r="J42" s="21">
        <f t="shared" si="31"/>
        <v>4645157.5908739734</v>
      </c>
      <c r="K42" s="21">
        <f t="shared" si="31"/>
        <v>6709649.6166016357</v>
      </c>
      <c r="L42" s="21">
        <f t="shared" si="31"/>
        <v>3354840.9827277418</v>
      </c>
      <c r="M42" s="21">
        <f t="shared" si="31"/>
        <v>5419344.4931579512</v>
      </c>
      <c r="N42" s="21">
        <f t="shared" si="31"/>
        <v>4387094.7404158562</v>
      </c>
      <c r="O42" s="21">
        <f t="shared" si="31"/>
        <v>6451589.298656689</v>
      </c>
      <c r="P42" s="21">
        <f t="shared" si="31"/>
        <v>3870968.3032955513</v>
      </c>
      <c r="Q42" s="21">
        <f t="shared" si="31"/>
        <v>5935467.5732053258</v>
      </c>
      <c r="R42" s="21">
        <f t="shared" si="31"/>
        <v>4903220.176299314</v>
      </c>
      <c r="S42" s="21">
        <f t="shared" si="31"/>
        <v>6967709.551729151</v>
      </c>
      <c r="T42" s="21">
        <f t="shared" si="31"/>
        <v>3225809.0283506732</v>
      </c>
      <c r="U42" s="21">
        <f t="shared" si="31"/>
        <v>5290313.5252933428</v>
      </c>
      <c r="V42" s="21">
        <f t="shared" si="31"/>
        <v>4258063.2204006119</v>
      </c>
      <c r="W42" s="21">
        <f t="shared" si="31"/>
        <v>6322559.0007285085</v>
      </c>
      <c r="X42" s="21">
        <f t="shared" si="31"/>
        <v>3741936.5513756284</v>
      </c>
      <c r="Y42" s="21">
        <f t="shared" si="31"/>
        <v>5806436.9255859219</v>
      </c>
      <c r="Z42" s="21">
        <f t="shared" si="31"/>
        <v>4774188.9176359596</v>
      </c>
      <c r="AA42" s="21">
        <f t="shared" si="31"/>
        <v>6838679.6329377349</v>
      </c>
      <c r="AB42" s="21">
        <f t="shared" si="31"/>
        <v>3483872.8892512457</v>
      </c>
      <c r="AC42" s="21">
        <f t="shared" si="31"/>
        <v>5548375.3837218471</v>
      </c>
      <c r="AD42" s="21">
        <f t="shared" si="31"/>
        <v>4516126.1978537934</v>
      </c>
      <c r="AE42" s="21">
        <f t="shared" si="31"/>
        <v>6580619.5045611784</v>
      </c>
      <c r="AF42" s="21">
        <f t="shared" si="31"/>
        <v>3999999.9999999995</v>
      </c>
      <c r="AG42" s="21">
        <f t="shared" si="31"/>
        <v>6064498.1361624692</v>
      </c>
      <c r="AH42" s="21">
        <f t="shared" si="31"/>
        <v>5032251.3650236102</v>
      </c>
      <c r="AI42" s="22">
        <f t="shared" si="31"/>
        <v>7096739.3711355692</v>
      </c>
      <c r="AJ42" s="2"/>
    </row>
    <row r="43" spans="2:36" x14ac:dyDescent="0.2">
      <c r="B43" s="9" t="str">
        <v>11101</v>
      </c>
      <c r="C43" s="12">
        <f t="shared" si="1"/>
        <v>3.3661193560330564E-11</v>
      </c>
      <c r="D43" s="20">
        <f t="shared" si="2"/>
        <v>2042556.6411833148</v>
      </c>
      <c r="E43" s="21">
        <f t="shared" ref="E43:AI43" si="32">($C$7/(2*PI()))*ATAN(E13/$C$43)</f>
        <v>3404257.4633208206</v>
      </c>
      <c r="F43" s="21">
        <f t="shared" si="32"/>
        <v>2723407.5930484198</v>
      </c>
      <c r="G43" s="21">
        <f t="shared" si="32"/>
        <v>4085105.9816071708</v>
      </c>
      <c r="H43" s="21">
        <f t="shared" si="32"/>
        <v>2382982.2354152636</v>
      </c>
      <c r="I43" s="21">
        <f t="shared" si="32"/>
        <v>3744681.9083617181</v>
      </c>
      <c r="J43" s="21">
        <f t="shared" si="32"/>
        <v>3063832.6802833602</v>
      </c>
      <c r="K43" s="21">
        <f t="shared" si="32"/>
        <v>4425529.6492585223</v>
      </c>
      <c r="L43" s="21">
        <f t="shared" si="32"/>
        <v>2212769.4657616685</v>
      </c>
      <c r="M43" s="21">
        <f t="shared" si="32"/>
        <v>3574469.7302032737</v>
      </c>
      <c r="N43" s="21">
        <f t="shared" si="32"/>
        <v>2893620.1725781253</v>
      </c>
      <c r="O43" s="21">
        <f t="shared" si="32"/>
        <v>4255317.8682445157</v>
      </c>
      <c r="P43" s="21">
        <f t="shared" si="32"/>
        <v>2553194.9459191584</v>
      </c>
      <c r="Q43" s="21">
        <f t="shared" si="32"/>
        <v>3914893.9935712968</v>
      </c>
      <c r="R43" s="21">
        <f t="shared" si="32"/>
        <v>3234045.1119392216</v>
      </c>
      <c r="S43" s="21">
        <f t="shared" si="32"/>
        <v>4595741.3204243928</v>
      </c>
      <c r="T43" s="21">
        <f t="shared" si="32"/>
        <v>2127663.0600740267</v>
      </c>
      <c r="U43" s="21">
        <f t="shared" si="32"/>
        <v>3489363.6075884947</v>
      </c>
      <c r="V43" s="21">
        <f t="shared" si="32"/>
        <v>2808513.8915272746</v>
      </c>
      <c r="W43" s="21">
        <f t="shared" si="32"/>
        <v>4170211.9378647115</v>
      </c>
      <c r="X43" s="21">
        <f t="shared" si="32"/>
        <v>2468088.598324982</v>
      </c>
      <c r="Y43" s="21">
        <f t="shared" si="32"/>
        <v>3829787.962849169</v>
      </c>
      <c r="Z43" s="21">
        <f t="shared" si="32"/>
        <v>3148938.905881519</v>
      </c>
      <c r="AA43" s="21">
        <f t="shared" si="32"/>
        <v>4510635.4988365229</v>
      </c>
      <c r="AB43" s="21">
        <f t="shared" si="32"/>
        <v>2297875.8577181194</v>
      </c>
      <c r="AC43" s="21">
        <f t="shared" si="32"/>
        <v>3659575.8306370517</v>
      </c>
      <c r="AD43" s="21">
        <f t="shared" si="32"/>
        <v>2978726.4356728583</v>
      </c>
      <c r="AE43" s="21">
        <f t="shared" si="32"/>
        <v>4340423.7722184872</v>
      </c>
      <c r="AF43" s="21">
        <f t="shared" si="32"/>
        <v>2638301.2776696766</v>
      </c>
      <c r="AG43" s="21">
        <f t="shared" si="32"/>
        <v>3999999.9999999995</v>
      </c>
      <c r="AH43" s="21">
        <f t="shared" si="32"/>
        <v>3319151.2979283594</v>
      </c>
      <c r="AI43" s="22">
        <f t="shared" si="32"/>
        <v>4680847.1134940339</v>
      </c>
    </row>
    <row r="44" spans="2:36" x14ac:dyDescent="0.2">
      <c r="B44" s="9" t="str">
        <v>11110</v>
      </c>
      <c r="C44" s="12">
        <f t="shared" si="1"/>
        <v>2.79316286989977E-11</v>
      </c>
      <c r="D44" s="20">
        <f t="shared" si="2"/>
        <v>2461541.9555612509</v>
      </c>
      <c r="E44" s="21">
        <f t="shared" ref="E44:AI44" si="33">($C$7/(2*PI()))*ATAN(E13/$C$44)</f>
        <v>4102563.6157439323</v>
      </c>
      <c r="F44" s="21">
        <f t="shared" si="33"/>
        <v>3282053.732177875</v>
      </c>
      <c r="G44" s="21">
        <f t="shared" si="33"/>
        <v>4923071.1330090649</v>
      </c>
      <c r="H44" s="21">
        <f t="shared" si="33"/>
        <v>2871798.0509224613</v>
      </c>
      <c r="I44" s="21">
        <f t="shared" si="33"/>
        <v>4512817.6997419614</v>
      </c>
      <c r="J44" s="21">
        <f t="shared" si="33"/>
        <v>3692308.9401705447</v>
      </c>
      <c r="K44" s="21">
        <f t="shared" si="33"/>
        <v>5333323.8563902406</v>
      </c>
      <c r="L44" s="21">
        <f t="shared" si="33"/>
        <v>2666670.0513077565</v>
      </c>
      <c r="M44" s="21">
        <f t="shared" si="33"/>
        <v>4307690.7353871018</v>
      </c>
      <c r="N44" s="21">
        <f t="shared" si="33"/>
        <v>3487181.3990293457</v>
      </c>
      <c r="O44" s="21">
        <f t="shared" si="33"/>
        <v>5128197.5871325582</v>
      </c>
      <c r="P44" s="21">
        <f t="shared" si="33"/>
        <v>3076925.9470107108</v>
      </c>
      <c r="Q44" s="21">
        <f t="shared" si="33"/>
        <v>4717944.5014140802</v>
      </c>
      <c r="R44" s="21">
        <f t="shared" si="33"/>
        <v>3897436.348206914</v>
      </c>
      <c r="S44" s="21">
        <f t="shared" si="33"/>
        <v>5538449.9333878355</v>
      </c>
      <c r="T44" s="21">
        <f t="shared" si="33"/>
        <v>2564106.0149888122</v>
      </c>
      <c r="U44" s="21">
        <f t="shared" si="33"/>
        <v>4205127.1945144031</v>
      </c>
      <c r="V44" s="21">
        <f t="shared" si="33"/>
        <v>3384617.580855235</v>
      </c>
      <c r="W44" s="21">
        <f t="shared" si="33"/>
        <v>5025634.3827168941</v>
      </c>
      <c r="X44" s="21">
        <f t="shared" si="33"/>
        <v>2974362.0123695577</v>
      </c>
      <c r="Y44" s="21">
        <f t="shared" si="33"/>
        <v>4615381.1213755142</v>
      </c>
      <c r="Z44" s="21">
        <f t="shared" si="33"/>
        <v>3794872.6612889916</v>
      </c>
      <c r="AA44" s="21">
        <f t="shared" si="33"/>
        <v>5435886.9193836907</v>
      </c>
      <c r="AB44" s="21">
        <f t="shared" si="33"/>
        <v>2769234.0635937504</v>
      </c>
      <c r="AC44" s="21">
        <f t="shared" si="33"/>
        <v>4410254.2374377232</v>
      </c>
      <c r="AD44" s="21">
        <f t="shared" si="33"/>
        <v>3589745.18577589</v>
      </c>
      <c r="AE44" s="21">
        <f t="shared" si="33"/>
        <v>5230760.7453317698</v>
      </c>
      <c r="AF44" s="21">
        <f t="shared" si="33"/>
        <v>3179489.8539215927</v>
      </c>
      <c r="AG44" s="21">
        <f t="shared" si="33"/>
        <v>4820507.8389333626</v>
      </c>
      <c r="AH44" s="21">
        <f t="shared" si="33"/>
        <v>3999999.9999999986</v>
      </c>
      <c r="AI44" s="22">
        <f t="shared" si="33"/>
        <v>5641012.8974783989</v>
      </c>
    </row>
    <row r="45" spans="2:36" ht="17" thickBot="1" x14ac:dyDescent="0.25">
      <c r="B45" s="10" t="str">
        <v>11111</v>
      </c>
      <c r="C45" s="13">
        <f t="shared" si="1"/>
        <v>3.9390758421663425E-11</v>
      </c>
      <c r="D45" s="24">
        <f t="shared" si="2"/>
        <v>1745457.7738653994</v>
      </c>
      <c r="E45" s="25">
        <f t="shared" ref="E45:AI45" si="34">($C$7/(2*PI()))*ATAN(E13/$C$45)</f>
        <v>2909094.0399464029</v>
      </c>
      <c r="F45" s="25">
        <f t="shared" si="34"/>
        <v>2327276.2443796741</v>
      </c>
      <c r="G45" s="25">
        <f t="shared" si="34"/>
        <v>3490910.9918309012</v>
      </c>
      <c r="H45" s="25">
        <f t="shared" si="34"/>
        <v>2036367.0829450132</v>
      </c>
      <c r="I45" s="25">
        <f t="shared" si="34"/>
        <v>3200002.6318947948</v>
      </c>
      <c r="J45" s="25">
        <f t="shared" si="34"/>
        <v>2618185.2370774299</v>
      </c>
      <c r="K45" s="25">
        <f t="shared" si="34"/>
        <v>3781819.0986631191</v>
      </c>
      <c r="L45" s="25">
        <f t="shared" si="34"/>
        <v>1890912.4455425756</v>
      </c>
      <c r="M45" s="25">
        <f t="shared" si="34"/>
        <v>3054548.3636039048</v>
      </c>
      <c r="N45" s="25">
        <f t="shared" si="34"/>
        <v>2472730.7631389094</v>
      </c>
      <c r="O45" s="25">
        <f t="shared" si="34"/>
        <v>3636365.0782032171</v>
      </c>
      <c r="P45" s="25">
        <f t="shared" si="34"/>
        <v>2181821.6834362117</v>
      </c>
      <c r="Q45" s="25">
        <f t="shared" si="34"/>
        <v>3345456.8421826116</v>
      </c>
      <c r="R45" s="25">
        <f t="shared" si="34"/>
        <v>2763639.6635587537</v>
      </c>
      <c r="S45" s="25">
        <f t="shared" si="34"/>
        <v>3927273.0505741728</v>
      </c>
      <c r="T45" s="25">
        <f t="shared" si="34"/>
        <v>1818185.1138235484</v>
      </c>
      <c r="U45" s="25">
        <f t="shared" si="34"/>
        <v>2981821.2085312018</v>
      </c>
      <c r="V45" s="25">
        <f t="shared" si="34"/>
        <v>2400003.509197101</v>
      </c>
      <c r="W45" s="25">
        <f t="shared" si="34"/>
        <v>3563638.0430913339</v>
      </c>
      <c r="X45" s="25">
        <f t="shared" si="34"/>
        <v>2109094.3879692983</v>
      </c>
      <c r="Y45" s="25">
        <f t="shared" si="34"/>
        <v>3272729.744453866</v>
      </c>
      <c r="Z45" s="25">
        <f t="shared" si="34"/>
        <v>2690912.4564150218</v>
      </c>
      <c r="AA45" s="25">
        <f t="shared" si="34"/>
        <v>3854546.0833520284</v>
      </c>
      <c r="AB45" s="25">
        <f t="shared" si="34"/>
        <v>1963639.7686929179</v>
      </c>
      <c r="AC45" s="25">
        <f t="shared" si="34"/>
        <v>3127275.5048349556</v>
      </c>
      <c r="AD45" s="25">
        <f t="shared" si="34"/>
        <v>2545458.0058755395</v>
      </c>
      <c r="AE45" s="25">
        <f t="shared" si="34"/>
        <v>3709092.0968369972</v>
      </c>
      <c r="AF45" s="25">
        <f t="shared" si="34"/>
        <v>2254548.9690161906</v>
      </c>
      <c r="AG45" s="25">
        <f t="shared" si="34"/>
        <v>3418183.9247514759</v>
      </c>
      <c r="AH45" s="25">
        <f t="shared" si="34"/>
        <v>2836366.8581790673</v>
      </c>
      <c r="AI45" s="26">
        <f t="shared" si="34"/>
        <v>3999999.9999999986</v>
      </c>
    </row>
    <row r="46" spans="2:36" x14ac:dyDescent="0.2"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9" spans="2:35" ht="30" thickBot="1" x14ac:dyDescent="0.4">
      <c r="B49" s="39" t="s">
        <v>41</v>
      </c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</row>
    <row r="50" spans="2:35" ht="17" thickBot="1" x14ac:dyDescent="0.25">
      <c r="B50" s="11"/>
      <c r="C50" s="5" t="s">
        <v>2</v>
      </c>
      <c r="D50" s="6" t="s">
        <v>7</v>
      </c>
      <c r="E50" s="6" t="s">
        <v>6</v>
      </c>
      <c r="F50" s="6" t="s">
        <v>38</v>
      </c>
      <c r="G50" s="6" t="s">
        <v>8</v>
      </c>
      <c r="H50" s="6" t="s">
        <v>9</v>
      </c>
      <c r="I50" s="6" t="s">
        <v>10</v>
      </c>
      <c r="J50" s="6" t="s">
        <v>11</v>
      </c>
      <c r="K50" s="6" t="s">
        <v>12</v>
      </c>
      <c r="L50" s="6" t="s">
        <v>13</v>
      </c>
      <c r="M50" s="6" t="s">
        <v>14</v>
      </c>
      <c r="N50" s="6" t="s">
        <v>15</v>
      </c>
      <c r="O50" s="6" t="s">
        <v>16</v>
      </c>
      <c r="P50" s="6" t="s">
        <v>17</v>
      </c>
      <c r="Q50" s="6" t="s">
        <v>18</v>
      </c>
      <c r="R50" s="6" t="s">
        <v>19</v>
      </c>
      <c r="S50" s="6" t="s">
        <v>20</v>
      </c>
      <c r="T50" s="6" t="s">
        <v>21</v>
      </c>
      <c r="U50" s="6" t="s">
        <v>22</v>
      </c>
      <c r="V50" s="6" t="s">
        <v>23</v>
      </c>
      <c r="W50" s="6" t="s">
        <v>24</v>
      </c>
      <c r="X50" s="6" t="s">
        <v>25</v>
      </c>
      <c r="Y50" s="6" t="s">
        <v>26</v>
      </c>
      <c r="Z50" s="6" t="s">
        <v>27</v>
      </c>
      <c r="AA50" s="6" t="s">
        <v>28</v>
      </c>
      <c r="AB50" s="6" t="s">
        <v>29</v>
      </c>
      <c r="AC50" s="6" t="s">
        <v>30</v>
      </c>
      <c r="AD50" s="6" t="s">
        <v>31</v>
      </c>
      <c r="AE50" s="6" t="s">
        <v>32</v>
      </c>
      <c r="AF50" s="6" t="s">
        <v>33</v>
      </c>
      <c r="AG50" s="6" t="s">
        <v>34</v>
      </c>
      <c r="AH50" s="6" t="s">
        <v>35</v>
      </c>
      <c r="AI50" s="7" t="s">
        <v>36</v>
      </c>
    </row>
    <row r="51" spans="2:35" ht="17" thickBot="1" x14ac:dyDescent="0.25">
      <c r="B51" s="8" t="s">
        <v>3</v>
      </c>
      <c r="C51" s="14"/>
      <c r="D51" s="15">
        <f t="shared" ref="D51:AI51" si="35">$F$8*24 + VALUE(MID(D50,5,1))*16*$F$8 + VALUE(MID(D50,4,1))*8*$F$8 + VALUE(MID(D50,3,1))*4*$F$8  + VALUE(MID(D50,2,1))*2*$F$8  + VALUE(MID(D50,1,1))*1*$F$8</f>
        <v>4.4999999999999998E-14</v>
      </c>
      <c r="E51" s="15">
        <f t="shared" si="35"/>
        <v>7.4999999999999996E-14</v>
      </c>
      <c r="F51" s="15">
        <f t="shared" si="35"/>
        <v>5.9999999999999997E-14</v>
      </c>
      <c r="G51" s="15">
        <f t="shared" si="35"/>
        <v>8.9999999999999995E-14</v>
      </c>
      <c r="H51" s="15">
        <f t="shared" si="35"/>
        <v>5.2499999999999997E-14</v>
      </c>
      <c r="I51" s="15">
        <f t="shared" si="35"/>
        <v>8.2500000000000002E-14</v>
      </c>
      <c r="J51" s="15">
        <f t="shared" si="35"/>
        <v>6.749999999999999E-14</v>
      </c>
      <c r="K51" s="15">
        <f t="shared" si="35"/>
        <v>9.7499999999999988E-14</v>
      </c>
      <c r="L51" s="15">
        <f t="shared" si="35"/>
        <v>4.8749999999999994E-14</v>
      </c>
      <c r="M51" s="15">
        <f t="shared" si="35"/>
        <v>7.8749999999999993E-14</v>
      </c>
      <c r="N51" s="15">
        <f t="shared" si="35"/>
        <v>6.3749999999999993E-14</v>
      </c>
      <c r="O51" s="15">
        <f t="shared" si="35"/>
        <v>9.3749999999999992E-14</v>
      </c>
      <c r="P51" s="15">
        <f t="shared" si="35"/>
        <v>5.625E-14</v>
      </c>
      <c r="Q51" s="15">
        <f t="shared" si="35"/>
        <v>8.6249999999999999E-14</v>
      </c>
      <c r="R51" s="15">
        <f t="shared" si="35"/>
        <v>7.1249999999999987E-14</v>
      </c>
      <c r="S51" s="15">
        <f t="shared" si="35"/>
        <v>1.0124999999999999E-13</v>
      </c>
      <c r="T51" s="15">
        <f t="shared" si="35"/>
        <v>4.6874999999999996E-14</v>
      </c>
      <c r="U51" s="15">
        <f t="shared" si="35"/>
        <v>7.6875000000000001E-14</v>
      </c>
      <c r="V51" s="15">
        <f t="shared" si="35"/>
        <v>6.1875000000000001E-14</v>
      </c>
      <c r="W51" s="15">
        <f t="shared" si="35"/>
        <v>9.1875E-14</v>
      </c>
      <c r="X51" s="15">
        <f t="shared" si="35"/>
        <v>5.4374999999999995E-14</v>
      </c>
      <c r="Y51" s="15">
        <f t="shared" si="35"/>
        <v>8.4375000000000007E-14</v>
      </c>
      <c r="Z51" s="15">
        <f t="shared" si="35"/>
        <v>6.9374999999999995E-14</v>
      </c>
      <c r="AA51" s="15">
        <f t="shared" si="35"/>
        <v>9.9374999999999993E-14</v>
      </c>
      <c r="AB51" s="15">
        <f t="shared" si="35"/>
        <v>5.0624999999999993E-14</v>
      </c>
      <c r="AC51" s="15">
        <f t="shared" si="35"/>
        <v>8.0624999999999997E-14</v>
      </c>
      <c r="AD51" s="15">
        <f t="shared" si="35"/>
        <v>6.5624999999999998E-14</v>
      </c>
      <c r="AE51" s="15">
        <f t="shared" si="35"/>
        <v>9.5624999999999996E-14</v>
      </c>
      <c r="AF51" s="15">
        <f t="shared" si="35"/>
        <v>5.8125000000000005E-14</v>
      </c>
      <c r="AG51" s="15">
        <f t="shared" si="35"/>
        <v>8.8125000000000003E-14</v>
      </c>
      <c r="AH51" s="15">
        <f t="shared" si="35"/>
        <v>7.3124999999999991E-14</v>
      </c>
      <c r="AI51" s="16">
        <f t="shared" si="35"/>
        <v>1.0312499999999999E-13</v>
      </c>
    </row>
    <row r="52" spans="2:35" x14ac:dyDescent="0.2">
      <c r="B52" s="9" t="str" cm="1">
        <f t="array" ref="B52:B83">TRANSPOSE(D50:AI50)</f>
        <v>00000</v>
      </c>
      <c r="C52" s="27">
        <f t="shared" ref="C52:C83" si="36">$F$9*24 + VALUE(MID(B52,5,1))*16*$F$9 + VALUE(MID(B52,4,1))*8*$F$9 + VALUE(MID(B52,3,1))*4*$F$9  + VALUE(MID(B52,2,1))*2*$F$9  + VALUE(MID(B52,1,1))*1*$F$9</f>
        <v>1.7188694583998585E-11</v>
      </c>
      <c r="D52" s="30">
        <f>1/(D51*$C$7)</f>
        <v>2314.8148148148148</v>
      </c>
      <c r="E52" s="31">
        <f t="shared" ref="E52:AE52" si="37">1/(E51*$C$7)</f>
        <v>1388.8888888888889</v>
      </c>
      <c r="F52" s="31">
        <f t="shared" si="37"/>
        <v>1736.1111111111111</v>
      </c>
      <c r="G52" s="31">
        <f t="shared" si="37"/>
        <v>1157.4074074074074</v>
      </c>
      <c r="H52" s="31">
        <f t="shared" si="37"/>
        <v>1984.1269841269841</v>
      </c>
      <c r="I52" s="31">
        <f t="shared" si="37"/>
        <v>1262.6262626262626</v>
      </c>
      <c r="J52" s="31">
        <f t="shared" si="37"/>
        <v>1543.2098765432102</v>
      </c>
      <c r="K52" s="31">
        <f t="shared" si="37"/>
        <v>1068.3760683760686</v>
      </c>
      <c r="L52" s="31">
        <f t="shared" si="37"/>
        <v>2136.7521367521372</v>
      </c>
      <c r="M52" s="31">
        <f t="shared" si="37"/>
        <v>1322.751322751323</v>
      </c>
      <c r="N52" s="31">
        <f t="shared" si="37"/>
        <v>1633.9869281045753</v>
      </c>
      <c r="O52" s="31">
        <f t="shared" si="37"/>
        <v>1111.1111111111111</v>
      </c>
      <c r="P52" s="31">
        <f t="shared" si="37"/>
        <v>1851.8518518518517</v>
      </c>
      <c r="Q52" s="31">
        <f t="shared" si="37"/>
        <v>1207.7294685990339</v>
      </c>
      <c r="R52" s="31">
        <f t="shared" si="37"/>
        <v>1461.9883040935676</v>
      </c>
      <c r="S52" s="31">
        <f t="shared" si="37"/>
        <v>1028.80658436214</v>
      </c>
      <c r="T52" s="31">
        <f t="shared" si="37"/>
        <v>2222.2222222222222</v>
      </c>
      <c r="U52" s="31">
        <f t="shared" si="37"/>
        <v>1355.0135501355012</v>
      </c>
      <c r="V52" s="31">
        <f t="shared" si="37"/>
        <v>1683.5016835016834</v>
      </c>
      <c r="W52" s="31">
        <f t="shared" si="37"/>
        <v>1133.7868480725624</v>
      </c>
      <c r="X52" s="31">
        <f t="shared" si="37"/>
        <v>1915.7088122605364</v>
      </c>
      <c r="Y52" s="31">
        <f t="shared" si="37"/>
        <v>1234.5679012345679</v>
      </c>
      <c r="Z52" s="31">
        <f t="shared" si="37"/>
        <v>1501.5015015015017</v>
      </c>
      <c r="AA52" s="31">
        <f t="shared" si="37"/>
        <v>1048.2180293501049</v>
      </c>
      <c r="AB52" s="31">
        <f t="shared" si="37"/>
        <v>2057.6131687242801</v>
      </c>
      <c r="AC52" s="31">
        <f t="shared" si="37"/>
        <v>1291.9896640826873</v>
      </c>
      <c r="AD52" s="31">
        <f t="shared" si="37"/>
        <v>1587.3015873015872</v>
      </c>
      <c r="AE52" s="31">
        <f t="shared" si="37"/>
        <v>1089.3246187363834</v>
      </c>
      <c r="AF52" s="31">
        <f t="shared" ref="AF52" si="38">1/(AF51*$C$7)</f>
        <v>1792.1146953405018</v>
      </c>
      <c r="AG52" s="31">
        <f t="shared" ref="AG52" si="39">1/(AG51*$C$7)</f>
        <v>1182.0330969267138</v>
      </c>
      <c r="AH52" s="31">
        <f t="shared" ref="AH52" si="40">1/(AH51*$C$7)</f>
        <v>1424.5014245014247</v>
      </c>
      <c r="AI52" s="32">
        <f t="shared" ref="AI52" si="41">1/(AI51*$C$7)</f>
        <v>1010.1010101010102</v>
      </c>
    </row>
    <row r="53" spans="2:35" x14ac:dyDescent="0.2">
      <c r="B53" s="9" t="str">
        <v>00001</v>
      </c>
      <c r="C53" s="27">
        <f t="shared" si="36"/>
        <v>2.864782430666431E-11</v>
      </c>
      <c r="D53" s="33">
        <f>1/(D51*$C$7)</f>
        <v>2314.8148148148148</v>
      </c>
      <c r="E53" s="29">
        <f t="shared" ref="E53:AE53" si="42">1/(E51*$C$7)</f>
        <v>1388.8888888888889</v>
      </c>
      <c r="F53" s="29">
        <f t="shared" si="42"/>
        <v>1736.1111111111111</v>
      </c>
      <c r="G53" s="29">
        <f t="shared" si="42"/>
        <v>1157.4074074074074</v>
      </c>
      <c r="H53" s="29">
        <f t="shared" si="42"/>
        <v>1984.1269841269841</v>
      </c>
      <c r="I53" s="29">
        <f t="shared" si="42"/>
        <v>1262.6262626262626</v>
      </c>
      <c r="J53" s="29">
        <f t="shared" si="42"/>
        <v>1543.2098765432102</v>
      </c>
      <c r="K53" s="29">
        <f t="shared" si="42"/>
        <v>1068.3760683760686</v>
      </c>
      <c r="L53" s="29">
        <f t="shared" si="42"/>
        <v>2136.7521367521372</v>
      </c>
      <c r="M53" s="29">
        <f t="shared" si="42"/>
        <v>1322.751322751323</v>
      </c>
      <c r="N53" s="29">
        <f t="shared" si="42"/>
        <v>1633.9869281045753</v>
      </c>
      <c r="O53" s="29">
        <f t="shared" si="42"/>
        <v>1111.1111111111111</v>
      </c>
      <c r="P53" s="29">
        <f t="shared" si="42"/>
        <v>1851.8518518518517</v>
      </c>
      <c r="Q53" s="29">
        <f t="shared" si="42"/>
        <v>1207.7294685990339</v>
      </c>
      <c r="R53" s="29">
        <f t="shared" si="42"/>
        <v>1461.9883040935676</v>
      </c>
      <c r="S53" s="29">
        <f t="shared" si="42"/>
        <v>1028.80658436214</v>
      </c>
      <c r="T53" s="29">
        <f t="shared" si="42"/>
        <v>2222.2222222222222</v>
      </c>
      <c r="U53" s="29">
        <f t="shared" si="42"/>
        <v>1355.0135501355012</v>
      </c>
      <c r="V53" s="29">
        <f t="shared" si="42"/>
        <v>1683.5016835016834</v>
      </c>
      <c r="W53" s="29">
        <f t="shared" si="42"/>
        <v>1133.7868480725624</v>
      </c>
      <c r="X53" s="29">
        <f t="shared" si="42"/>
        <v>1915.7088122605364</v>
      </c>
      <c r="Y53" s="29">
        <f t="shared" si="42"/>
        <v>1234.5679012345679</v>
      </c>
      <c r="Z53" s="29">
        <f t="shared" si="42"/>
        <v>1501.5015015015017</v>
      </c>
      <c r="AA53" s="29">
        <f t="shared" si="42"/>
        <v>1048.2180293501049</v>
      </c>
      <c r="AB53" s="29">
        <f t="shared" si="42"/>
        <v>2057.6131687242801</v>
      </c>
      <c r="AC53" s="29">
        <f t="shared" si="42"/>
        <v>1291.9896640826873</v>
      </c>
      <c r="AD53" s="29">
        <f t="shared" si="42"/>
        <v>1587.3015873015872</v>
      </c>
      <c r="AE53" s="29">
        <f t="shared" si="42"/>
        <v>1089.3246187363834</v>
      </c>
      <c r="AF53" s="29">
        <f t="shared" ref="AF53:AI53" si="43">1/(AF51*$C$7)</f>
        <v>1792.1146953405018</v>
      </c>
      <c r="AG53" s="29">
        <f t="shared" si="43"/>
        <v>1182.0330969267138</v>
      </c>
      <c r="AH53" s="29">
        <f t="shared" si="43"/>
        <v>1424.5014245014247</v>
      </c>
      <c r="AI53" s="34">
        <f t="shared" si="43"/>
        <v>1010.1010101010102</v>
      </c>
    </row>
    <row r="54" spans="2:35" x14ac:dyDescent="0.2">
      <c r="B54" s="9" t="str">
        <v>00010</v>
      </c>
      <c r="C54" s="27">
        <f t="shared" si="36"/>
        <v>2.2918259445331446E-11</v>
      </c>
      <c r="D54" s="33">
        <f>1/(D51*$C$7)</f>
        <v>2314.8148148148148</v>
      </c>
      <c r="E54" s="29">
        <f t="shared" ref="E54:AE54" si="44">1/(E51*$C$7)</f>
        <v>1388.8888888888889</v>
      </c>
      <c r="F54" s="29">
        <f t="shared" si="44"/>
        <v>1736.1111111111111</v>
      </c>
      <c r="G54" s="29">
        <f t="shared" si="44"/>
        <v>1157.4074074074074</v>
      </c>
      <c r="H54" s="29">
        <f t="shared" si="44"/>
        <v>1984.1269841269841</v>
      </c>
      <c r="I54" s="29">
        <f t="shared" si="44"/>
        <v>1262.6262626262626</v>
      </c>
      <c r="J54" s="29">
        <f t="shared" si="44"/>
        <v>1543.2098765432102</v>
      </c>
      <c r="K54" s="29">
        <f t="shared" si="44"/>
        <v>1068.3760683760686</v>
      </c>
      <c r="L54" s="29">
        <f t="shared" si="44"/>
        <v>2136.7521367521372</v>
      </c>
      <c r="M54" s="29">
        <f t="shared" si="44"/>
        <v>1322.751322751323</v>
      </c>
      <c r="N54" s="29">
        <f t="shared" si="44"/>
        <v>1633.9869281045753</v>
      </c>
      <c r="O54" s="29">
        <f t="shared" si="44"/>
        <v>1111.1111111111111</v>
      </c>
      <c r="P54" s="29">
        <f t="shared" si="44"/>
        <v>1851.8518518518517</v>
      </c>
      <c r="Q54" s="29">
        <f t="shared" si="44"/>
        <v>1207.7294685990339</v>
      </c>
      <c r="R54" s="29">
        <f t="shared" si="44"/>
        <v>1461.9883040935676</v>
      </c>
      <c r="S54" s="29">
        <f t="shared" si="44"/>
        <v>1028.80658436214</v>
      </c>
      <c r="T54" s="29">
        <f t="shared" si="44"/>
        <v>2222.2222222222222</v>
      </c>
      <c r="U54" s="29">
        <f t="shared" si="44"/>
        <v>1355.0135501355012</v>
      </c>
      <c r="V54" s="29">
        <f t="shared" si="44"/>
        <v>1683.5016835016834</v>
      </c>
      <c r="W54" s="29">
        <f t="shared" si="44"/>
        <v>1133.7868480725624</v>
      </c>
      <c r="X54" s="29">
        <f t="shared" si="44"/>
        <v>1915.7088122605364</v>
      </c>
      <c r="Y54" s="29">
        <f t="shared" si="44"/>
        <v>1234.5679012345679</v>
      </c>
      <c r="Z54" s="29">
        <f t="shared" si="44"/>
        <v>1501.5015015015017</v>
      </c>
      <c r="AA54" s="29">
        <f t="shared" si="44"/>
        <v>1048.2180293501049</v>
      </c>
      <c r="AB54" s="29">
        <f t="shared" si="44"/>
        <v>2057.6131687242801</v>
      </c>
      <c r="AC54" s="29">
        <f t="shared" si="44"/>
        <v>1291.9896640826873</v>
      </c>
      <c r="AD54" s="29">
        <f t="shared" si="44"/>
        <v>1587.3015873015872</v>
      </c>
      <c r="AE54" s="29">
        <f t="shared" si="44"/>
        <v>1089.3246187363834</v>
      </c>
      <c r="AF54" s="29">
        <f t="shared" ref="AF54:AI54" si="45">1/(AF51*$C$7)</f>
        <v>1792.1146953405018</v>
      </c>
      <c r="AG54" s="29">
        <f t="shared" si="45"/>
        <v>1182.0330969267138</v>
      </c>
      <c r="AH54" s="29">
        <f t="shared" si="45"/>
        <v>1424.5014245014247</v>
      </c>
      <c r="AI54" s="34">
        <f t="shared" si="45"/>
        <v>1010.1010101010102</v>
      </c>
    </row>
    <row r="55" spans="2:35" x14ac:dyDescent="0.2">
      <c r="B55" s="9" t="str">
        <v>00011</v>
      </c>
      <c r="C55" s="27">
        <f t="shared" si="36"/>
        <v>3.4377389167997171E-11</v>
      </c>
      <c r="D55" s="33">
        <f>1/(D51*$C$7)</f>
        <v>2314.8148148148148</v>
      </c>
      <c r="E55" s="29">
        <f t="shared" ref="E55:AE55" si="46">1/(E51*$C$7)</f>
        <v>1388.8888888888889</v>
      </c>
      <c r="F55" s="29">
        <f t="shared" si="46"/>
        <v>1736.1111111111111</v>
      </c>
      <c r="G55" s="29">
        <f t="shared" si="46"/>
        <v>1157.4074074074074</v>
      </c>
      <c r="H55" s="29">
        <f t="shared" si="46"/>
        <v>1984.1269841269841</v>
      </c>
      <c r="I55" s="29">
        <f t="shared" si="46"/>
        <v>1262.6262626262626</v>
      </c>
      <c r="J55" s="29">
        <f t="shared" si="46"/>
        <v>1543.2098765432102</v>
      </c>
      <c r="K55" s="29">
        <f t="shared" si="46"/>
        <v>1068.3760683760686</v>
      </c>
      <c r="L55" s="29">
        <f t="shared" si="46"/>
        <v>2136.7521367521372</v>
      </c>
      <c r="M55" s="29">
        <f t="shared" si="46"/>
        <v>1322.751322751323</v>
      </c>
      <c r="N55" s="29">
        <f t="shared" si="46"/>
        <v>1633.9869281045753</v>
      </c>
      <c r="O55" s="29">
        <f t="shared" si="46"/>
        <v>1111.1111111111111</v>
      </c>
      <c r="P55" s="29">
        <f t="shared" si="46"/>
        <v>1851.8518518518517</v>
      </c>
      <c r="Q55" s="29">
        <f t="shared" si="46"/>
        <v>1207.7294685990339</v>
      </c>
      <c r="R55" s="29">
        <f t="shared" si="46"/>
        <v>1461.9883040935676</v>
      </c>
      <c r="S55" s="29">
        <f t="shared" si="46"/>
        <v>1028.80658436214</v>
      </c>
      <c r="T55" s="29">
        <f t="shared" si="46"/>
        <v>2222.2222222222222</v>
      </c>
      <c r="U55" s="29">
        <f t="shared" si="46"/>
        <v>1355.0135501355012</v>
      </c>
      <c r="V55" s="29">
        <f t="shared" si="46"/>
        <v>1683.5016835016834</v>
      </c>
      <c r="W55" s="29">
        <f t="shared" si="46"/>
        <v>1133.7868480725624</v>
      </c>
      <c r="X55" s="29">
        <f t="shared" si="46"/>
        <v>1915.7088122605364</v>
      </c>
      <c r="Y55" s="29">
        <f t="shared" si="46"/>
        <v>1234.5679012345679</v>
      </c>
      <c r="Z55" s="29">
        <f t="shared" si="46"/>
        <v>1501.5015015015017</v>
      </c>
      <c r="AA55" s="29">
        <f t="shared" si="46"/>
        <v>1048.2180293501049</v>
      </c>
      <c r="AB55" s="29">
        <f t="shared" si="46"/>
        <v>2057.6131687242801</v>
      </c>
      <c r="AC55" s="29">
        <f t="shared" si="46"/>
        <v>1291.9896640826873</v>
      </c>
      <c r="AD55" s="29">
        <f t="shared" si="46"/>
        <v>1587.3015873015872</v>
      </c>
      <c r="AE55" s="29">
        <f t="shared" si="46"/>
        <v>1089.3246187363834</v>
      </c>
      <c r="AF55" s="29">
        <f t="shared" ref="AF55:AI55" si="47">1/(AF51*$C$7)</f>
        <v>1792.1146953405018</v>
      </c>
      <c r="AG55" s="29">
        <f t="shared" si="47"/>
        <v>1182.0330969267138</v>
      </c>
      <c r="AH55" s="29">
        <f t="shared" si="47"/>
        <v>1424.5014245014247</v>
      </c>
      <c r="AI55" s="34">
        <f t="shared" si="47"/>
        <v>1010.1010101010102</v>
      </c>
    </row>
    <row r="56" spans="2:35" x14ac:dyDescent="0.2">
      <c r="B56" s="9" t="str">
        <v>00100</v>
      </c>
      <c r="C56" s="27">
        <f t="shared" si="36"/>
        <v>2.0053477014665016E-11</v>
      </c>
      <c r="D56" s="33">
        <f>1/(D51*$C$7)</f>
        <v>2314.8148148148148</v>
      </c>
      <c r="E56" s="29">
        <f t="shared" ref="E56:AE56" si="48">1/(E51*$C$7)</f>
        <v>1388.8888888888889</v>
      </c>
      <c r="F56" s="29">
        <f t="shared" si="48"/>
        <v>1736.1111111111111</v>
      </c>
      <c r="G56" s="29">
        <f t="shared" si="48"/>
        <v>1157.4074074074074</v>
      </c>
      <c r="H56" s="29">
        <f t="shared" si="48"/>
        <v>1984.1269841269841</v>
      </c>
      <c r="I56" s="29">
        <f t="shared" si="48"/>
        <v>1262.6262626262626</v>
      </c>
      <c r="J56" s="29">
        <f t="shared" si="48"/>
        <v>1543.2098765432102</v>
      </c>
      <c r="K56" s="29">
        <f t="shared" si="48"/>
        <v>1068.3760683760686</v>
      </c>
      <c r="L56" s="29">
        <f t="shared" si="48"/>
        <v>2136.7521367521372</v>
      </c>
      <c r="M56" s="29">
        <f t="shared" si="48"/>
        <v>1322.751322751323</v>
      </c>
      <c r="N56" s="29">
        <f t="shared" si="48"/>
        <v>1633.9869281045753</v>
      </c>
      <c r="O56" s="29">
        <f t="shared" si="48"/>
        <v>1111.1111111111111</v>
      </c>
      <c r="P56" s="29">
        <f t="shared" si="48"/>
        <v>1851.8518518518517</v>
      </c>
      <c r="Q56" s="29">
        <f t="shared" si="48"/>
        <v>1207.7294685990339</v>
      </c>
      <c r="R56" s="29">
        <f t="shared" si="48"/>
        <v>1461.9883040935676</v>
      </c>
      <c r="S56" s="29">
        <f t="shared" si="48"/>
        <v>1028.80658436214</v>
      </c>
      <c r="T56" s="29">
        <f t="shared" si="48"/>
        <v>2222.2222222222222</v>
      </c>
      <c r="U56" s="29">
        <f t="shared" si="48"/>
        <v>1355.0135501355012</v>
      </c>
      <c r="V56" s="29">
        <f t="shared" si="48"/>
        <v>1683.5016835016834</v>
      </c>
      <c r="W56" s="29">
        <f t="shared" si="48"/>
        <v>1133.7868480725624</v>
      </c>
      <c r="X56" s="29">
        <f t="shared" si="48"/>
        <v>1915.7088122605364</v>
      </c>
      <c r="Y56" s="29">
        <f t="shared" si="48"/>
        <v>1234.5679012345679</v>
      </c>
      <c r="Z56" s="29">
        <f t="shared" si="48"/>
        <v>1501.5015015015017</v>
      </c>
      <c r="AA56" s="29">
        <f t="shared" si="48"/>
        <v>1048.2180293501049</v>
      </c>
      <c r="AB56" s="29">
        <f t="shared" si="48"/>
        <v>2057.6131687242801</v>
      </c>
      <c r="AC56" s="29">
        <f t="shared" si="48"/>
        <v>1291.9896640826873</v>
      </c>
      <c r="AD56" s="29">
        <f t="shared" si="48"/>
        <v>1587.3015873015872</v>
      </c>
      <c r="AE56" s="29">
        <f t="shared" si="48"/>
        <v>1089.3246187363834</v>
      </c>
      <c r="AF56" s="29">
        <f t="shared" ref="AF56:AI56" si="49">1/(AF51*$C$7)</f>
        <v>1792.1146953405018</v>
      </c>
      <c r="AG56" s="29">
        <f t="shared" si="49"/>
        <v>1182.0330969267138</v>
      </c>
      <c r="AH56" s="29">
        <f t="shared" si="49"/>
        <v>1424.5014245014247</v>
      </c>
      <c r="AI56" s="34">
        <f t="shared" si="49"/>
        <v>1010.1010101010102</v>
      </c>
    </row>
    <row r="57" spans="2:35" x14ac:dyDescent="0.2">
      <c r="B57" s="9" t="str">
        <v>00101</v>
      </c>
      <c r="C57" s="27">
        <f t="shared" si="36"/>
        <v>3.1512606737330744E-11</v>
      </c>
      <c r="D57" s="33">
        <f>1/(D51*$C$7)</f>
        <v>2314.8148148148148</v>
      </c>
      <c r="E57" s="29">
        <f t="shared" ref="E57:AE57" si="50">1/(E51*$C$7)</f>
        <v>1388.8888888888889</v>
      </c>
      <c r="F57" s="29">
        <f t="shared" si="50"/>
        <v>1736.1111111111111</v>
      </c>
      <c r="G57" s="29">
        <f t="shared" si="50"/>
        <v>1157.4074074074074</v>
      </c>
      <c r="H57" s="29">
        <f t="shared" si="50"/>
        <v>1984.1269841269841</v>
      </c>
      <c r="I57" s="29">
        <f t="shared" si="50"/>
        <v>1262.6262626262626</v>
      </c>
      <c r="J57" s="29">
        <f t="shared" si="50"/>
        <v>1543.2098765432102</v>
      </c>
      <c r="K57" s="29">
        <f t="shared" si="50"/>
        <v>1068.3760683760686</v>
      </c>
      <c r="L57" s="29">
        <f t="shared" si="50"/>
        <v>2136.7521367521372</v>
      </c>
      <c r="M57" s="29">
        <f t="shared" si="50"/>
        <v>1322.751322751323</v>
      </c>
      <c r="N57" s="29">
        <f t="shared" si="50"/>
        <v>1633.9869281045753</v>
      </c>
      <c r="O57" s="29">
        <f t="shared" si="50"/>
        <v>1111.1111111111111</v>
      </c>
      <c r="P57" s="29">
        <f t="shared" si="50"/>
        <v>1851.8518518518517</v>
      </c>
      <c r="Q57" s="29">
        <f t="shared" si="50"/>
        <v>1207.7294685990339</v>
      </c>
      <c r="R57" s="29">
        <f t="shared" si="50"/>
        <v>1461.9883040935676</v>
      </c>
      <c r="S57" s="29">
        <f t="shared" si="50"/>
        <v>1028.80658436214</v>
      </c>
      <c r="T57" s="29">
        <f t="shared" si="50"/>
        <v>2222.2222222222222</v>
      </c>
      <c r="U57" s="29">
        <f t="shared" si="50"/>
        <v>1355.0135501355012</v>
      </c>
      <c r="V57" s="29">
        <f t="shared" si="50"/>
        <v>1683.5016835016834</v>
      </c>
      <c r="W57" s="29">
        <f t="shared" si="50"/>
        <v>1133.7868480725624</v>
      </c>
      <c r="X57" s="29">
        <f t="shared" si="50"/>
        <v>1915.7088122605364</v>
      </c>
      <c r="Y57" s="29">
        <f t="shared" si="50"/>
        <v>1234.5679012345679</v>
      </c>
      <c r="Z57" s="29">
        <f t="shared" si="50"/>
        <v>1501.5015015015017</v>
      </c>
      <c r="AA57" s="29">
        <f t="shared" si="50"/>
        <v>1048.2180293501049</v>
      </c>
      <c r="AB57" s="29">
        <f t="shared" si="50"/>
        <v>2057.6131687242801</v>
      </c>
      <c r="AC57" s="29">
        <f t="shared" si="50"/>
        <v>1291.9896640826873</v>
      </c>
      <c r="AD57" s="29">
        <f t="shared" si="50"/>
        <v>1587.3015873015872</v>
      </c>
      <c r="AE57" s="29">
        <f t="shared" si="50"/>
        <v>1089.3246187363834</v>
      </c>
      <c r="AF57" s="29">
        <f t="shared" ref="AF57:AI57" si="51">1/(AF51*$C$7)</f>
        <v>1792.1146953405018</v>
      </c>
      <c r="AG57" s="29">
        <f t="shared" si="51"/>
        <v>1182.0330969267138</v>
      </c>
      <c r="AH57" s="29">
        <f t="shared" si="51"/>
        <v>1424.5014245014247</v>
      </c>
      <c r="AI57" s="34">
        <f t="shared" si="51"/>
        <v>1010.1010101010102</v>
      </c>
    </row>
    <row r="58" spans="2:35" x14ac:dyDescent="0.2">
      <c r="B58" s="9" t="str">
        <v>00110</v>
      </c>
      <c r="C58" s="27">
        <f t="shared" si="36"/>
        <v>2.5783041875997877E-11</v>
      </c>
      <c r="D58" s="33">
        <f>1/(D51*$C$7)</f>
        <v>2314.8148148148148</v>
      </c>
      <c r="E58" s="29">
        <f t="shared" ref="E58:AE58" si="52">1/(E51*$C$7)</f>
        <v>1388.8888888888889</v>
      </c>
      <c r="F58" s="29">
        <f t="shared" si="52"/>
        <v>1736.1111111111111</v>
      </c>
      <c r="G58" s="29">
        <f t="shared" si="52"/>
        <v>1157.4074074074074</v>
      </c>
      <c r="H58" s="29">
        <f t="shared" si="52"/>
        <v>1984.1269841269841</v>
      </c>
      <c r="I58" s="29">
        <f t="shared" si="52"/>
        <v>1262.6262626262626</v>
      </c>
      <c r="J58" s="29">
        <f t="shared" si="52"/>
        <v>1543.2098765432102</v>
      </c>
      <c r="K58" s="29">
        <f t="shared" si="52"/>
        <v>1068.3760683760686</v>
      </c>
      <c r="L58" s="29">
        <f t="shared" si="52"/>
        <v>2136.7521367521372</v>
      </c>
      <c r="M58" s="29">
        <f t="shared" si="52"/>
        <v>1322.751322751323</v>
      </c>
      <c r="N58" s="29">
        <f t="shared" si="52"/>
        <v>1633.9869281045753</v>
      </c>
      <c r="O58" s="29">
        <f t="shared" si="52"/>
        <v>1111.1111111111111</v>
      </c>
      <c r="P58" s="29">
        <f t="shared" si="52"/>
        <v>1851.8518518518517</v>
      </c>
      <c r="Q58" s="29">
        <f t="shared" si="52"/>
        <v>1207.7294685990339</v>
      </c>
      <c r="R58" s="29">
        <f t="shared" si="52"/>
        <v>1461.9883040935676</v>
      </c>
      <c r="S58" s="29">
        <f t="shared" si="52"/>
        <v>1028.80658436214</v>
      </c>
      <c r="T58" s="29">
        <f t="shared" si="52"/>
        <v>2222.2222222222222</v>
      </c>
      <c r="U58" s="29">
        <f t="shared" si="52"/>
        <v>1355.0135501355012</v>
      </c>
      <c r="V58" s="29">
        <f t="shared" si="52"/>
        <v>1683.5016835016834</v>
      </c>
      <c r="W58" s="29">
        <f t="shared" si="52"/>
        <v>1133.7868480725624</v>
      </c>
      <c r="X58" s="29">
        <f t="shared" si="52"/>
        <v>1915.7088122605364</v>
      </c>
      <c r="Y58" s="29">
        <f t="shared" si="52"/>
        <v>1234.5679012345679</v>
      </c>
      <c r="Z58" s="29">
        <f t="shared" si="52"/>
        <v>1501.5015015015017</v>
      </c>
      <c r="AA58" s="29">
        <f t="shared" si="52"/>
        <v>1048.2180293501049</v>
      </c>
      <c r="AB58" s="29">
        <f t="shared" si="52"/>
        <v>2057.6131687242801</v>
      </c>
      <c r="AC58" s="29">
        <f t="shared" si="52"/>
        <v>1291.9896640826873</v>
      </c>
      <c r="AD58" s="29">
        <f t="shared" si="52"/>
        <v>1587.3015873015872</v>
      </c>
      <c r="AE58" s="29">
        <f t="shared" si="52"/>
        <v>1089.3246187363834</v>
      </c>
      <c r="AF58" s="29">
        <f t="shared" ref="AF58:AI58" si="53">1/(AF51*$C$7)</f>
        <v>1792.1146953405018</v>
      </c>
      <c r="AG58" s="29">
        <f t="shared" si="53"/>
        <v>1182.0330969267138</v>
      </c>
      <c r="AH58" s="29">
        <f t="shared" si="53"/>
        <v>1424.5014245014247</v>
      </c>
      <c r="AI58" s="34">
        <f t="shared" si="53"/>
        <v>1010.1010101010102</v>
      </c>
    </row>
    <row r="59" spans="2:35" x14ac:dyDescent="0.2">
      <c r="B59" s="9" t="str">
        <v>00111</v>
      </c>
      <c r="C59" s="27">
        <f t="shared" si="36"/>
        <v>3.7242171598663604E-11</v>
      </c>
      <c r="D59" s="33">
        <f>1/(D51*$C$7)</f>
        <v>2314.8148148148148</v>
      </c>
      <c r="E59" s="29">
        <f t="shared" ref="E59:AE59" si="54">1/(E51*$C$7)</f>
        <v>1388.8888888888889</v>
      </c>
      <c r="F59" s="29">
        <f t="shared" si="54"/>
        <v>1736.1111111111111</v>
      </c>
      <c r="G59" s="29">
        <f t="shared" si="54"/>
        <v>1157.4074074074074</v>
      </c>
      <c r="H59" s="29">
        <f t="shared" si="54"/>
        <v>1984.1269841269841</v>
      </c>
      <c r="I59" s="29">
        <f t="shared" si="54"/>
        <v>1262.6262626262626</v>
      </c>
      <c r="J59" s="29">
        <f t="shared" si="54"/>
        <v>1543.2098765432102</v>
      </c>
      <c r="K59" s="29">
        <f t="shared" si="54"/>
        <v>1068.3760683760686</v>
      </c>
      <c r="L59" s="29">
        <f t="shared" si="54"/>
        <v>2136.7521367521372</v>
      </c>
      <c r="M59" s="29">
        <f t="shared" si="54"/>
        <v>1322.751322751323</v>
      </c>
      <c r="N59" s="29">
        <f t="shared" si="54"/>
        <v>1633.9869281045753</v>
      </c>
      <c r="O59" s="29">
        <f t="shared" si="54"/>
        <v>1111.1111111111111</v>
      </c>
      <c r="P59" s="29">
        <f t="shared" si="54"/>
        <v>1851.8518518518517</v>
      </c>
      <c r="Q59" s="29">
        <f t="shared" si="54"/>
        <v>1207.7294685990339</v>
      </c>
      <c r="R59" s="29">
        <f t="shared" si="54"/>
        <v>1461.9883040935676</v>
      </c>
      <c r="S59" s="29">
        <f t="shared" si="54"/>
        <v>1028.80658436214</v>
      </c>
      <c r="T59" s="29">
        <f t="shared" si="54"/>
        <v>2222.2222222222222</v>
      </c>
      <c r="U59" s="29">
        <f t="shared" si="54"/>
        <v>1355.0135501355012</v>
      </c>
      <c r="V59" s="29">
        <f t="shared" si="54"/>
        <v>1683.5016835016834</v>
      </c>
      <c r="W59" s="29">
        <f t="shared" si="54"/>
        <v>1133.7868480725624</v>
      </c>
      <c r="X59" s="29">
        <f t="shared" si="54"/>
        <v>1915.7088122605364</v>
      </c>
      <c r="Y59" s="29">
        <f t="shared" si="54"/>
        <v>1234.5679012345679</v>
      </c>
      <c r="Z59" s="29">
        <f t="shared" si="54"/>
        <v>1501.5015015015017</v>
      </c>
      <c r="AA59" s="29">
        <f t="shared" si="54"/>
        <v>1048.2180293501049</v>
      </c>
      <c r="AB59" s="29">
        <f t="shared" si="54"/>
        <v>2057.6131687242801</v>
      </c>
      <c r="AC59" s="29">
        <f t="shared" si="54"/>
        <v>1291.9896640826873</v>
      </c>
      <c r="AD59" s="29">
        <f t="shared" si="54"/>
        <v>1587.3015873015872</v>
      </c>
      <c r="AE59" s="29">
        <f t="shared" si="54"/>
        <v>1089.3246187363834</v>
      </c>
      <c r="AF59" s="29">
        <f t="shared" ref="AF59:AI59" si="55">1/(AF51*$C$7)</f>
        <v>1792.1146953405018</v>
      </c>
      <c r="AG59" s="29">
        <f t="shared" si="55"/>
        <v>1182.0330969267138</v>
      </c>
      <c r="AH59" s="29">
        <f t="shared" si="55"/>
        <v>1424.5014245014247</v>
      </c>
      <c r="AI59" s="34">
        <f t="shared" si="55"/>
        <v>1010.1010101010102</v>
      </c>
    </row>
    <row r="60" spans="2:35" x14ac:dyDescent="0.2">
      <c r="B60" s="9" t="str">
        <v>01000</v>
      </c>
      <c r="C60" s="27">
        <f t="shared" si="36"/>
        <v>1.8621085799331802E-11</v>
      </c>
      <c r="D60" s="33">
        <f>1/(D51*$C$7)</f>
        <v>2314.8148148148148</v>
      </c>
      <c r="E60" s="29">
        <f t="shared" ref="E60:AE60" si="56">1/(E51*$C$7)</f>
        <v>1388.8888888888889</v>
      </c>
      <c r="F60" s="29">
        <f t="shared" si="56"/>
        <v>1736.1111111111111</v>
      </c>
      <c r="G60" s="29">
        <f t="shared" si="56"/>
        <v>1157.4074074074074</v>
      </c>
      <c r="H60" s="29">
        <f t="shared" si="56"/>
        <v>1984.1269841269841</v>
      </c>
      <c r="I60" s="29">
        <f t="shared" si="56"/>
        <v>1262.6262626262626</v>
      </c>
      <c r="J60" s="29">
        <f t="shared" si="56"/>
        <v>1543.2098765432102</v>
      </c>
      <c r="K60" s="29">
        <f t="shared" si="56"/>
        <v>1068.3760683760686</v>
      </c>
      <c r="L60" s="29">
        <f t="shared" si="56"/>
        <v>2136.7521367521372</v>
      </c>
      <c r="M60" s="29">
        <f t="shared" si="56"/>
        <v>1322.751322751323</v>
      </c>
      <c r="N60" s="29">
        <f t="shared" si="56"/>
        <v>1633.9869281045753</v>
      </c>
      <c r="O60" s="29">
        <f t="shared" si="56"/>
        <v>1111.1111111111111</v>
      </c>
      <c r="P60" s="29">
        <f t="shared" si="56"/>
        <v>1851.8518518518517</v>
      </c>
      <c r="Q60" s="29">
        <f t="shared" si="56"/>
        <v>1207.7294685990339</v>
      </c>
      <c r="R60" s="29">
        <f t="shared" si="56"/>
        <v>1461.9883040935676</v>
      </c>
      <c r="S60" s="29">
        <f t="shared" si="56"/>
        <v>1028.80658436214</v>
      </c>
      <c r="T60" s="29">
        <f t="shared" si="56"/>
        <v>2222.2222222222222</v>
      </c>
      <c r="U60" s="29">
        <f t="shared" si="56"/>
        <v>1355.0135501355012</v>
      </c>
      <c r="V60" s="29">
        <f t="shared" si="56"/>
        <v>1683.5016835016834</v>
      </c>
      <c r="W60" s="29">
        <f t="shared" si="56"/>
        <v>1133.7868480725624</v>
      </c>
      <c r="X60" s="29">
        <f t="shared" si="56"/>
        <v>1915.7088122605364</v>
      </c>
      <c r="Y60" s="29">
        <f t="shared" si="56"/>
        <v>1234.5679012345679</v>
      </c>
      <c r="Z60" s="29">
        <f t="shared" si="56"/>
        <v>1501.5015015015017</v>
      </c>
      <c r="AA60" s="29">
        <f t="shared" si="56"/>
        <v>1048.2180293501049</v>
      </c>
      <c r="AB60" s="29">
        <f t="shared" si="56"/>
        <v>2057.6131687242801</v>
      </c>
      <c r="AC60" s="29">
        <f t="shared" si="56"/>
        <v>1291.9896640826873</v>
      </c>
      <c r="AD60" s="29">
        <f t="shared" si="56"/>
        <v>1587.3015873015872</v>
      </c>
      <c r="AE60" s="29">
        <f t="shared" si="56"/>
        <v>1089.3246187363834</v>
      </c>
      <c r="AF60" s="29">
        <f t="shared" ref="AF60:AI60" si="57">1/(AF51*$C$7)</f>
        <v>1792.1146953405018</v>
      </c>
      <c r="AG60" s="29">
        <f t="shared" si="57"/>
        <v>1182.0330969267138</v>
      </c>
      <c r="AH60" s="29">
        <f t="shared" si="57"/>
        <v>1424.5014245014247</v>
      </c>
      <c r="AI60" s="34">
        <f t="shared" si="57"/>
        <v>1010.1010101010102</v>
      </c>
    </row>
    <row r="61" spans="2:35" x14ac:dyDescent="0.2">
      <c r="B61" s="9" t="str">
        <v>01001</v>
      </c>
      <c r="C61" s="27">
        <f t="shared" si="36"/>
        <v>3.0080215521997524E-11</v>
      </c>
      <c r="D61" s="33">
        <f>1/(D51*$C$7)</f>
        <v>2314.8148148148148</v>
      </c>
      <c r="E61" s="29">
        <f t="shared" ref="E61:AE61" si="58">1/(E51*$C$7)</f>
        <v>1388.8888888888889</v>
      </c>
      <c r="F61" s="29">
        <f t="shared" si="58"/>
        <v>1736.1111111111111</v>
      </c>
      <c r="G61" s="29">
        <f t="shared" si="58"/>
        <v>1157.4074074074074</v>
      </c>
      <c r="H61" s="29">
        <f t="shared" si="58"/>
        <v>1984.1269841269841</v>
      </c>
      <c r="I61" s="29">
        <f t="shared" si="58"/>
        <v>1262.6262626262626</v>
      </c>
      <c r="J61" s="29">
        <f t="shared" si="58"/>
        <v>1543.2098765432102</v>
      </c>
      <c r="K61" s="29">
        <f t="shared" si="58"/>
        <v>1068.3760683760686</v>
      </c>
      <c r="L61" s="29">
        <f t="shared" si="58"/>
        <v>2136.7521367521372</v>
      </c>
      <c r="M61" s="29">
        <f t="shared" si="58"/>
        <v>1322.751322751323</v>
      </c>
      <c r="N61" s="29">
        <f t="shared" si="58"/>
        <v>1633.9869281045753</v>
      </c>
      <c r="O61" s="29">
        <f t="shared" si="58"/>
        <v>1111.1111111111111</v>
      </c>
      <c r="P61" s="29">
        <f t="shared" si="58"/>
        <v>1851.8518518518517</v>
      </c>
      <c r="Q61" s="29">
        <f t="shared" si="58"/>
        <v>1207.7294685990339</v>
      </c>
      <c r="R61" s="29">
        <f t="shared" si="58"/>
        <v>1461.9883040935676</v>
      </c>
      <c r="S61" s="29">
        <f t="shared" si="58"/>
        <v>1028.80658436214</v>
      </c>
      <c r="T61" s="29">
        <f t="shared" si="58"/>
        <v>2222.2222222222222</v>
      </c>
      <c r="U61" s="29">
        <f t="shared" si="58"/>
        <v>1355.0135501355012</v>
      </c>
      <c r="V61" s="29">
        <f t="shared" si="58"/>
        <v>1683.5016835016834</v>
      </c>
      <c r="W61" s="29">
        <f t="shared" si="58"/>
        <v>1133.7868480725624</v>
      </c>
      <c r="X61" s="29">
        <f t="shared" si="58"/>
        <v>1915.7088122605364</v>
      </c>
      <c r="Y61" s="29">
        <f t="shared" si="58"/>
        <v>1234.5679012345679</v>
      </c>
      <c r="Z61" s="29">
        <f t="shared" si="58"/>
        <v>1501.5015015015017</v>
      </c>
      <c r="AA61" s="29">
        <f t="shared" si="58"/>
        <v>1048.2180293501049</v>
      </c>
      <c r="AB61" s="29">
        <f t="shared" si="58"/>
        <v>2057.6131687242801</v>
      </c>
      <c r="AC61" s="29">
        <f t="shared" si="58"/>
        <v>1291.9896640826873</v>
      </c>
      <c r="AD61" s="29">
        <f t="shared" si="58"/>
        <v>1587.3015873015872</v>
      </c>
      <c r="AE61" s="29">
        <f t="shared" si="58"/>
        <v>1089.3246187363834</v>
      </c>
      <c r="AF61" s="29">
        <f t="shared" ref="AF61:AI61" si="59">1/(AF51*$C$7)</f>
        <v>1792.1146953405018</v>
      </c>
      <c r="AG61" s="29">
        <f t="shared" si="59"/>
        <v>1182.0330969267138</v>
      </c>
      <c r="AH61" s="29">
        <f t="shared" si="59"/>
        <v>1424.5014245014247</v>
      </c>
      <c r="AI61" s="34">
        <f t="shared" si="59"/>
        <v>1010.1010101010102</v>
      </c>
    </row>
    <row r="62" spans="2:35" x14ac:dyDescent="0.2">
      <c r="B62" s="9" t="str">
        <v>01010</v>
      </c>
      <c r="C62" s="27">
        <f t="shared" si="36"/>
        <v>2.4350650660664663E-11</v>
      </c>
      <c r="D62" s="33">
        <f>1/(D51*$C$7)</f>
        <v>2314.8148148148148</v>
      </c>
      <c r="E62" s="29">
        <f t="shared" ref="E62:AE62" si="60">1/(E51*$C$7)</f>
        <v>1388.8888888888889</v>
      </c>
      <c r="F62" s="29">
        <f t="shared" si="60"/>
        <v>1736.1111111111111</v>
      </c>
      <c r="G62" s="29">
        <f t="shared" si="60"/>
        <v>1157.4074074074074</v>
      </c>
      <c r="H62" s="29">
        <f t="shared" si="60"/>
        <v>1984.1269841269841</v>
      </c>
      <c r="I62" s="29">
        <f t="shared" si="60"/>
        <v>1262.6262626262626</v>
      </c>
      <c r="J62" s="29">
        <f t="shared" si="60"/>
        <v>1543.2098765432102</v>
      </c>
      <c r="K62" s="29">
        <f t="shared" si="60"/>
        <v>1068.3760683760686</v>
      </c>
      <c r="L62" s="29">
        <f t="shared" si="60"/>
        <v>2136.7521367521372</v>
      </c>
      <c r="M62" s="29">
        <f t="shared" si="60"/>
        <v>1322.751322751323</v>
      </c>
      <c r="N62" s="29">
        <f t="shared" si="60"/>
        <v>1633.9869281045753</v>
      </c>
      <c r="O62" s="29">
        <f t="shared" si="60"/>
        <v>1111.1111111111111</v>
      </c>
      <c r="P62" s="29">
        <f t="shared" si="60"/>
        <v>1851.8518518518517</v>
      </c>
      <c r="Q62" s="29">
        <f t="shared" si="60"/>
        <v>1207.7294685990339</v>
      </c>
      <c r="R62" s="29">
        <f t="shared" si="60"/>
        <v>1461.9883040935676</v>
      </c>
      <c r="S62" s="29">
        <f t="shared" si="60"/>
        <v>1028.80658436214</v>
      </c>
      <c r="T62" s="29">
        <f t="shared" si="60"/>
        <v>2222.2222222222222</v>
      </c>
      <c r="U62" s="29">
        <f t="shared" si="60"/>
        <v>1355.0135501355012</v>
      </c>
      <c r="V62" s="29">
        <f t="shared" si="60"/>
        <v>1683.5016835016834</v>
      </c>
      <c r="W62" s="29">
        <f t="shared" si="60"/>
        <v>1133.7868480725624</v>
      </c>
      <c r="X62" s="29">
        <f t="shared" si="60"/>
        <v>1915.7088122605364</v>
      </c>
      <c r="Y62" s="29">
        <f t="shared" si="60"/>
        <v>1234.5679012345679</v>
      </c>
      <c r="Z62" s="29">
        <f t="shared" si="60"/>
        <v>1501.5015015015017</v>
      </c>
      <c r="AA62" s="29">
        <f t="shared" si="60"/>
        <v>1048.2180293501049</v>
      </c>
      <c r="AB62" s="29">
        <f t="shared" si="60"/>
        <v>2057.6131687242801</v>
      </c>
      <c r="AC62" s="29">
        <f t="shared" si="60"/>
        <v>1291.9896640826873</v>
      </c>
      <c r="AD62" s="29">
        <f t="shared" si="60"/>
        <v>1587.3015873015872</v>
      </c>
      <c r="AE62" s="29">
        <f t="shared" si="60"/>
        <v>1089.3246187363834</v>
      </c>
      <c r="AF62" s="29">
        <f t="shared" ref="AF62:AI62" si="61">1/(AF51*$C$7)</f>
        <v>1792.1146953405018</v>
      </c>
      <c r="AG62" s="29">
        <f t="shared" si="61"/>
        <v>1182.0330969267138</v>
      </c>
      <c r="AH62" s="29">
        <f t="shared" si="61"/>
        <v>1424.5014245014247</v>
      </c>
      <c r="AI62" s="34">
        <f t="shared" si="61"/>
        <v>1010.1010101010102</v>
      </c>
    </row>
    <row r="63" spans="2:35" x14ac:dyDescent="0.2">
      <c r="B63" s="9" t="str">
        <v>01011</v>
      </c>
      <c r="C63" s="27">
        <f t="shared" si="36"/>
        <v>3.5809780383330384E-11</v>
      </c>
      <c r="D63" s="33">
        <f>1/(D51*$C$7)</f>
        <v>2314.8148148148148</v>
      </c>
      <c r="E63" s="29">
        <f t="shared" ref="E63:AE63" si="62">1/(E51*$C$7)</f>
        <v>1388.8888888888889</v>
      </c>
      <c r="F63" s="29">
        <f t="shared" si="62"/>
        <v>1736.1111111111111</v>
      </c>
      <c r="G63" s="29">
        <f t="shared" si="62"/>
        <v>1157.4074074074074</v>
      </c>
      <c r="H63" s="29">
        <f t="shared" si="62"/>
        <v>1984.1269841269841</v>
      </c>
      <c r="I63" s="29">
        <f t="shared" si="62"/>
        <v>1262.6262626262626</v>
      </c>
      <c r="J63" s="29">
        <f t="shared" si="62"/>
        <v>1543.2098765432102</v>
      </c>
      <c r="K63" s="29">
        <f t="shared" si="62"/>
        <v>1068.3760683760686</v>
      </c>
      <c r="L63" s="29">
        <f t="shared" si="62"/>
        <v>2136.7521367521372</v>
      </c>
      <c r="M63" s="29">
        <f t="shared" si="62"/>
        <v>1322.751322751323</v>
      </c>
      <c r="N63" s="29">
        <f t="shared" si="62"/>
        <v>1633.9869281045753</v>
      </c>
      <c r="O63" s="29">
        <f t="shared" si="62"/>
        <v>1111.1111111111111</v>
      </c>
      <c r="P63" s="29">
        <f t="shared" si="62"/>
        <v>1851.8518518518517</v>
      </c>
      <c r="Q63" s="29">
        <f t="shared" si="62"/>
        <v>1207.7294685990339</v>
      </c>
      <c r="R63" s="29">
        <f t="shared" si="62"/>
        <v>1461.9883040935676</v>
      </c>
      <c r="S63" s="29">
        <f t="shared" si="62"/>
        <v>1028.80658436214</v>
      </c>
      <c r="T63" s="29">
        <f t="shared" si="62"/>
        <v>2222.2222222222222</v>
      </c>
      <c r="U63" s="29">
        <f t="shared" si="62"/>
        <v>1355.0135501355012</v>
      </c>
      <c r="V63" s="29">
        <f t="shared" si="62"/>
        <v>1683.5016835016834</v>
      </c>
      <c r="W63" s="29">
        <f t="shared" si="62"/>
        <v>1133.7868480725624</v>
      </c>
      <c r="X63" s="29">
        <f t="shared" si="62"/>
        <v>1915.7088122605364</v>
      </c>
      <c r="Y63" s="29">
        <f t="shared" si="62"/>
        <v>1234.5679012345679</v>
      </c>
      <c r="Z63" s="29">
        <f t="shared" si="62"/>
        <v>1501.5015015015017</v>
      </c>
      <c r="AA63" s="29">
        <f t="shared" si="62"/>
        <v>1048.2180293501049</v>
      </c>
      <c r="AB63" s="29">
        <f t="shared" si="62"/>
        <v>2057.6131687242801</v>
      </c>
      <c r="AC63" s="29">
        <f t="shared" si="62"/>
        <v>1291.9896640826873</v>
      </c>
      <c r="AD63" s="29">
        <f t="shared" si="62"/>
        <v>1587.3015873015872</v>
      </c>
      <c r="AE63" s="29">
        <f t="shared" si="62"/>
        <v>1089.3246187363834</v>
      </c>
      <c r="AF63" s="29">
        <f t="shared" ref="AF63:AI63" si="63">1/(AF51*$C$7)</f>
        <v>1792.1146953405018</v>
      </c>
      <c r="AG63" s="29">
        <f t="shared" si="63"/>
        <v>1182.0330969267138</v>
      </c>
      <c r="AH63" s="29">
        <f t="shared" si="63"/>
        <v>1424.5014245014247</v>
      </c>
      <c r="AI63" s="34">
        <f t="shared" si="63"/>
        <v>1010.1010101010102</v>
      </c>
    </row>
    <row r="64" spans="2:35" x14ac:dyDescent="0.2">
      <c r="B64" s="9" t="str">
        <v>01100</v>
      </c>
      <c r="C64" s="27">
        <f t="shared" si="36"/>
        <v>2.1485868229998233E-11</v>
      </c>
      <c r="D64" s="33">
        <f>1/(D51*$C$7)</f>
        <v>2314.8148148148148</v>
      </c>
      <c r="E64" s="29">
        <f t="shared" ref="E64:AE64" si="64">1/(E51*$C$7)</f>
        <v>1388.8888888888889</v>
      </c>
      <c r="F64" s="29">
        <f t="shared" si="64"/>
        <v>1736.1111111111111</v>
      </c>
      <c r="G64" s="29">
        <f t="shared" si="64"/>
        <v>1157.4074074074074</v>
      </c>
      <c r="H64" s="29">
        <f t="shared" si="64"/>
        <v>1984.1269841269841</v>
      </c>
      <c r="I64" s="29">
        <f t="shared" si="64"/>
        <v>1262.6262626262626</v>
      </c>
      <c r="J64" s="29">
        <f t="shared" si="64"/>
        <v>1543.2098765432102</v>
      </c>
      <c r="K64" s="29">
        <f t="shared" si="64"/>
        <v>1068.3760683760686</v>
      </c>
      <c r="L64" s="29">
        <f t="shared" si="64"/>
        <v>2136.7521367521372</v>
      </c>
      <c r="M64" s="29">
        <f t="shared" si="64"/>
        <v>1322.751322751323</v>
      </c>
      <c r="N64" s="29">
        <f t="shared" si="64"/>
        <v>1633.9869281045753</v>
      </c>
      <c r="O64" s="29">
        <f t="shared" si="64"/>
        <v>1111.1111111111111</v>
      </c>
      <c r="P64" s="29">
        <f t="shared" si="64"/>
        <v>1851.8518518518517</v>
      </c>
      <c r="Q64" s="29">
        <f t="shared" si="64"/>
        <v>1207.7294685990339</v>
      </c>
      <c r="R64" s="29">
        <f t="shared" si="64"/>
        <v>1461.9883040935676</v>
      </c>
      <c r="S64" s="29">
        <f t="shared" si="64"/>
        <v>1028.80658436214</v>
      </c>
      <c r="T64" s="29">
        <f t="shared" si="64"/>
        <v>2222.2222222222222</v>
      </c>
      <c r="U64" s="29">
        <f t="shared" si="64"/>
        <v>1355.0135501355012</v>
      </c>
      <c r="V64" s="29">
        <f t="shared" si="64"/>
        <v>1683.5016835016834</v>
      </c>
      <c r="W64" s="29">
        <f t="shared" si="64"/>
        <v>1133.7868480725624</v>
      </c>
      <c r="X64" s="29">
        <f t="shared" si="64"/>
        <v>1915.7088122605364</v>
      </c>
      <c r="Y64" s="29">
        <f t="shared" si="64"/>
        <v>1234.5679012345679</v>
      </c>
      <c r="Z64" s="29">
        <f t="shared" si="64"/>
        <v>1501.5015015015017</v>
      </c>
      <c r="AA64" s="29">
        <f t="shared" si="64"/>
        <v>1048.2180293501049</v>
      </c>
      <c r="AB64" s="29">
        <f t="shared" si="64"/>
        <v>2057.6131687242801</v>
      </c>
      <c r="AC64" s="29">
        <f t="shared" si="64"/>
        <v>1291.9896640826873</v>
      </c>
      <c r="AD64" s="29">
        <f t="shared" si="64"/>
        <v>1587.3015873015872</v>
      </c>
      <c r="AE64" s="29">
        <f t="shared" si="64"/>
        <v>1089.3246187363834</v>
      </c>
      <c r="AF64" s="29">
        <f t="shared" ref="AF64:AI64" si="65">1/(AF51*$C$7)</f>
        <v>1792.1146953405018</v>
      </c>
      <c r="AG64" s="29">
        <f t="shared" si="65"/>
        <v>1182.0330969267138</v>
      </c>
      <c r="AH64" s="29">
        <f t="shared" si="65"/>
        <v>1424.5014245014247</v>
      </c>
      <c r="AI64" s="34">
        <f t="shared" si="65"/>
        <v>1010.1010101010102</v>
      </c>
    </row>
    <row r="65" spans="2:35" x14ac:dyDescent="0.2">
      <c r="B65" s="9" t="str">
        <v>01101</v>
      </c>
      <c r="C65" s="27">
        <f t="shared" si="36"/>
        <v>3.2944997952663957E-11</v>
      </c>
      <c r="D65" s="33">
        <f>1/(D51*$C$7)</f>
        <v>2314.8148148148148</v>
      </c>
      <c r="E65" s="29">
        <f t="shared" ref="E65:AE65" si="66">1/(E51*$C$7)</f>
        <v>1388.8888888888889</v>
      </c>
      <c r="F65" s="29">
        <f t="shared" si="66"/>
        <v>1736.1111111111111</v>
      </c>
      <c r="G65" s="29">
        <f t="shared" si="66"/>
        <v>1157.4074074074074</v>
      </c>
      <c r="H65" s="29">
        <f t="shared" si="66"/>
        <v>1984.1269841269841</v>
      </c>
      <c r="I65" s="29">
        <f t="shared" si="66"/>
        <v>1262.6262626262626</v>
      </c>
      <c r="J65" s="29">
        <f t="shared" si="66"/>
        <v>1543.2098765432102</v>
      </c>
      <c r="K65" s="29">
        <f t="shared" si="66"/>
        <v>1068.3760683760686</v>
      </c>
      <c r="L65" s="29">
        <f t="shared" si="66"/>
        <v>2136.7521367521372</v>
      </c>
      <c r="M65" s="29">
        <f t="shared" si="66"/>
        <v>1322.751322751323</v>
      </c>
      <c r="N65" s="29">
        <f t="shared" si="66"/>
        <v>1633.9869281045753</v>
      </c>
      <c r="O65" s="29">
        <f t="shared" si="66"/>
        <v>1111.1111111111111</v>
      </c>
      <c r="P65" s="29">
        <f t="shared" si="66"/>
        <v>1851.8518518518517</v>
      </c>
      <c r="Q65" s="29">
        <f t="shared" si="66"/>
        <v>1207.7294685990339</v>
      </c>
      <c r="R65" s="29">
        <f t="shared" si="66"/>
        <v>1461.9883040935676</v>
      </c>
      <c r="S65" s="29">
        <f t="shared" si="66"/>
        <v>1028.80658436214</v>
      </c>
      <c r="T65" s="29">
        <f t="shared" si="66"/>
        <v>2222.2222222222222</v>
      </c>
      <c r="U65" s="29">
        <f t="shared" si="66"/>
        <v>1355.0135501355012</v>
      </c>
      <c r="V65" s="29">
        <f t="shared" si="66"/>
        <v>1683.5016835016834</v>
      </c>
      <c r="W65" s="29">
        <f t="shared" si="66"/>
        <v>1133.7868480725624</v>
      </c>
      <c r="X65" s="29">
        <f t="shared" si="66"/>
        <v>1915.7088122605364</v>
      </c>
      <c r="Y65" s="29">
        <f t="shared" si="66"/>
        <v>1234.5679012345679</v>
      </c>
      <c r="Z65" s="29">
        <f t="shared" si="66"/>
        <v>1501.5015015015017</v>
      </c>
      <c r="AA65" s="29">
        <f t="shared" si="66"/>
        <v>1048.2180293501049</v>
      </c>
      <c r="AB65" s="29">
        <f t="shared" si="66"/>
        <v>2057.6131687242801</v>
      </c>
      <c r="AC65" s="29">
        <f t="shared" si="66"/>
        <v>1291.9896640826873</v>
      </c>
      <c r="AD65" s="29">
        <f t="shared" si="66"/>
        <v>1587.3015873015872</v>
      </c>
      <c r="AE65" s="29">
        <f t="shared" si="66"/>
        <v>1089.3246187363834</v>
      </c>
      <c r="AF65" s="29">
        <f t="shared" ref="AF65:AI65" si="67">1/(AF51*$C$7)</f>
        <v>1792.1146953405018</v>
      </c>
      <c r="AG65" s="29">
        <f t="shared" si="67"/>
        <v>1182.0330969267138</v>
      </c>
      <c r="AH65" s="29">
        <f t="shared" si="67"/>
        <v>1424.5014245014247</v>
      </c>
      <c r="AI65" s="34">
        <f t="shared" si="67"/>
        <v>1010.1010101010102</v>
      </c>
    </row>
    <row r="66" spans="2:35" x14ac:dyDescent="0.2">
      <c r="B66" s="9" t="str">
        <v>01110</v>
      </c>
      <c r="C66" s="27">
        <f t="shared" si="36"/>
        <v>2.7215433091331093E-11</v>
      </c>
      <c r="D66" s="33">
        <f>1/(D51*$C$7)</f>
        <v>2314.8148148148148</v>
      </c>
      <c r="E66" s="29">
        <f t="shared" ref="E66:AE66" si="68">1/(E51*$C$7)</f>
        <v>1388.8888888888889</v>
      </c>
      <c r="F66" s="29">
        <f t="shared" si="68"/>
        <v>1736.1111111111111</v>
      </c>
      <c r="G66" s="29">
        <f t="shared" si="68"/>
        <v>1157.4074074074074</v>
      </c>
      <c r="H66" s="29">
        <f t="shared" si="68"/>
        <v>1984.1269841269841</v>
      </c>
      <c r="I66" s="29">
        <f t="shared" si="68"/>
        <v>1262.6262626262626</v>
      </c>
      <c r="J66" s="29">
        <f t="shared" si="68"/>
        <v>1543.2098765432102</v>
      </c>
      <c r="K66" s="29">
        <f t="shared" si="68"/>
        <v>1068.3760683760686</v>
      </c>
      <c r="L66" s="29">
        <f t="shared" si="68"/>
        <v>2136.7521367521372</v>
      </c>
      <c r="M66" s="29">
        <f t="shared" si="68"/>
        <v>1322.751322751323</v>
      </c>
      <c r="N66" s="29">
        <f t="shared" si="68"/>
        <v>1633.9869281045753</v>
      </c>
      <c r="O66" s="29">
        <f t="shared" si="68"/>
        <v>1111.1111111111111</v>
      </c>
      <c r="P66" s="29">
        <f t="shared" si="68"/>
        <v>1851.8518518518517</v>
      </c>
      <c r="Q66" s="29">
        <f t="shared" si="68"/>
        <v>1207.7294685990339</v>
      </c>
      <c r="R66" s="29">
        <f t="shared" si="68"/>
        <v>1461.9883040935676</v>
      </c>
      <c r="S66" s="29">
        <f t="shared" si="68"/>
        <v>1028.80658436214</v>
      </c>
      <c r="T66" s="29">
        <f t="shared" si="68"/>
        <v>2222.2222222222222</v>
      </c>
      <c r="U66" s="29">
        <f t="shared" si="68"/>
        <v>1355.0135501355012</v>
      </c>
      <c r="V66" s="29">
        <f t="shared" si="68"/>
        <v>1683.5016835016834</v>
      </c>
      <c r="W66" s="29">
        <f t="shared" si="68"/>
        <v>1133.7868480725624</v>
      </c>
      <c r="X66" s="29">
        <f t="shared" si="68"/>
        <v>1915.7088122605364</v>
      </c>
      <c r="Y66" s="29">
        <f t="shared" si="68"/>
        <v>1234.5679012345679</v>
      </c>
      <c r="Z66" s="29">
        <f t="shared" si="68"/>
        <v>1501.5015015015017</v>
      </c>
      <c r="AA66" s="29">
        <f t="shared" si="68"/>
        <v>1048.2180293501049</v>
      </c>
      <c r="AB66" s="29">
        <f t="shared" si="68"/>
        <v>2057.6131687242801</v>
      </c>
      <c r="AC66" s="29">
        <f t="shared" si="68"/>
        <v>1291.9896640826873</v>
      </c>
      <c r="AD66" s="29">
        <f t="shared" si="68"/>
        <v>1587.3015873015872</v>
      </c>
      <c r="AE66" s="29">
        <f t="shared" si="68"/>
        <v>1089.3246187363834</v>
      </c>
      <c r="AF66" s="29">
        <f t="shared" ref="AF66:AI66" si="69">1/(AF51*$C$7)</f>
        <v>1792.1146953405018</v>
      </c>
      <c r="AG66" s="29">
        <f t="shared" si="69"/>
        <v>1182.0330969267138</v>
      </c>
      <c r="AH66" s="29">
        <f t="shared" si="69"/>
        <v>1424.5014245014247</v>
      </c>
      <c r="AI66" s="34">
        <f t="shared" si="69"/>
        <v>1010.1010101010102</v>
      </c>
    </row>
    <row r="67" spans="2:35" x14ac:dyDescent="0.2">
      <c r="B67" s="9" t="str">
        <v>01111</v>
      </c>
      <c r="C67" s="27">
        <f t="shared" si="36"/>
        <v>3.8674562813996818E-11</v>
      </c>
      <c r="D67" s="33">
        <f>1/(D51*$C$7)</f>
        <v>2314.8148148148148</v>
      </c>
      <c r="E67" s="29">
        <f t="shared" ref="E67:AE67" si="70">1/(E51*$C$7)</f>
        <v>1388.8888888888889</v>
      </c>
      <c r="F67" s="29">
        <f t="shared" si="70"/>
        <v>1736.1111111111111</v>
      </c>
      <c r="G67" s="29">
        <f t="shared" si="70"/>
        <v>1157.4074074074074</v>
      </c>
      <c r="H67" s="29">
        <f t="shared" si="70"/>
        <v>1984.1269841269841</v>
      </c>
      <c r="I67" s="29">
        <f t="shared" si="70"/>
        <v>1262.6262626262626</v>
      </c>
      <c r="J67" s="29">
        <f t="shared" si="70"/>
        <v>1543.2098765432102</v>
      </c>
      <c r="K67" s="29">
        <f t="shared" si="70"/>
        <v>1068.3760683760686</v>
      </c>
      <c r="L67" s="29">
        <f t="shared" si="70"/>
        <v>2136.7521367521372</v>
      </c>
      <c r="M67" s="29">
        <f t="shared" si="70"/>
        <v>1322.751322751323</v>
      </c>
      <c r="N67" s="29">
        <f t="shared" si="70"/>
        <v>1633.9869281045753</v>
      </c>
      <c r="O67" s="29">
        <f t="shared" si="70"/>
        <v>1111.1111111111111</v>
      </c>
      <c r="P67" s="29">
        <f t="shared" si="70"/>
        <v>1851.8518518518517</v>
      </c>
      <c r="Q67" s="29">
        <f t="shared" si="70"/>
        <v>1207.7294685990339</v>
      </c>
      <c r="R67" s="29">
        <f t="shared" si="70"/>
        <v>1461.9883040935676</v>
      </c>
      <c r="S67" s="29">
        <f t="shared" si="70"/>
        <v>1028.80658436214</v>
      </c>
      <c r="T67" s="29">
        <f t="shared" si="70"/>
        <v>2222.2222222222222</v>
      </c>
      <c r="U67" s="29">
        <f t="shared" si="70"/>
        <v>1355.0135501355012</v>
      </c>
      <c r="V67" s="29">
        <f t="shared" si="70"/>
        <v>1683.5016835016834</v>
      </c>
      <c r="W67" s="29">
        <f t="shared" si="70"/>
        <v>1133.7868480725624</v>
      </c>
      <c r="X67" s="29">
        <f t="shared" si="70"/>
        <v>1915.7088122605364</v>
      </c>
      <c r="Y67" s="29">
        <f t="shared" si="70"/>
        <v>1234.5679012345679</v>
      </c>
      <c r="Z67" s="29">
        <f t="shared" si="70"/>
        <v>1501.5015015015017</v>
      </c>
      <c r="AA67" s="29">
        <f t="shared" si="70"/>
        <v>1048.2180293501049</v>
      </c>
      <c r="AB67" s="29">
        <f t="shared" si="70"/>
        <v>2057.6131687242801</v>
      </c>
      <c r="AC67" s="29">
        <f t="shared" si="70"/>
        <v>1291.9896640826873</v>
      </c>
      <c r="AD67" s="29">
        <f t="shared" si="70"/>
        <v>1587.3015873015872</v>
      </c>
      <c r="AE67" s="29">
        <f t="shared" si="70"/>
        <v>1089.3246187363834</v>
      </c>
      <c r="AF67" s="29">
        <f t="shared" ref="AF67:AI67" si="71">1/(AF51*$C$7)</f>
        <v>1792.1146953405018</v>
      </c>
      <c r="AG67" s="29">
        <f t="shared" si="71"/>
        <v>1182.0330969267138</v>
      </c>
      <c r="AH67" s="29">
        <f t="shared" si="71"/>
        <v>1424.5014245014247</v>
      </c>
      <c r="AI67" s="34">
        <f t="shared" si="71"/>
        <v>1010.1010101010102</v>
      </c>
    </row>
    <row r="68" spans="2:35" x14ac:dyDescent="0.2">
      <c r="B68" s="9" t="str">
        <v>10000</v>
      </c>
      <c r="C68" s="27">
        <f t="shared" si="36"/>
        <v>1.7904890191665192E-11</v>
      </c>
      <c r="D68" s="33">
        <f>1/(D51*$C$7)</f>
        <v>2314.8148148148148</v>
      </c>
      <c r="E68" s="29">
        <f t="shared" ref="E68:AE68" si="72">1/(E51*$C$7)</f>
        <v>1388.8888888888889</v>
      </c>
      <c r="F68" s="29">
        <f t="shared" si="72"/>
        <v>1736.1111111111111</v>
      </c>
      <c r="G68" s="29">
        <f t="shared" si="72"/>
        <v>1157.4074074074074</v>
      </c>
      <c r="H68" s="29">
        <f t="shared" si="72"/>
        <v>1984.1269841269841</v>
      </c>
      <c r="I68" s="29">
        <f t="shared" si="72"/>
        <v>1262.6262626262626</v>
      </c>
      <c r="J68" s="29">
        <f t="shared" si="72"/>
        <v>1543.2098765432102</v>
      </c>
      <c r="K68" s="29">
        <f t="shared" si="72"/>
        <v>1068.3760683760686</v>
      </c>
      <c r="L68" s="29">
        <f t="shared" si="72"/>
        <v>2136.7521367521372</v>
      </c>
      <c r="M68" s="29">
        <f t="shared" si="72"/>
        <v>1322.751322751323</v>
      </c>
      <c r="N68" s="29">
        <f t="shared" si="72"/>
        <v>1633.9869281045753</v>
      </c>
      <c r="O68" s="29">
        <f t="shared" si="72"/>
        <v>1111.1111111111111</v>
      </c>
      <c r="P68" s="29">
        <f t="shared" si="72"/>
        <v>1851.8518518518517</v>
      </c>
      <c r="Q68" s="29">
        <f t="shared" si="72"/>
        <v>1207.7294685990339</v>
      </c>
      <c r="R68" s="29">
        <f t="shared" si="72"/>
        <v>1461.9883040935676</v>
      </c>
      <c r="S68" s="29">
        <f t="shared" si="72"/>
        <v>1028.80658436214</v>
      </c>
      <c r="T68" s="29">
        <f t="shared" si="72"/>
        <v>2222.2222222222222</v>
      </c>
      <c r="U68" s="29">
        <f t="shared" si="72"/>
        <v>1355.0135501355012</v>
      </c>
      <c r="V68" s="29">
        <f t="shared" si="72"/>
        <v>1683.5016835016834</v>
      </c>
      <c r="W68" s="29">
        <f t="shared" si="72"/>
        <v>1133.7868480725624</v>
      </c>
      <c r="X68" s="29">
        <f t="shared" si="72"/>
        <v>1915.7088122605364</v>
      </c>
      <c r="Y68" s="29">
        <f t="shared" si="72"/>
        <v>1234.5679012345679</v>
      </c>
      <c r="Z68" s="29">
        <f t="shared" si="72"/>
        <v>1501.5015015015017</v>
      </c>
      <c r="AA68" s="29">
        <f t="shared" si="72"/>
        <v>1048.2180293501049</v>
      </c>
      <c r="AB68" s="29">
        <f t="shared" si="72"/>
        <v>2057.6131687242801</v>
      </c>
      <c r="AC68" s="29">
        <f t="shared" si="72"/>
        <v>1291.9896640826873</v>
      </c>
      <c r="AD68" s="29">
        <f t="shared" si="72"/>
        <v>1587.3015873015872</v>
      </c>
      <c r="AE68" s="29">
        <f t="shared" si="72"/>
        <v>1089.3246187363834</v>
      </c>
      <c r="AF68" s="29">
        <f t="shared" ref="AF68:AI68" si="73">1/(AF51*$C$7)</f>
        <v>1792.1146953405018</v>
      </c>
      <c r="AG68" s="29">
        <f t="shared" si="73"/>
        <v>1182.0330969267138</v>
      </c>
      <c r="AH68" s="29">
        <f t="shared" si="73"/>
        <v>1424.5014245014247</v>
      </c>
      <c r="AI68" s="34">
        <f t="shared" si="73"/>
        <v>1010.1010101010102</v>
      </c>
    </row>
    <row r="69" spans="2:35" x14ac:dyDescent="0.2">
      <c r="B69" s="9" t="str">
        <v>10001</v>
      </c>
      <c r="C69" s="27">
        <f t="shared" si="36"/>
        <v>2.9364019914330917E-11</v>
      </c>
      <c r="D69" s="33">
        <f>1/(D51*$C$7)</f>
        <v>2314.8148148148148</v>
      </c>
      <c r="E69" s="29">
        <f t="shared" ref="E69:AE69" si="74">1/(E51*$C$7)</f>
        <v>1388.8888888888889</v>
      </c>
      <c r="F69" s="29">
        <f t="shared" si="74"/>
        <v>1736.1111111111111</v>
      </c>
      <c r="G69" s="29">
        <f t="shared" si="74"/>
        <v>1157.4074074074074</v>
      </c>
      <c r="H69" s="29">
        <f t="shared" si="74"/>
        <v>1984.1269841269841</v>
      </c>
      <c r="I69" s="29">
        <f t="shared" si="74"/>
        <v>1262.6262626262626</v>
      </c>
      <c r="J69" s="29">
        <f t="shared" si="74"/>
        <v>1543.2098765432102</v>
      </c>
      <c r="K69" s="29">
        <f t="shared" si="74"/>
        <v>1068.3760683760686</v>
      </c>
      <c r="L69" s="29">
        <f t="shared" si="74"/>
        <v>2136.7521367521372</v>
      </c>
      <c r="M69" s="29">
        <f t="shared" si="74"/>
        <v>1322.751322751323</v>
      </c>
      <c r="N69" s="29">
        <f t="shared" si="74"/>
        <v>1633.9869281045753</v>
      </c>
      <c r="O69" s="29">
        <f t="shared" si="74"/>
        <v>1111.1111111111111</v>
      </c>
      <c r="P69" s="29">
        <f t="shared" si="74"/>
        <v>1851.8518518518517</v>
      </c>
      <c r="Q69" s="29">
        <f t="shared" si="74"/>
        <v>1207.7294685990339</v>
      </c>
      <c r="R69" s="29">
        <f t="shared" si="74"/>
        <v>1461.9883040935676</v>
      </c>
      <c r="S69" s="29">
        <f t="shared" si="74"/>
        <v>1028.80658436214</v>
      </c>
      <c r="T69" s="29">
        <f t="shared" si="74"/>
        <v>2222.2222222222222</v>
      </c>
      <c r="U69" s="29">
        <f t="shared" si="74"/>
        <v>1355.0135501355012</v>
      </c>
      <c r="V69" s="29">
        <f t="shared" si="74"/>
        <v>1683.5016835016834</v>
      </c>
      <c r="W69" s="29">
        <f t="shared" si="74"/>
        <v>1133.7868480725624</v>
      </c>
      <c r="X69" s="29">
        <f t="shared" si="74"/>
        <v>1915.7088122605364</v>
      </c>
      <c r="Y69" s="29">
        <f t="shared" si="74"/>
        <v>1234.5679012345679</v>
      </c>
      <c r="Z69" s="29">
        <f t="shared" si="74"/>
        <v>1501.5015015015017</v>
      </c>
      <c r="AA69" s="29">
        <f t="shared" si="74"/>
        <v>1048.2180293501049</v>
      </c>
      <c r="AB69" s="29">
        <f t="shared" si="74"/>
        <v>2057.6131687242801</v>
      </c>
      <c r="AC69" s="29">
        <f t="shared" si="74"/>
        <v>1291.9896640826873</v>
      </c>
      <c r="AD69" s="29">
        <f t="shared" si="74"/>
        <v>1587.3015873015872</v>
      </c>
      <c r="AE69" s="29">
        <f t="shared" si="74"/>
        <v>1089.3246187363834</v>
      </c>
      <c r="AF69" s="29">
        <f t="shared" ref="AF69:AI69" si="75">1/(AF51*$C$7)</f>
        <v>1792.1146953405018</v>
      </c>
      <c r="AG69" s="29">
        <f t="shared" si="75"/>
        <v>1182.0330969267138</v>
      </c>
      <c r="AH69" s="29">
        <f t="shared" si="75"/>
        <v>1424.5014245014247</v>
      </c>
      <c r="AI69" s="34">
        <f t="shared" si="75"/>
        <v>1010.1010101010102</v>
      </c>
    </row>
    <row r="70" spans="2:35" x14ac:dyDescent="0.2">
      <c r="B70" s="9" t="str">
        <v>10010</v>
      </c>
      <c r="C70" s="27">
        <f t="shared" si="36"/>
        <v>2.3634455052998053E-11</v>
      </c>
      <c r="D70" s="33">
        <f>1/(D51*$C$7)</f>
        <v>2314.8148148148148</v>
      </c>
      <c r="E70" s="29">
        <f t="shared" ref="E70:AE70" si="76">1/(E51*$C$7)</f>
        <v>1388.8888888888889</v>
      </c>
      <c r="F70" s="29">
        <f t="shared" si="76"/>
        <v>1736.1111111111111</v>
      </c>
      <c r="G70" s="29">
        <f t="shared" si="76"/>
        <v>1157.4074074074074</v>
      </c>
      <c r="H70" s="29">
        <f t="shared" si="76"/>
        <v>1984.1269841269841</v>
      </c>
      <c r="I70" s="29">
        <f t="shared" si="76"/>
        <v>1262.6262626262626</v>
      </c>
      <c r="J70" s="29">
        <f t="shared" si="76"/>
        <v>1543.2098765432102</v>
      </c>
      <c r="K70" s="29">
        <f t="shared" si="76"/>
        <v>1068.3760683760686</v>
      </c>
      <c r="L70" s="29">
        <f t="shared" si="76"/>
        <v>2136.7521367521372</v>
      </c>
      <c r="M70" s="29">
        <f t="shared" si="76"/>
        <v>1322.751322751323</v>
      </c>
      <c r="N70" s="29">
        <f t="shared" si="76"/>
        <v>1633.9869281045753</v>
      </c>
      <c r="O70" s="29">
        <f t="shared" si="76"/>
        <v>1111.1111111111111</v>
      </c>
      <c r="P70" s="29">
        <f t="shared" si="76"/>
        <v>1851.8518518518517</v>
      </c>
      <c r="Q70" s="29">
        <f t="shared" si="76"/>
        <v>1207.7294685990339</v>
      </c>
      <c r="R70" s="29">
        <f t="shared" si="76"/>
        <v>1461.9883040935676</v>
      </c>
      <c r="S70" s="29">
        <f t="shared" si="76"/>
        <v>1028.80658436214</v>
      </c>
      <c r="T70" s="29">
        <f t="shared" si="76"/>
        <v>2222.2222222222222</v>
      </c>
      <c r="U70" s="29">
        <f t="shared" si="76"/>
        <v>1355.0135501355012</v>
      </c>
      <c r="V70" s="29">
        <f t="shared" si="76"/>
        <v>1683.5016835016834</v>
      </c>
      <c r="W70" s="29">
        <f t="shared" si="76"/>
        <v>1133.7868480725624</v>
      </c>
      <c r="X70" s="29">
        <f t="shared" si="76"/>
        <v>1915.7088122605364</v>
      </c>
      <c r="Y70" s="29">
        <f t="shared" si="76"/>
        <v>1234.5679012345679</v>
      </c>
      <c r="Z70" s="29">
        <f t="shared" si="76"/>
        <v>1501.5015015015017</v>
      </c>
      <c r="AA70" s="29">
        <f t="shared" si="76"/>
        <v>1048.2180293501049</v>
      </c>
      <c r="AB70" s="29">
        <f t="shared" si="76"/>
        <v>2057.6131687242801</v>
      </c>
      <c r="AC70" s="29">
        <f t="shared" si="76"/>
        <v>1291.9896640826873</v>
      </c>
      <c r="AD70" s="29">
        <f t="shared" si="76"/>
        <v>1587.3015873015872</v>
      </c>
      <c r="AE70" s="29">
        <f t="shared" si="76"/>
        <v>1089.3246187363834</v>
      </c>
      <c r="AF70" s="29">
        <f t="shared" ref="AF70:AI70" si="77">1/(AF51*$C$7)</f>
        <v>1792.1146953405018</v>
      </c>
      <c r="AG70" s="29">
        <f t="shared" si="77"/>
        <v>1182.0330969267138</v>
      </c>
      <c r="AH70" s="29">
        <f t="shared" si="77"/>
        <v>1424.5014245014247</v>
      </c>
      <c r="AI70" s="34">
        <f t="shared" si="77"/>
        <v>1010.1010101010102</v>
      </c>
    </row>
    <row r="71" spans="2:35" x14ac:dyDescent="0.2">
      <c r="B71" s="9" t="str">
        <v>10011</v>
      </c>
      <c r="C71" s="27">
        <f t="shared" si="36"/>
        <v>3.5093584775663778E-11</v>
      </c>
      <c r="D71" s="33">
        <f>1/(D51*$C$7)</f>
        <v>2314.8148148148148</v>
      </c>
      <c r="E71" s="29">
        <f t="shared" ref="E71:AE71" si="78">1/(E51*$C$7)</f>
        <v>1388.8888888888889</v>
      </c>
      <c r="F71" s="29">
        <f t="shared" si="78"/>
        <v>1736.1111111111111</v>
      </c>
      <c r="G71" s="29">
        <f t="shared" si="78"/>
        <v>1157.4074074074074</v>
      </c>
      <c r="H71" s="29">
        <f t="shared" si="78"/>
        <v>1984.1269841269841</v>
      </c>
      <c r="I71" s="29">
        <f t="shared" si="78"/>
        <v>1262.6262626262626</v>
      </c>
      <c r="J71" s="29">
        <f t="shared" si="78"/>
        <v>1543.2098765432102</v>
      </c>
      <c r="K71" s="29">
        <f t="shared" si="78"/>
        <v>1068.3760683760686</v>
      </c>
      <c r="L71" s="29">
        <f t="shared" si="78"/>
        <v>2136.7521367521372</v>
      </c>
      <c r="M71" s="29">
        <f t="shared" si="78"/>
        <v>1322.751322751323</v>
      </c>
      <c r="N71" s="29">
        <f t="shared" si="78"/>
        <v>1633.9869281045753</v>
      </c>
      <c r="O71" s="29">
        <f t="shared" si="78"/>
        <v>1111.1111111111111</v>
      </c>
      <c r="P71" s="29">
        <f t="shared" si="78"/>
        <v>1851.8518518518517</v>
      </c>
      <c r="Q71" s="29">
        <f t="shared" si="78"/>
        <v>1207.7294685990339</v>
      </c>
      <c r="R71" s="29">
        <f t="shared" si="78"/>
        <v>1461.9883040935676</v>
      </c>
      <c r="S71" s="29">
        <f t="shared" si="78"/>
        <v>1028.80658436214</v>
      </c>
      <c r="T71" s="29">
        <f t="shared" si="78"/>
        <v>2222.2222222222222</v>
      </c>
      <c r="U71" s="29">
        <f t="shared" si="78"/>
        <v>1355.0135501355012</v>
      </c>
      <c r="V71" s="29">
        <f t="shared" si="78"/>
        <v>1683.5016835016834</v>
      </c>
      <c r="W71" s="29">
        <f t="shared" si="78"/>
        <v>1133.7868480725624</v>
      </c>
      <c r="X71" s="29">
        <f t="shared" si="78"/>
        <v>1915.7088122605364</v>
      </c>
      <c r="Y71" s="29">
        <f t="shared" si="78"/>
        <v>1234.5679012345679</v>
      </c>
      <c r="Z71" s="29">
        <f t="shared" si="78"/>
        <v>1501.5015015015017</v>
      </c>
      <c r="AA71" s="29">
        <f t="shared" si="78"/>
        <v>1048.2180293501049</v>
      </c>
      <c r="AB71" s="29">
        <f t="shared" si="78"/>
        <v>2057.6131687242801</v>
      </c>
      <c r="AC71" s="29">
        <f t="shared" si="78"/>
        <v>1291.9896640826873</v>
      </c>
      <c r="AD71" s="29">
        <f t="shared" si="78"/>
        <v>1587.3015873015872</v>
      </c>
      <c r="AE71" s="29">
        <f t="shared" si="78"/>
        <v>1089.3246187363834</v>
      </c>
      <c r="AF71" s="29">
        <f t="shared" ref="AF71:AI71" si="79">1/(AF51*$C$7)</f>
        <v>1792.1146953405018</v>
      </c>
      <c r="AG71" s="29">
        <f t="shared" si="79"/>
        <v>1182.0330969267138</v>
      </c>
      <c r="AH71" s="29">
        <f t="shared" si="79"/>
        <v>1424.5014245014247</v>
      </c>
      <c r="AI71" s="34">
        <f t="shared" si="79"/>
        <v>1010.1010101010102</v>
      </c>
    </row>
    <row r="72" spans="2:35" x14ac:dyDescent="0.2">
      <c r="B72" s="9" t="str">
        <v>10100</v>
      </c>
      <c r="C72" s="27">
        <f t="shared" si="36"/>
        <v>2.0769672622331623E-11</v>
      </c>
      <c r="D72" s="33">
        <f>1/(D51*$C$7)</f>
        <v>2314.8148148148148</v>
      </c>
      <c r="E72" s="29">
        <f t="shared" ref="E72:AE72" si="80">1/(E51*$C$7)</f>
        <v>1388.8888888888889</v>
      </c>
      <c r="F72" s="29">
        <f t="shared" si="80"/>
        <v>1736.1111111111111</v>
      </c>
      <c r="G72" s="29">
        <f t="shared" si="80"/>
        <v>1157.4074074074074</v>
      </c>
      <c r="H72" s="29">
        <f t="shared" si="80"/>
        <v>1984.1269841269841</v>
      </c>
      <c r="I72" s="29">
        <f t="shared" si="80"/>
        <v>1262.6262626262626</v>
      </c>
      <c r="J72" s="29">
        <f t="shared" si="80"/>
        <v>1543.2098765432102</v>
      </c>
      <c r="K72" s="29">
        <f t="shared" si="80"/>
        <v>1068.3760683760686</v>
      </c>
      <c r="L72" s="29">
        <f t="shared" si="80"/>
        <v>2136.7521367521372</v>
      </c>
      <c r="M72" s="29">
        <f t="shared" si="80"/>
        <v>1322.751322751323</v>
      </c>
      <c r="N72" s="29">
        <f t="shared" si="80"/>
        <v>1633.9869281045753</v>
      </c>
      <c r="O72" s="29">
        <f t="shared" si="80"/>
        <v>1111.1111111111111</v>
      </c>
      <c r="P72" s="29">
        <f t="shared" si="80"/>
        <v>1851.8518518518517</v>
      </c>
      <c r="Q72" s="29">
        <f t="shared" si="80"/>
        <v>1207.7294685990339</v>
      </c>
      <c r="R72" s="29">
        <f t="shared" si="80"/>
        <v>1461.9883040935676</v>
      </c>
      <c r="S72" s="29">
        <f t="shared" si="80"/>
        <v>1028.80658436214</v>
      </c>
      <c r="T72" s="29">
        <f t="shared" si="80"/>
        <v>2222.2222222222222</v>
      </c>
      <c r="U72" s="29">
        <f t="shared" si="80"/>
        <v>1355.0135501355012</v>
      </c>
      <c r="V72" s="29">
        <f t="shared" si="80"/>
        <v>1683.5016835016834</v>
      </c>
      <c r="W72" s="29">
        <f t="shared" si="80"/>
        <v>1133.7868480725624</v>
      </c>
      <c r="X72" s="29">
        <f t="shared" si="80"/>
        <v>1915.7088122605364</v>
      </c>
      <c r="Y72" s="29">
        <f t="shared" si="80"/>
        <v>1234.5679012345679</v>
      </c>
      <c r="Z72" s="29">
        <f t="shared" si="80"/>
        <v>1501.5015015015017</v>
      </c>
      <c r="AA72" s="29">
        <f t="shared" si="80"/>
        <v>1048.2180293501049</v>
      </c>
      <c r="AB72" s="29">
        <f t="shared" si="80"/>
        <v>2057.6131687242801</v>
      </c>
      <c r="AC72" s="29">
        <f t="shared" si="80"/>
        <v>1291.9896640826873</v>
      </c>
      <c r="AD72" s="29">
        <f t="shared" si="80"/>
        <v>1587.3015873015872</v>
      </c>
      <c r="AE72" s="29">
        <f t="shared" si="80"/>
        <v>1089.3246187363834</v>
      </c>
      <c r="AF72" s="29">
        <f t="shared" ref="AF72:AI72" si="81">1/(AF51*$C$7)</f>
        <v>1792.1146953405018</v>
      </c>
      <c r="AG72" s="29">
        <f t="shared" si="81"/>
        <v>1182.0330969267138</v>
      </c>
      <c r="AH72" s="29">
        <f t="shared" si="81"/>
        <v>1424.5014245014247</v>
      </c>
      <c r="AI72" s="34">
        <f t="shared" si="81"/>
        <v>1010.1010101010102</v>
      </c>
    </row>
    <row r="73" spans="2:35" x14ac:dyDescent="0.2">
      <c r="B73" s="9" t="str">
        <v>10101</v>
      </c>
      <c r="C73" s="27">
        <f t="shared" si="36"/>
        <v>3.222880234499735E-11</v>
      </c>
      <c r="D73" s="33">
        <f>1/(D51*$C$7)</f>
        <v>2314.8148148148148</v>
      </c>
      <c r="E73" s="29">
        <f t="shared" ref="E73:AE73" si="82">1/(E51*$C$7)</f>
        <v>1388.8888888888889</v>
      </c>
      <c r="F73" s="29">
        <f t="shared" si="82"/>
        <v>1736.1111111111111</v>
      </c>
      <c r="G73" s="29">
        <f t="shared" si="82"/>
        <v>1157.4074074074074</v>
      </c>
      <c r="H73" s="29">
        <f t="shared" si="82"/>
        <v>1984.1269841269841</v>
      </c>
      <c r="I73" s="29">
        <f t="shared" si="82"/>
        <v>1262.6262626262626</v>
      </c>
      <c r="J73" s="29">
        <f t="shared" si="82"/>
        <v>1543.2098765432102</v>
      </c>
      <c r="K73" s="29">
        <f t="shared" si="82"/>
        <v>1068.3760683760686</v>
      </c>
      <c r="L73" s="29">
        <f t="shared" si="82"/>
        <v>2136.7521367521372</v>
      </c>
      <c r="M73" s="29">
        <f t="shared" si="82"/>
        <v>1322.751322751323</v>
      </c>
      <c r="N73" s="29">
        <f t="shared" si="82"/>
        <v>1633.9869281045753</v>
      </c>
      <c r="O73" s="29">
        <f t="shared" si="82"/>
        <v>1111.1111111111111</v>
      </c>
      <c r="P73" s="29">
        <f t="shared" si="82"/>
        <v>1851.8518518518517</v>
      </c>
      <c r="Q73" s="29">
        <f t="shared" si="82"/>
        <v>1207.7294685990339</v>
      </c>
      <c r="R73" s="29">
        <f t="shared" si="82"/>
        <v>1461.9883040935676</v>
      </c>
      <c r="S73" s="29">
        <f t="shared" si="82"/>
        <v>1028.80658436214</v>
      </c>
      <c r="T73" s="29">
        <f t="shared" si="82"/>
        <v>2222.2222222222222</v>
      </c>
      <c r="U73" s="29">
        <f t="shared" si="82"/>
        <v>1355.0135501355012</v>
      </c>
      <c r="V73" s="29">
        <f t="shared" si="82"/>
        <v>1683.5016835016834</v>
      </c>
      <c r="W73" s="29">
        <f t="shared" si="82"/>
        <v>1133.7868480725624</v>
      </c>
      <c r="X73" s="29">
        <f t="shared" si="82"/>
        <v>1915.7088122605364</v>
      </c>
      <c r="Y73" s="29">
        <f t="shared" si="82"/>
        <v>1234.5679012345679</v>
      </c>
      <c r="Z73" s="29">
        <f t="shared" si="82"/>
        <v>1501.5015015015017</v>
      </c>
      <c r="AA73" s="29">
        <f t="shared" si="82"/>
        <v>1048.2180293501049</v>
      </c>
      <c r="AB73" s="29">
        <f t="shared" si="82"/>
        <v>2057.6131687242801</v>
      </c>
      <c r="AC73" s="29">
        <f t="shared" si="82"/>
        <v>1291.9896640826873</v>
      </c>
      <c r="AD73" s="29">
        <f t="shared" si="82"/>
        <v>1587.3015873015872</v>
      </c>
      <c r="AE73" s="29">
        <f t="shared" si="82"/>
        <v>1089.3246187363834</v>
      </c>
      <c r="AF73" s="29">
        <f t="shared" ref="AF73:AI73" si="83">1/(AF51*$C$7)</f>
        <v>1792.1146953405018</v>
      </c>
      <c r="AG73" s="29">
        <f t="shared" si="83"/>
        <v>1182.0330969267138</v>
      </c>
      <c r="AH73" s="29">
        <f t="shared" si="83"/>
        <v>1424.5014245014247</v>
      </c>
      <c r="AI73" s="34">
        <f t="shared" si="83"/>
        <v>1010.1010101010102</v>
      </c>
    </row>
    <row r="74" spans="2:35" x14ac:dyDescent="0.2">
      <c r="B74" s="9" t="str">
        <v>10110</v>
      </c>
      <c r="C74" s="27">
        <f t="shared" si="36"/>
        <v>2.6499237483664483E-11</v>
      </c>
      <c r="D74" s="33">
        <f>1/(D51*$C$7)</f>
        <v>2314.8148148148148</v>
      </c>
      <c r="E74" s="29">
        <f t="shared" ref="E74:AE74" si="84">1/(E51*$C$7)</f>
        <v>1388.8888888888889</v>
      </c>
      <c r="F74" s="29">
        <f t="shared" si="84"/>
        <v>1736.1111111111111</v>
      </c>
      <c r="G74" s="29">
        <f t="shared" si="84"/>
        <v>1157.4074074074074</v>
      </c>
      <c r="H74" s="29">
        <f t="shared" si="84"/>
        <v>1984.1269841269841</v>
      </c>
      <c r="I74" s="29">
        <f t="shared" si="84"/>
        <v>1262.6262626262626</v>
      </c>
      <c r="J74" s="29">
        <f t="shared" si="84"/>
        <v>1543.2098765432102</v>
      </c>
      <c r="K74" s="29">
        <f t="shared" si="84"/>
        <v>1068.3760683760686</v>
      </c>
      <c r="L74" s="29">
        <f t="shared" si="84"/>
        <v>2136.7521367521372</v>
      </c>
      <c r="M74" s="29">
        <f t="shared" si="84"/>
        <v>1322.751322751323</v>
      </c>
      <c r="N74" s="29">
        <f t="shared" si="84"/>
        <v>1633.9869281045753</v>
      </c>
      <c r="O74" s="29">
        <f t="shared" si="84"/>
        <v>1111.1111111111111</v>
      </c>
      <c r="P74" s="29">
        <f t="shared" si="84"/>
        <v>1851.8518518518517</v>
      </c>
      <c r="Q74" s="29">
        <f t="shared" si="84"/>
        <v>1207.7294685990339</v>
      </c>
      <c r="R74" s="29">
        <f t="shared" si="84"/>
        <v>1461.9883040935676</v>
      </c>
      <c r="S74" s="29">
        <f t="shared" si="84"/>
        <v>1028.80658436214</v>
      </c>
      <c r="T74" s="29">
        <f t="shared" si="84"/>
        <v>2222.2222222222222</v>
      </c>
      <c r="U74" s="29">
        <f t="shared" si="84"/>
        <v>1355.0135501355012</v>
      </c>
      <c r="V74" s="29">
        <f t="shared" si="84"/>
        <v>1683.5016835016834</v>
      </c>
      <c r="W74" s="29">
        <f t="shared" si="84"/>
        <v>1133.7868480725624</v>
      </c>
      <c r="X74" s="29">
        <f t="shared" si="84"/>
        <v>1915.7088122605364</v>
      </c>
      <c r="Y74" s="29">
        <f t="shared" si="84"/>
        <v>1234.5679012345679</v>
      </c>
      <c r="Z74" s="29">
        <f t="shared" si="84"/>
        <v>1501.5015015015017</v>
      </c>
      <c r="AA74" s="29">
        <f t="shared" si="84"/>
        <v>1048.2180293501049</v>
      </c>
      <c r="AB74" s="29">
        <f t="shared" si="84"/>
        <v>2057.6131687242801</v>
      </c>
      <c r="AC74" s="29">
        <f t="shared" si="84"/>
        <v>1291.9896640826873</v>
      </c>
      <c r="AD74" s="29">
        <f t="shared" si="84"/>
        <v>1587.3015873015872</v>
      </c>
      <c r="AE74" s="29">
        <f t="shared" si="84"/>
        <v>1089.3246187363834</v>
      </c>
      <c r="AF74" s="29">
        <f t="shared" ref="AF74:AI74" si="85">1/(AF51*$C$7)</f>
        <v>1792.1146953405018</v>
      </c>
      <c r="AG74" s="29">
        <f t="shared" si="85"/>
        <v>1182.0330969267138</v>
      </c>
      <c r="AH74" s="29">
        <f t="shared" si="85"/>
        <v>1424.5014245014247</v>
      </c>
      <c r="AI74" s="34">
        <f t="shared" si="85"/>
        <v>1010.1010101010102</v>
      </c>
    </row>
    <row r="75" spans="2:35" x14ac:dyDescent="0.2">
      <c r="B75" s="9" t="str">
        <v>10111</v>
      </c>
      <c r="C75" s="27">
        <f t="shared" si="36"/>
        <v>3.7958367206330211E-11</v>
      </c>
      <c r="D75" s="33">
        <f>1/(D51*$C$7)</f>
        <v>2314.8148148148148</v>
      </c>
      <c r="E75" s="29">
        <f t="shared" ref="E75:AE75" si="86">1/(E51*$C$7)</f>
        <v>1388.8888888888889</v>
      </c>
      <c r="F75" s="29">
        <f t="shared" si="86"/>
        <v>1736.1111111111111</v>
      </c>
      <c r="G75" s="29">
        <f t="shared" si="86"/>
        <v>1157.4074074074074</v>
      </c>
      <c r="H75" s="29">
        <f t="shared" si="86"/>
        <v>1984.1269841269841</v>
      </c>
      <c r="I75" s="29">
        <f t="shared" si="86"/>
        <v>1262.6262626262626</v>
      </c>
      <c r="J75" s="29">
        <f t="shared" si="86"/>
        <v>1543.2098765432102</v>
      </c>
      <c r="K75" s="29">
        <f t="shared" si="86"/>
        <v>1068.3760683760686</v>
      </c>
      <c r="L75" s="29">
        <f t="shared" si="86"/>
        <v>2136.7521367521372</v>
      </c>
      <c r="M75" s="29">
        <f t="shared" si="86"/>
        <v>1322.751322751323</v>
      </c>
      <c r="N75" s="29">
        <f t="shared" si="86"/>
        <v>1633.9869281045753</v>
      </c>
      <c r="O75" s="29">
        <f t="shared" si="86"/>
        <v>1111.1111111111111</v>
      </c>
      <c r="P75" s="29">
        <f t="shared" si="86"/>
        <v>1851.8518518518517</v>
      </c>
      <c r="Q75" s="29">
        <f t="shared" si="86"/>
        <v>1207.7294685990339</v>
      </c>
      <c r="R75" s="29">
        <f t="shared" si="86"/>
        <v>1461.9883040935676</v>
      </c>
      <c r="S75" s="29">
        <f t="shared" si="86"/>
        <v>1028.80658436214</v>
      </c>
      <c r="T75" s="29">
        <f t="shared" si="86"/>
        <v>2222.2222222222222</v>
      </c>
      <c r="U75" s="29">
        <f t="shared" si="86"/>
        <v>1355.0135501355012</v>
      </c>
      <c r="V75" s="29">
        <f t="shared" si="86"/>
        <v>1683.5016835016834</v>
      </c>
      <c r="W75" s="29">
        <f t="shared" si="86"/>
        <v>1133.7868480725624</v>
      </c>
      <c r="X75" s="29">
        <f t="shared" si="86"/>
        <v>1915.7088122605364</v>
      </c>
      <c r="Y75" s="29">
        <f t="shared" si="86"/>
        <v>1234.5679012345679</v>
      </c>
      <c r="Z75" s="29">
        <f t="shared" si="86"/>
        <v>1501.5015015015017</v>
      </c>
      <c r="AA75" s="29">
        <f t="shared" si="86"/>
        <v>1048.2180293501049</v>
      </c>
      <c r="AB75" s="29">
        <f t="shared" si="86"/>
        <v>2057.6131687242801</v>
      </c>
      <c r="AC75" s="29">
        <f t="shared" si="86"/>
        <v>1291.9896640826873</v>
      </c>
      <c r="AD75" s="29">
        <f t="shared" si="86"/>
        <v>1587.3015873015872</v>
      </c>
      <c r="AE75" s="29">
        <f t="shared" si="86"/>
        <v>1089.3246187363834</v>
      </c>
      <c r="AF75" s="29">
        <f t="shared" ref="AF75:AI75" si="87">1/(AF51*$C$7)</f>
        <v>1792.1146953405018</v>
      </c>
      <c r="AG75" s="29">
        <f t="shared" si="87"/>
        <v>1182.0330969267138</v>
      </c>
      <c r="AH75" s="29">
        <f t="shared" si="87"/>
        <v>1424.5014245014247</v>
      </c>
      <c r="AI75" s="34">
        <f t="shared" si="87"/>
        <v>1010.1010101010102</v>
      </c>
    </row>
    <row r="76" spans="2:35" x14ac:dyDescent="0.2">
      <c r="B76" s="9" t="str">
        <v>11000</v>
      </c>
      <c r="C76" s="27">
        <f t="shared" si="36"/>
        <v>1.9337281406998409E-11</v>
      </c>
      <c r="D76" s="33">
        <f>1/(D51*$C$7)</f>
        <v>2314.8148148148148</v>
      </c>
      <c r="E76" s="29">
        <f t="shared" ref="E76:AE76" si="88">1/(E51*$C$7)</f>
        <v>1388.8888888888889</v>
      </c>
      <c r="F76" s="29">
        <f t="shared" si="88"/>
        <v>1736.1111111111111</v>
      </c>
      <c r="G76" s="29">
        <f t="shared" si="88"/>
        <v>1157.4074074074074</v>
      </c>
      <c r="H76" s="29">
        <f t="shared" si="88"/>
        <v>1984.1269841269841</v>
      </c>
      <c r="I76" s="29">
        <f t="shared" si="88"/>
        <v>1262.6262626262626</v>
      </c>
      <c r="J76" s="29">
        <f t="shared" si="88"/>
        <v>1543.2098765432102</v>
      </c>
      <c r="K76" s="29">
        <f t="shared" si="88"/>
        <v>1068.3760683760686</v>
      </c>
      <c r="L76" s="29">
        <f t="shared" si="88"/>
        <v>2136.7521367521372</v>
      </c>
      <c r="M76" s="29">
        <f t="shared" si="88"/>
        <v>1322.751322751323</v>
      </c>
      <c r="N76" s="29">
        <f t="shared" si="88"/>
        <v>1633.9869281045753</v>
      </c>
      <c r="O76" s="29">
        <f t="shared" si="88"/>
        <v>1111.1111111111111</v>
      </c>
      <c r="P76" s="29">
        <f t="shared" si="88"/>
        <v>1851.8518518518517</v>
      </c>
      <c r="Q76" s="29">
        <f t="shared" si="88"/>
        <v>1207.7294685990339</v>
      </c>
      <c r="R76" s="29">
        <f t="shared" si="88"/>
        <v>1461.9883040935676</v>
      </c>
      <c r="S76" s="29">
        <f t="shared" si="88"/>
        <v>1028.80658436214</v>
      </c>
      <c r="T76" s="29">
        <f t="shared" si="88"/>
        <v>2222.2222222222222</v>
      </c>
      <c r="U76" s="29">
        <f t="shared" si="88"/>
        <v>1355.0135501355012</v>
      </c>
      <c r="V76" s="29">
        <f t="shared" si="88"/>
        <v>1683.5016835016834</v>
      </c>
      <c r="W76" s="29">
        <f t="shared" si="88"/>
        <v>1133.7868480725624</v>
      </c>
      <c r="X76" s="29">
        <f t="shared" si="88"/>
        <v>1915.7088122605364</v>
      </c>
      <c r="Y76" s="29">
        <f t="shared" si="88"/>
        <v>1234.5679012345679</v>
      </c>
      <c r="Z76" s="29">
        <f t="shared" si="88"/>
        <v>1501.5015015015017</v>
      </c>
      <c r="AA76" s="29">
        <f t="shared" si="88"/>
        <v>1048.2180293501049</v>
      </c>
      <c r="AB76" s="29">
        <f t="shared" si="88"/>
        <v>2057.6131687242801</v>
      </c>
      <c r="AC76" s="29">
        <f t="shared" si="88"/>
        <v>1291.9896640826873</v>
      </c>
      <c r="AD76" s="29">
        <f t="shared" si="88"/>
        <v>1587.3015873015872</v>
      </c>
      <c r="AE76" s="29">
        <f t="shared" si="88"/>
        <v>1089.3246187363834</v>
      </c>
      <c r="AF76" s="29">
        <f t="shared" ref="AF76:AI76" si="89">1/(AF51*$C$7)</f>
        <v>1792.1146953405018</v>
      </c>
      <c r="AG76" s="29">
        <f t="shared" si="89"/>
        <v>1182.0330969267138</v>
      </c>
      <c r="AH76" s="29">
        <f t="shared" si="89"/>
        <v>1424.5014245014247</v>
      </c>
      <c r="AI76" s="34">
        <f t="shared" si="89"/>
        <v>1010.1010101010102</v>
      </c>
    </row>
    <row r="77" spans="2:35" x14ac:dyDescent="0.2">
      <c r="B77" s="9" t="str">
        <v>11001</v>
      </c>
      <c r="C77" s="27">
        <f t="shared" si="36"/>
        <v>3.079641112966413E-11</v>
      </c>
      <c r="D77" s="33">
        <f>1/(D51*$C$7)</f>
        <v>2314.8148148148148</v>
      </c>
      <c r="E77" s="29">
        <f t="shared" ref="E77:AE77" si="90">1/(E51*$C$7)</f>
        <v>1388.8888888888889</v>
      </c>
      <c r="F77" s="29">
        <f t="shared" si="90"/>
        <v>1736.1111111111111</v>
      </c>
      <c r="G77" s="29">
        <f t="shared" si="90"/>
        <v>1157.4074074074074</v>
      </c>
      <c r="H77" s="29">
        <f t="shared" si="90"/>
        <v>1984.1269841269841</v>
      </c>
      <c r="I77" s="29">
        <f t="shared" si="90"/>
        <v>1262.6262626262626</v>
      </c>
      <c r="J77" s="29">
        <f t="shared" si="90"/>
        <v>1543.2098765432102</v>
      </c>
      <c r="K77" s="29">
        <f t="shared" si="90"/>
        <v>1068.3760683760686</v>
      </c>
      <c r="L77" s="29">
        <f t="shared" si="90"/>
        <v>2136.7521367521372</v>
      </c>
      <c r="M77" s="29">
        <f t="shared" si="90"/>
        <v>1322.751322751323</v>
      </c>
      <c r="N77" s="29">
        <f t="shared" si="90"/>
        <v>1633.9869281045753</v>
      </c>
      <c r="O77" s="29">
        <f t="shared" si="90"/>
        <v>1111.1111111111111</v>
      </c>
      <c r="P77" s="29">
        <f t="shared" si="90"/>
        <v>1851.8518518518517</v>
      </c>
      <c r="Q77" s="29">
        <f t="shared" si="90"/>
        <v>1207.7294685990339</v>
      </c>
      <c r="R77" s="29">
        <f t="shared" si="90"/>
        <v>1461.9883040935676</v>
      </c>
      <c r="S77" s="29">
        <f t="shared" si="90"/>
        <v>1028.80658436214</v>
      </c>
      <c r="T77" s="29">
        <f t="shared" si="90"/>
        <v>2222.2222222222222</v>
      </c>
      <c r="U77" s="29">
        <f t="shared" si="90"/>
        <v>1355.0135501355012</v>
      </c>
      <c r="V77" s="29">
        <f t="shared" si="90"/>
        <v>1683.5016835016834</v>
      </c>
      <c r="W77" s="29">
        <f t="shared" si="90"/>
        <v>1133.7868480725624</v>
      </c>
      <c r="X77" s="29">
        <f t="shared" si="90"/>
        <v>1915.7088122605364</v>
      </c>
      <c r="Y77" s="29">
        <f t="shared" si="90"/>
        <v>1234.5679012345679</v>
      </c>
      <c r="Z77" s="29">
        <f t="shared" si="90"/>
        <v>1501.5015015015017</v>
      </c>
      <c r="AA77" s="29">
        <f t="shared" si="90"/>
        <v>1048.2180293501049</v>
      </c>
      <c r="AB77" s="29">
        <f t="shared" si="90"/>
        <v>2057.6131687242801</v>
      </c>
      <c r="AC77" s="29">
        <f t="shared" si="90"/>
        <v>1291.9896640826873</v>
      </c>
      <c r="AD77" s="29">
        <f t="shared" si="90"/>
        <v>1587.3015873015872</v>
      </c>
      <c r="AE77" s="29">
        <f t="shared" si="90"/>
        <v>1089.3246187363834</v>
      </c>
      <c r="AF77" s="29">
        <f t="shared" ref="AF77:AI77" si="91">1/(AF51*$C$7)</f>
        <v>1792.1146953405018</v>
      </c>
      <c r="AG77" s="29">
        <f t="shared" si="91"/>
        <v>1182.0330969267138</v>
      </c>
      <c r="AH77" s="29">
        <f t="shared" si="91"/>
        <v>1424.5014245014247</v>
      </c>
      <c r="AI77" s="34">
        <f t="shared" si="91"/>
        <v>1010.1010101010102</v>
      </c>
    </row>
    <row r="78" spans="2:35" x14ac:dyDescent="0.2">
      <c r="B78" s="9" t="str">
        <v>11010</v>
      </c>
      <c r="C78" s="27">
        <f t="shared" si="36"/>
        <v>2.506684626833127E-11</v>
      </c>
      <c r="D78" s="33">
        <f>1/(D51*$C$7)</f>
        <v>2314.8148148148148</v>
      </c>
      <c r="E78" s="29">
        <f t="shared" ref="E78:AE78" si="92">1/(E51*$C$7)</f>
        <v>1388.8888888888889</v>
      </c>
      <c r="F78" s="29">
        <f t="shared" si="92"/>
        <v>1736.1111111111111</v>
      </c>
      <c r="G78" s="29">
        <f t="shared" si="92"/>
        <v>1157.4074074074074</v>
      </c>
      <c r="H78" s="29">
        <f t="shared" si="92"/>
        <v>1984.1269841269841</v>
      </c>
      <c r="I78" s="29">
        <f t="shared" si="92"/>
        <v>1262.6262626262626</v>
      </c>
      <c r="J78" s="29">
        <f t="shared" si="92"/>
        <v>1543.2098765432102</v>
      </c>
      <c r="K78" s="29">
        <f t="shared" si="92"/>
        <v>1068.3760683760686</v>
      </c>
      <c r="L78" s="29">
        <f t="shared" si="92"/>
        <v>2136.7521367521372</v>
      </c>
      <c r="M78" s="29">
        <f t="shared" si="92"/>
        <v>1322.751322751323</v>
      </c>
      <c r="N78" s="29">
        <f t="shared" si="92"/>
        <v>1633.9869281045753</v>
      </c>
      <c r="O78" s="29">
        <f t="shared" si="92"/>
        <v>1111.1111111111111</v>
      </c>
      <c r="P78" s="29">
        <f t="shared" si="92"/>
        <v>1851.8518518518517</v>
      </c>
      <c r="Q78" s="29">
        <f t="shared" si="92"/>
        <v>1207.7294685990339</v>
      </c>
      <c r="R78" s="29">
        <f t="shared" si="92"/>
        <v>1461.9883040935676</v>
      </c>
      <c r="S78" s="29">
        <f t="shared" si="92"/>
        <v>1028.80658436214</v>
      </c>
      <c r="T78" s="29">
        <f t="shared" si="92"/>
        <v>2222.2222222222222</v>
      </c>
      <c r="U78" s="29">
        <f t="shared" si="92"/>
        <v>1355.0135501355012</v>
      </c>
      <c r="V78" s="29">
        <f t="shared" si="92"/>
        <v>1683.5016835016834</v>
      </c>
      <c r="W78" s="29">
        <f t="shared" si="92"/>
        <v>1133.7868480725624</v>
      </c>
      <c r="X78" s="29">
        <f t="shared" si="92"/>
        <v>1915.7088122605364</v>
      </c>
      <c r="Y78" s="29">
        <f t="shared" si="92"/>
        <v>1234.5679012345679</v>
      </c>
      <c r="Z78" s="29">
        <f t="shared" si="92"/>
        <v>1501.5015015015017</v>
      </c>
      <c r="AA78" s="29">
        <f t="shared" si="92"/>
        <v>1048.2180293501049</v>
      </c>
      <c r="AB78" s="29">
        <f t="shared" si="92"/>
        <v>2057.6131687242801</v>
      </c>
      <c r="AC78" s="29">
        <f t="shared" si="92"/>
        <v>1291.9896640826873</v>
      </c>
      <c r="AD78" s="29">
        <f t="shared" si="92"/>
        <v>1587.3015873015872</v>
      </c>
      <c r="AE78" s="29">
        <f t="shared" si="92"/>
        <v>1089.3246187363834</v>
      </c>
      <c r="AF78" s="29">
        <f t="shared" ref="AF78:AI78" si="93">1/(AF51*$C$7)</f>
        <v>1792.1146953405018</v>
      </c>
      <c r="AG78" s="29">
        <f t="shared" si="93"/>
        <v>1182.0330969267138</v>
      </c>
      <c r="AH78" s="29">
        <f t="shared" si="93"/>
        <v>1424.5014245014247</v>
      </c>
      <c r="AI78" s="34">
        <f t="shared" si="93"/>
        <v>1010.1010101010102</v>
      </c>
    </row>
    <row r="79" spans="2:35" x14ac:dyDescent="0.2">
      <c r="B79" s="9" t="str">
        <v>11011</v>
      </c>
      <c r="C79" s="27">
        <f t="shared" si="36"/>
        <v>3.6525975990996991E-11</v>
      </c>
      <c r="D79" s="33">
        <f>1/(D51*$C$7)</f>
        <v>2314.8148148148148</v>
      </c>
      <c r="E79" s="29">
        <f t="shared" ref="E79:AE79" si="94">1/(E51*$C$7)</f>
        <v>1388.8888888888889</v>
      </c>
      <c r="F79" s="29">
        <f t="shared" si="94"/>
        <v>1736.1111111111111</v>
      </c>
      <c r="G79" s="29">
        <f t="shared" si="94"/>
        <v>1157.4074074074074</v>
      </c>
      <c r="H79" s="29">
        <f t="shared" si="94"/>
        <v>1984.1269841269841</v>
      </c>
      <c r="I79" s="29">
        <f t="shared" si="94"/>
        <v>1262.6262626262626</v>
      </c>
      <c r="J79" s="29">
        <f t="shared" si="94"/>
        <v>1543.2098765432102</v>
      </c>
      <c r="K79" s="29">
        <f t="shared" si="94"/>
        <v>1068.3760683760686</v>
      </c>
      <c r="L79" s="29">
        <f t="shared" si="94"/>
        <v>2136.7521367521372</v>
      </c>
      <c r="M79" s="29">
        <f t="shared" si="94"/>
        <v>1322.751322751323</v>
      </c>
      <c r="N79" s="29">
        <f t="shared" si="94"/>
        <v>1633.9869281045753</v>
      </c>
      <c r="O79" s="29">
        <f t="shared" si="94"/>
        <v>1111.1111111111111</v>
      </c>
      <c r="P79" s="29">
        <f t="shared" si="94"/>
        <v>1851.8518518518517</v>
      </c>
      <c r="Q79" s="29">
        <f t="shared" si="94"/>
        <v>1207.7294685990339</v>
      </c>
      <c r="R79" s="29">
        <f t="shared" si="94"/>
        <v>1461.9883040935676</v>
      </c>
      <c r="S79" s="29">
        <f t="shared" si="94"/>
        <v>1028.80658436214</v>
      </c>
      <c r="T79" s="29">
        <f t="shared" si="94"/>
        <v>2222.2222222222222</v>
      </c>
      <c r="U79" s="29">
        <f t="shared" si="94"/>
        <v>1355.0135501355012</v>
      </c>
      <c r="V79" s="29">
        <f t="shared" si="94"/>
        <v>1683.5016835016834</v>
      </c>
      <c r="W79" s="29">
        <f t="shared" si="94"/>
        <v>1133.7868480725624</v>
      </c>
      <c r="X79" s="29">
        <f t="shared" si="94"/>
        <v>1915.7088122605364</v>
      </c>
      <c r="Y79" s="29">
        <f t="shared" si="94"/>
        <v>1234.5679012345679</v>
      </c>
      <c r="Z79" s="29">
        <f t="shared" si="94"/>
        <v>1501.5015015015017</v>
      </c>
      <c r="AA79" s="29">
        <f t="shared" si="94"/>
        <v>1048.2180293501049</v>
      </c>
      <c r="AB79" s="29">
        <f t="shared" si="94"/>
        <v>2057.6131687242801</v>
      </c>
      <c r="AC79" s="29">
        <f t="shared" si="94"/>
        <v>1291.9896640826873</v>
      </c>
      <c r="AD79" s="29">
        <f t="shared" si="94"/>
        <v>1587.3015873015872</v>
      </c>
      <c r="AE79" s="29">
        <f t="shared" si="94"/>
        <v>1089.3246187363834</v>
      </c>
      <c r="AF79" s="29">
        <f t="shared" ref="AF79:AI79" si="95">1/(AF51*$C$7)</f>
        <v>1792.1146953405018</v>
      </c>
      <c r="AG79" s="29">
        <f t="shared" si="95"/>
        <v>1182.0330969267138</v>
      </c>
      <c r="AH79" s="29">
        <f t="shared" si="95"/>
        <v>1424.5014245014247</v>
      </c>
      <c r="AI79" s="34">
        <f t="shared" si="95"/>
        <v>1010.1010101010102</v>
      </c>
    </row>
    <row r="80" spans="2:35" x14ac:dyDescent="0.2">
      <c r="B80" s="9" t="str">
        <v>11100</v>
      </c>
      <c r="C80" s="27">
        <f t="shared" si="36"/>
        <v>2.2202063837664839E-11</v>
      </c>
      <c r="D80" s="33">
        <f>1/(D51*$C$7)</f>
        <v>2314.8148148148148</v>
      </c>
      <c r="E80" s="29">
        <f t="shared" ref="E80:AE80" si="96">1/(E51*$C$7)</f>
        <v>1388.8888888888889</v>
      </c>
      <c r="F80" s="29">
        <f t="shared" si="96"/>
        <v>1736.1111111111111</v>
      </c>
      <c r="G80" s="29">
        <f t="shared" si="96"/>
        <v>1157.4074074074074</v>
      </c>
      <c r="H80" s="29">
        <f t="shared" si="96"/>
        <v>1984.1269841269841</v>
      </c>
      <c r="I80" s="29">
        <f t="shared" si="96"/>
        <v>1262.6262626262626</v>
      </c>
      <c r="J80" s="29">
        <f t="shared" si="96"/>
        <v>1543.2098765432102</v>
      </c>
      <c r="K80" s="29">
        <f t="shared" si="96"/>
        <v>1068.3760683760686</v>
      </c>
      <c r="L80" s="29">
        <f t="shared" si="96"/>
        <v>2136.7521367521372</v>
      </c>
      <c r="M80" s="29">
        <f t="shared" si="96"/>
        <v>1322.751322751323</v>
      </c>
      <c r="N80" s="29">
        <f t="shared" si="96"/>
        <v>1633.9869281045753</v>
      </c>
      <c r="O80" s="29">
        <f t="shared" si="96"/>
        <v>1111.1111111111111</v>
      </c>
      <c r="P80" s="29">
        <f t="shared" si="96"/>
        <v>1851.8518518518517</v>
      </c>
      <c r="Q80" s="29">
        <f t="shared" si="96"/>
        <v>1207.7294685990339</v>
      </c>
      <c r="R80" s="29">
        <f t="shared" si="96"/>
        <v>1461.9883040935676</v>
      </c>
      <c r="S80" s="29">
        <f t="shared" si="96"/>
        <v>1028.80658436214</v>
      </c>
      <c r="T80" s="29">
        <f t="shared" si="96"/>
        <v>2222.2222222222222</v>
      </c>
      <c r="U80" s="29">
        <f t="shared" si="96"/>
        <v>1355.0135501355012</v>
      </c>
      <c r="V80" s="29">
        <f t="shared" si="96"/>
        <v>1683.5016835016834</v>
      </c>
      <c r="W80" s="29">
        <f t="shared" si="96"/>
        <v>1133.7868480725624</v>
      </c>
      <c r="X80" s="29">
        <f t="shared" si="96"/>
        <v>1915.7088122605364</v>
      </c>
      <c r="Y80" s="29">
        <f t="shared" si="96"/>
        <v>1234.5679012345679</v>
      </c>
      <c r="Z80" s="29">
        <f t="shared" si="96"/>
        <v>1501.5015015015017</v>
      </c>
      <c r="AA80" s="29">
        <f t="shared" si="96"/>
        <v>1048.2180293501049</v>
      </c>
      <c r="AB80" s="29">
        <f t="shared" si="96"/>
        <v>2057.6131687242801</v>
      </c>
      <c r="AC80" s="29">
        <f t="shared" si="96"/>
        <v>1291.9896640826873</v>
      </c>
      <c r="AD80" s="29">
        <f t="shared" si="96"/>
        <v>1587.3015873015872</v>
      </c>
      <c r="AE80" s="29">
        <f t="shared" si="96"/>
        <v>1089.3246187363834</v>
      </c>
      <c r="AF80" s="29">
        <f t="shared" ref="AF80:AI80" si="97">1/(AF51*$C$7)</f>
        <v>1792.1146953405018</v>
      </c>
      <c r="AG80" s="29">
        <f t="shared" si="97"/>
        <v>1182.0330969267138</v>
      </c>
      <c r="AH80" s="29">
        <f t="shared" si="97"/>
        <v>1424.5014245014247</v>
      </c>
      <c r="AI80" s="34">
        <f t="shared" si="97"/>
        <v>1010.1010101010102</v>
      </c>
    </row>
    <row r="81" spans="2:35" x14ac:dyDescent="0.2">
      <c r="B81" s="9" t="str">
        <v>11101</v>
      </c>
      <c r="C81" s="27">
        <f t="shared" si="36"/>
        <v>3.3661193560330564E-11</v>
      </c>
      <c r="D81" s="33">
        <f>1/(D51*$C$7)</f>
        <v>2314.8148148148148</v>
      </c>
      <c r="E81" s="29">
        <f t="shared" ref="E81:AE81" si="98">1/(E51*$C$7)</f>
        <v>1388.8888888888889</v>
      </c>
      <c r="F81" s="29">
        <f t="shared" si="98"/>
        <v>1736.1111111111111</v>
      </c>
      <c r="G81" s="29">
        <f t="shared" si="98"/>
        <v>1157.4074074074074</v>
      </c>
      <c r="H81" s="29">
        <f t="shared" si="98"/>
        <v>1984.1269841269841</v>
      </c>
      <c r="I81" s="29">
        <f t="shared" si="98"/>
        <v>1262.6262626262626</v>
      </c>
      <c r="J81" s="29">
        <f t="shared" si="98"/>
        <v>1543.2098765432102</v>
      </c>
      <c r="K81" s="29">
        <f t="shared" si="98"/>
        <v>1068.3760683760686</v>
      </c>
      <c r="L81" s="29">
        <f t="shared" si="98"/>
        <v>2136.7521367521372</v>
      </c>
      <c r="M81" s="29">
        <f t="shared" si="98"/>
        <v>1322.751322751323</v>
      </c>
      <c r="N81" s="29">
        <f t="shared" si="98"/>
        <v>1633.9869281045753</v>
      </c>
      <c r="O81" s="29">
        <f t="shared" si="98"/>
        <v>1111.1111111111111</v>
      </c>
      <c r="P81" s="29">
        <f t="shared" si="98"/>
        <v>1851.8518518518517</v>
      </c>
      <c r="Q81" s="29">
        <f t="shared" si="98"/>
        <v>1207.7294685990339</v>
      </c>
      <c r="R81" s="29">
        <f t="shared" si="98"/>
        <v>1461.9883040935676</v>
      </c>
      <c r="S81" s="29">
        <f t="shared" si="98"/>
        <v>1028.80658436214</v>
      </c>
      <c r="T81" s="29">
        <f t="shared" si="98"/>
        <v>2222.2222222222222</v>
      </c>
      <c r="U81" s="29">
        <f t="shared" si="98"/>
        <v>1355.0135501355012</v>
      </c>
      <c r="V81" s="29">
        <f t="shared" si="98"/>
        <v>1683.5016835016834</v>
      </c>
      <c r="W81" s="29">
        <f t="shared" si="98"/>
        <v>1133.7868480725624</v>
      </c>
      <c r="X81" s="29">
        <f t="shared" si="98"/>
        <v>1915.7088122605364</v>
      </c>
      <c r="Y81" s="29">
        <f t="shared" si="98"/>
        <v>1234.5679012345679</v>
      </c>
      <c r="Z81" s="29">
        <f t="shared" si="98"/>
        <v>1501.5015015015017</v>
      </c>
      <c r="AA81" s="29">
        <f t="shared" si="98"/>
        <v>1048.2180293501049</v>
      </c>
      <c r="AB81" s="29">
        <f t="shared" si="98"/>
        <v>2057.6131687242801</v>
      </c>
      <c r="AC81" s="29">
        <f t="shared" si="98"/>
        <v>1291.9896640826873</v>
      </c>
      <c r="AD81" s="29">
        <f t="shared" si="98"/>
        <v>1587.3015873015872</v>
      </c>
      <c r="AE81" s="29">
        <f t="shared" si="98"/>
        <v>1089.3246187363834</v>
      </c>
      <c r="AF81" s="29">
        <f t="shared" ref="AF81:AI81" si="99">1/(AF51*$C$7)</f>
        <v>1792.1146953405018</v>
      </c>
      <c r="AG81" s="29">
        <f t="shared" si="99"/>
        <v>1182.0330969267138</v>
      </c>
      <c r="AH81" s="29">
        <f t="shared" si="99"/>
        <v>1424.5014245014247</v>
      </c>
      <c r="AI81" s="34">
        <f t="shared" si="99"/>
        <v>1010.1010101010102</v>
      </c>
    </row>
    <row r="82" spans="2:35" x14ac:dyDescent="0.2">
      <c r="B82" s="9" t="str">
        <v>11110</v>
      </c>
      <c r="C82" s="27">
        <f t="shared" si="36"/>
        <v>2.79316286989977E-11</v>
      </c>
      <c r="D82" s="33">
        <f>1/(D51*$C$7)</f>
        <v>2314.8148148148148</v>
      </c>
      <c r="E82" s="29">
        <f t="shared" ref="E82:AE82" si="100">1/(E51*$C$7)</f>
        <v>1388.8888888888889</v>
      </c>
      <c r="F82" s="29">
        <f t="shared" si="100"/>
        <v>1736.1111111111111</v>
      </c>
      <c r="G82" s="29">
        <f t="shared" si="100"/>
        <v>1157.4074074074074</v>
      </c>
      <c r="H82" s="29">
        <f t="shared" si="100"/>
        <v>1984.1269841269841</v>
      </c>
      <c r="I82" s="29">
        <f t="shared" si="100"/>
        <v>1262.6262626262626</v>
      </c>
      <c r="J82" s="29">
        <f t="shared" si="100"/>
        <v>1543.2098765432102</v>
      </c>
      <c r="K82" s="29">
        <f t="shared" si="100"/>
        <v>1068.3760683760686</v>
      </c>
      <c r="L82" s="29">
        <f t="shared" si="100"/>
        <v>2136.7521367521372</v>
      </c>
      <c r="M82" s="29">
        <f t="shared" si="100"/>
        <v>1322.751322751323</v>
      </c>
      <c r="N82" s="29">
        <f t="shared" si="100"/>
        <v>1633.9869281045753</v>
      </c>
      <c r="O82" s="29">
        <f t="shared" si="100"/>
        <v>1111.1111111111111</v>
      </c>
      <c r="P82" s="29">
        <f t="shared" si="100"/>
        <v>1851.8518518518517</v>
      </c>
      <c r="Q82" s="29">
        <f t="shared" si="100"/>
        <v>1207.7294685990339</v>
      </c>
      <c r="R82" s="29">
        <f t="shared" si="100"/>
        <v>1461.9883040935676</v>
      </c>
      <c r="S82" s="29">
        <f t="shared" si="100"/>
        <v>1028.80658436214</v>
      </c>
      <c r="T82" s="29">
        <f t="shared" si="100"/>
        <v>2222.2222222222222</v>
      </c>
      <c r="U82" s="29">
        <f t="shared" si="100"/>
        <v>1355.0135501355012</v>
      </c>
      <c r="V82" s="29">
        <f t="shared" si="100"/>
        <v>1683.5016835016834</v>
      </c>
      <c r="W82" s="29">
        <f t="shared" si="100"/>
        <v>1133.7868480725624</v>
      </c>
      <c r="X82" s="29">
        <f t="shared" si="100"/>
        <v>1915.7088122605364</v>
      </c>
      <c r="Y82" s="29">
        <f t="shared" si="100"/>
        <v>1234.5679012345679</v>
      </c>
      <c r="Z82" s="29">
        <f t="shared" si="100"/>
        <v>1501.5015015015017</v>
      </c>
      <c r="AA82" s="29">
        <f t="shared" si="100"/>
        <v>1048.2180293501049</v>
      </c>
      <c r="AB82" s="29">
        <f t="shared" si="100"/>
        <v>2057.6131687242801</v>
      </c>
      <c r="AC82" s="29">
        <f t="shared" si="100"/>
        <v>1291.9896640826873</v>
      </c>
      <c r="AD82" s="29">
        <f t="shared" si="100"/>
        <v>1587.3015873015872</v>
      </c>
      <c r="AE82" s="29">
        <f t="shared" si="100"/>
        <v>1089.3246187363834</v>
      </c>
      <c r="AF82" s="29">
        <f t="shared" ref="AF82:AI82" si="101">1/(AF51*$C$7)</f>
        <v>1792.1146953405018</v>
      </c>
      <c r="AG82" s="29">
        <f t="shared" si="101"/>
        <v>1182.0330969267138</v>
      </c>
      <c r="AH82" s="29">
        <f t="shared" si="101"/>
        <v>1424.5014245014247</v>
      </c>
      <c r="AI82" s="34">
        <f t="shared" si="101"/>
        <v>1010.1010101010102</v>
      </c>
    </row>
    <row r="83" spans="2:35" ht="17" thickBot="1" x14ac:dyDescent="0.25">
      <c r="B83" s="10" t="str">
        <v>11111</v>
      </c>
      <c r="C83" s="28">
        <f t="shared" si="36"/>
        <v>3.9390758421663425E-11</v>
      </c>
      <c r="D83" s="35">
        <f>1/(D51*$C$7)</f>
        <v>2314.8148148148148</v>
      </c>
      <c r="E83" s="36">
        <f t="shared" ref="E83:AE83" si="102">1/(E51*$C$7)</f>
        <v>1388.8888888888889</v>
      </c>
      <c r="F83" s="36">
        <f t="shared" si="102"/>
        <v>1736.1111111111111</v>
      </c>
      <c r="G83" s="36">
        <f t="shared" si="102"/>
        <v>1157.4074074074074</v>
      </c>
      <c r="H83" s="36">
        <f t="shared" si="102"/>
        <v>1984.1269841269841</v>
      </c>
      <c r="I83" s="36">
        <f t="shared" si="102"/>
        <v>1262.6262626262626</v>
      </c>
      <c r="J83" s="36">
        <f t="shared" si="102"/>
        <v>1543.2098765432102</v>
      </c>
      <c r="K83" s="36">
        <f t="shared" si="102"/>
        <v>1068.3760683760686</v>
      </c>
      <c r="L83" s="36">
        <f t="shared" si="102"/>
        <v>2136.7521367521372</v>
      </c>
      <c r="M83" s="36">
        <f t="shared" si="102"/>
        <v>1322.751322751323</v>
      </c>
      <c r="N83" s="36">
        <f t="shared" si="102"/>
        <v>1633.9869281045753</v>
      </c>
      <c r="O83" s="36">
        <f t="shared" si="102"/>
        <v>1111.1111111111111</v>
      </c>
      <c r="P83" s="36">
        <f t="shared" si="102"/>
        <v>1851.8518518518517</v>
      </c>
      <c r="Q83" s="36">
        <f t="shared" si="102"/>
        <v>1207.7294685990339</v>
      </c>
      <c r="R83" s="36">
        <f t="shared" si="102"/>
        <v>1461.9883040935676</v>
      </c>
      <c r="S83" s="36">
        <f t="shared" si="102"/>
        <v>1028.80658436214</v>
      </c>
      <c r="T83" s="36">
        <f t="shared" si="102"/>
        <v>2222.2222222222222</v>
      </c>
      <c r="U83" s="36">
        <f t="shared" si="102"/>
        <v>1355.0135501355012</v>
      </c>
      <c r="V83" s="36">
        <f t="shared" si="102"/>
        <v>1683.5016835016834</v>
      </c>
      <c r="W83" s="36">
        <f t="shared" si="102"/>
        <v>1133.7868480725624</v>
      </c>
      <c r="X83" s="36">
        <f t="shared" si="102"/>
        <v>1915.7088122605364</v>
      </c>
      <c r="Y83" s="36">
        <f t="shared" si="102"/>
        <v>1234.5679012345679</v>
      </c>
      <c r="Z83" s="36">
        <f t="shared" si="102"/>
        <v>1501.5015015015017</v>
      </c>
      <c r="AA83" s="36">
        <f t="shared" si="102"/>
        <v>1048.2180293501049</v>
      </c>
      <c r="AB83" s="36">
        <f t="shared" si="102"/>
        <v>2057.6131687242801</v>
      </c>
      <c r="AC83" s="36">
        <f t="shared" si="102"/>
        <v>1291.9896640826873</v>
      </c>
      <c r="AD83" s="36">
        <f t="shared" si="102"/>
        <v>1587.3015873015872</v>
      </c>
      <c r="AE83" s="36">
        <f t="shared" si="102"/>
        <v>1089.3246187363834</v>
      </c>
      <c r="AF83" s="36">
        <f t="shared" ref="AF83:AI83" si="103">1/(AF51*$C$7)</f>
        <v>1792.1146953405018</v>
      </c>
      <c r="AG83" s="36">
        <f t="shared" si="103"/>
        <v>1182.0330969267138</v>
      </c>
      <c r="AH83" s="36">
        <f t="shared" si="103"/>
        <v>1424.5014245014247</v>
      </c>
      <c r="AI83" s="37">
        <f t="shared" si="103"/>
        <v>1010.1010101010102</v>
      </c>
    </row>
  </sheetData>
  <mergeCells count="2">
    <mergeCell ref="B11:AI11"/>
    <mergeCell ref="B49:AI4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44B62-FA7E-2143-A9E1-3DFA930F1B23}">
  <dimension ref="A3:K26"/>
  <sheetViews>
    <sheetView zoomScale="134" workbookViewId="0">
      <selection activeCell="E35" sqref="E35"/>
    </sheetView>
  </sheetViews>
  <sheetFormatPr baseColWidth="10" defaultRowHeight="16" x14ac:dyDescent="0.2"/>
  <cols>
    <col min="1" max="1" width="11.5" customWidth="1"/>
    <col min="2" max="2" width="14.83203125" customWidth="1"/>
  </cols>
  <sheetData>
    <row r="3" spans="1:11" x14ac:dyDescent="0.2">
      <c r="A3" s="40" t="s">
        <v>49</v>
      </c>
      <c r="B3" s="40"/>
      <c r="D3" s="40" t="s">
        <v>67</v>
      </c>
      <c r="E3" s="40"/>
    </row>
    <row r="4" spans="1:11" x14ac:dyDescent="0.2">
      <c r="A4" s="40" t="s">
        <v>52</v>
      </c>
      <c r="B4" s="40"/>
    </row>
    <row r="5" spans="1:11" x14ac:dyDescent="0.2">
      <c r="A5" t="s">
        <v>0</v>
      </c>
      <c r="B5" s="1">
        <v>5000000</v>
      </c>
      <c r="D5" t="s">
        <v>68</v>
      </c>
      <c r="E5">
        <v>4000</v>
      </c>
    </row>
    <row r="6" spans="1:11" x14ac:dyDescent="0.2">
      <c r="A6" t="s">
        <v>4</v>
      </c>
      <c r="B6" s="1">
        <v>2400000000</v>
      </c>
      <c r="D6" t="s">
        <v>69</v>
      </c>
      <c r="E6" s="1">
        <v>0.01</v>
      </c>
    </row>
    <row r="7" spans="1:11" x14ac:dyDescent="0.2">
      <c r="A7" t="s">
        <v>1</v>
      </c>
      <c r="B7" s="1">
        <f>B6*4</f>
        <v>9600000000</v>
      </c>
    </row>
    <row r="8" spans="1:11" x14ac:dyDescent="0.2">
      <c r="A8" t="s">
        <v>51</v>
      </c>
      <c r="B8" s="1">
        <v>7.4999999999999996E-14</v>
      </c>
    </row>
    <row r="9" spans="1:11" x14ac:dyDescent="0.2">
      <c r="A9" s="4" t="s">
        <v>50</v>
      </c>
      <c r="B9" s="41">
        <f>B8/ATAN((B5*2*PI())/B7)</f>
        <v>2.2918393617307976E-11</v>
      </c>
      <c r="G9" t="s">
        <v>56</v>
      </c>
      <c r="H9">
        <f>2/PI()^2</f>
        <v>0.20264236728467555</v>
      </c>
    </row>
    <row r="10" spans="1:11" x14ac:dyDescent="0.2">
      <c r="A10" s="4" t="s">
        <v>44</v>
      </c>
      <c r="B10" s="42">
        <f>1/(B8*B7)</f>
        <v>1388.8888888888889</v>
      </c>
      <c r="G10" t="s">
        <v>70</v>
      </c>
      <c r="H10">
        <f>(4*H9)/(1-(4*H9))</f>
        <v>4.2789800854868858</v>
      </c>
    </row>
    <row r="13" spans="1:11" x14ac:dyDescent="0.2">
      <c r="G13" t="s">
        <v>72</v>
      </c>
      <c r="J13" t="s">
        <v>73</v>
      </c>
      <c r="K13" t="s">
        <v>72</v>
      </c>
    </row>
    <row r="14" spans="1:11" x14ac:dyDescent="0.2">
      <c r="A14" s="40" t="s">
        <v>47</v>
      </c>
      <c r="B14" s="40"/>
      <c r="D14" s="40" t="s">
        <v>48</v>
      </c>
      <c r="E14" s="40"/>
      <c r="G14" t="s">
        <v>53</v>
      </c>
      <c r="H14" t="s">
        <v>43</v>
      </c>
      <c r="I14" t="s">
        <v>55</v>
      </c>
      <c r="J14" t="s">
        <v>46</v>
      </c>
      <c r="K14" t="s">
        <v>46</v>
      </c>
    </row>
    <row r="15" spans="1:11" x14ac:dyDescent="0.2">
      <c r="A15" t="s">
        <v>42</v>
      </c>
      <c r="B15">
        <v>20000</v>
      </c>
      <c r="D15" t="s">
        <v>42</v>
      </c>
      <c r="E15">
        <f>B15</f>
        <v>20000</v>
      </c>
      <c r="G15">
        <v>306.06313</v>
      </c>
      <c r="H15">
        <v>100</v>
      </c>
      <c r="I15">
        <f>($H$9*$B$10)</f>
        <v>281.44773233982716</v>
      </c>
      <c r="J15">
        <f>$H$10*($E$15*$E$16)/($E$15+$E$16)</f>
        <v>14263.266951622953</v>
      </c>
      <c r="K15">
        <f>(I15*(G15-H15))/(I15+H15-G15)</f>
        <v>769.33483572555235</v>
      </c>
    </row>
    <row r="16" spans="1:11" x14ac:dyDescent="0.2">
      <c r="A16" t="s">
        <v>43</v>
      </c>
      <c r="B16">
        <v>100</v>
      </c>
      <c r="D16" t="s">
        <v>71</v>
      </c>
      <c r="E16">
        <f>E5</f>
        <v>4000</v>
      </c>
      <c r="G16">
        <v>432.18680999999998</v>
      </c>
      <c r="H16">
        <v>200</v>
      </c>
      <c r="I16">
        <f t="shared" ref="I16:I23" si="0">($H$9*$B$10)</f>
        <v>281.44773233982716</v>
      </c>
      <c r="J16">
        <f t="shared" ref="J16:J24" si="1">$H$10*($E$15*$E$16)/($E$15+$E$16)</f>
        <v>14263.266951622953</v>
      </c>
      <c r="K16">
        <f t="shared" ref="K16:K24" si="2">(I16*(G16-H16))/(I16+H16-G16)</f>
        <v>1326.5779049549881</v>
      </c>
    </row>
    <row r="17" spans="1:11" x14ac:dyDescent="0.2">
      <c r="A17" t="s">
        <v>74</v>
      </c>
      <c r="B17" s="2">
        <f>B10</f>
        <v>1388.8888888888889</v>
      </c>
      <c r="D17" s="4" t="s">
        <v>46</v>
      </c>
      <c r="E17" s="4">
        <f>H10*(E15*E16)/(E15+E16)</f>
        <v>14263.266951622953</v>
      </c>
      <c r="G17">
        <v>546.87450999999999</v>
      </c>
      <c r="H17">
        <v>300</v>
      </c>
      <c r="I17">
        <f t="shared" si="0"/>
        <v>281.44773233982716</v>
      </c>
      <c r="J17">
        <f t="shared" si="1"/>
        <v>14263.266951622953</v>
      </c>
      <c r="K17">
        <f t="shared" si="2"/>
        <v>2009.7134808277588</v>
      </c>
    </row>
    <row r="18" spans="1:11" x14ac:dyDescent="0.2">
      <c r="A18" t="s">
        <v>46</v>
      </c>
      <c r="B18">
        <f>H10*(B15*E5)/(B15+E5)</f>
        <v>14263.266951622953</v>
      </c>
      <c r="G18">
        <v>656.92012</v>
      </c>
      <c r="H18">
        <v>400</v>
      </c>
      <c r="I18">
        <f t="shared" si="0"/>
        <v>281.44773233982716</v>
      </c>
      <c r="J18">
        <f t="shared" si="1"/>
        <v>14263.266951622953</v>
      </c>
      <c r="K18">
        <f t="shared" si="2"/>
        <v>2948.0890420410974</v>
      </c>
    </row>
    <row r="19" spans="1:11" x14ac:dyDescent="0.2">
      <c r="A19" t="s">
        <v>75</v>
      </c>
      <c r="B19">
        <f>H9*B10</f>
        <v>281.44773233982716</v>
      </c>
      <c r="G19">
        <v>763.69399999999996</v>
      </c>
      <c r="H19">
        <v>500</v>
      </c>
      <c r="I19">
        <f t="shared" si="0"/>
        <v>281.44773233982716</v>
      </c>
      <c r="J19">
        <f t="shared" si="1"/>
        <v>14263.266951622953</v>
      </c>
      <c r="K19">
        <f t="shared" si="2"/>
        <v>4180.3085070246689</v>
      </c>
    </row>
    <row r="20" spans="1:11" x14ac:dyDescent="0.2">
      <c r="A20" s="4" t="s">
        <v>45</v>
      </c>
      <c r="B20" s="4">
        <f>B16+((B19*B18)/(B19+B18))</f>
        <v>376.0015735281612</v>
      </c>
      <c r="G20">
        <v>867.27507000000003</v>
      </c>
      <c r="H20">
        <v>600</v>
      </c>
      <c r="I20">
        <f t="shared" si="0"/>
        <v>281.44773233982716</v>
      </c>
      <c r="J20">
        <f t="shared" si="1"/>
        <v>14263.266951622953</v>
      </c>
      <c r="K20">
        <f t="shared" si="2"/>
        <v>5307.6804173256296</v>
      </c>
    </row>
    <row r="21" spans="1:11" x14ac:dyDescent="0.2">
      <c r="G21">
        <v>967.60571000000004</v>
      </c>
      <c r="H21">
        <v>700</v>
      </c>
      <c r="I21">
        <f t="shared" si="0"/>
        <v>281.44773233982716</v>
      </c>
      <c r="J21">
        <f t="shared" si="1"/>
        <v>14263.266951622953</v>
      </c>
      <c r="K21">
        <f t="shared" si="2"/>
        <v>5441.1861498000198</v>
      </c>
    </row>
    <row r="22" spans="1:11" x14ac:dyDescent="0.2">
      <c r="G22">
        <v>1069.1104</v>
      </c>
      <c r="H22">
        <v>800</v>
      </c>
      <c r="I22">
        <f t="shared" si="0"/>
        <v>281.44773233982716</v>
      </c>
      <c r="J22">
        <f t="shared" si="1"/>
        <v>14263.266951622953</v>
      </c>
      <c r="K22">
        <f t="shared" si="2"/>
        <v>6139.1320054303951</v>
      </c>
    </row>
    <row r="23" spans="1:11" x14ac:dyDescent="0.2">
      <c r="G23">
        <v>1173.7569000000001</v>
      </c>
      <c r="H23">
        <v>900</v>
      </c>
      <c r="I23">
        <f t="shared" si="0"/>
        <v>281.44773233982716</v>
      </c>
      <c r="J23">
        <f t="shared" si="1"/>
        <v>14263.266951622953</v>
      </c>
      <c r="K23">
        <f t="shared" si="2"/>
        <v>10018.195081224965</v>
      </c>
    </row>
    <row r="24" spans="1:11" x14ac:dyDescent="0.2">
      <c r="G24">
        <v>1276.027</v>
      </c>
      <c r="H24">
        <v>1000</v>
      </c>
      <c r="I24">
        <f t="shared" ref="I16:I24" si="3">((2/(PI()^2))*$B$10)</f>
        <v>281.44773233982716</v>
      </c>
      <c r="J24">
        <f t="shared" si="1"/>
        <v>14263.266951622953</v>
      </c>
      <c r="K24">
        <f t="shared" si="2"/>
        <v>14331.490349336091</v>
      </c>
    </row>
    <row r="26" spans="1:11" x14ac:dyDescent="0.2">
      <c r="G26" t="s">
        <v>54</v>
      </c>
    </row>
  </sheetData>
  <mergeCells count="5">
    <mergeCell ref="A14:B14"/>
    <mergeCell ref="D14:E14"/>
    <mergeCell ref="A4:B4"/>
    <mergeCell ref="A3:B3"/>
    <mergeCell ref="D3:E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98D99-A362-CB45-B775-30572C073B9E}">
  <dimension ref="A11:E16"/>
  <sheetViews>
    <sheetView workbookViewId="0">
      <selection activeCell="B17" sqref="B17"/>
    </sheetView>
  </sheetViews>
  <sheetFormatPr baseColWidth="10" defaultRowHeight="16" x14ac:dyDescent="0.2"/>
  <sheetData>
    <row r="11" spans="1:5" x14ac:dyDescent="0.2">
      <c r="A11" t="s">
        <v>61</v>
      </c>
      <c r="B11" s="1">
        <v>2400000000</v>
      </c>
    </row>
    <row r="12" spans="1:5" x14ac:dyDescent="0.2">
      <c r="A12" t="s">
        <v>63</v>
      </c>
      <c r="B12">
        <v>50</v>
      </c>
      <c r="D12" t="s">
        <v>64</v>
      </c>
      <c r="E12" s="1">
        <v>0.01</v>
      </c>
    </row>
    <row r="13" spans="1:5" x14ac:dyDescent="0.2">
      <c r="A13" t="s">
        <v>57</v>
      </c>
      <c r="B13" s="1">
        <v>1E-10</v>
      </c>
      <c r="D13" t="s">
        <v>59</v>
      </c>
      <c r="E13" s="1">
        <v>9.8999999999999993E-9</v>
      </c>
    </row>
    <row r="14" spans="1:5" x14ac:dyDescent="0.2">
      <c r="A14" t="s">
        <v>62</v>
      </c>
      <c r="B14" s="1">
        <v>1.6000000000000001E-9</v>
      </c>
      <c r="D14" t="s">
        <v>65</v>
      </c>
      <c r="E14" s="1">
        <f>1/(E13*(2*PI()*B11)^2)</f>
        <v>4.4420412301109089E-13</v>
      </c>
    </row>
    <row r="15" spans="1:5" x14ac:dyDescent="0.2">
      <c r="A15" t="s">
        <v>58</v>
      </c>
      <c r="B15" s="1">
        <f>1/(B14*(2*PI()*B11)^2)</f>
        <v>2.7485130111311248E-12</v>
      </c>
      <c r="D15" t="s">
        <v>66</v>
      </c>
      <c r="E15" s="1">
        <f>(2*PI()*B11*E13)/10</f>
        <v>14.928848289858696</v>
      </c>
    </row>
    <row r="16" spans="1:5" x14ac:dyDescent="0.2">
      <c r="A16" t="s">
        <v>60</v>
      </c>
      <c r="B16" s="1">
        <f>((2*PI()*B11*B14)^2)/B12</f>
        <v>11.642659092536258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mixer</vt:lpstr>
      <vt:lpstr>LNA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Cruz Morbach</dc:creator>
  <cp:lastModifiedBy>Arthur Cruz Morbach</cp:lastModifiedBy>
  <dcterms:created xsi:type="dcterms:W3CDTF">2024-09-18T18:27:13Z</dcterms:created>
  <dcterms:modified xsi:type="dcterms:W3CDTF">2024-10-19T03:46:39Z</dcterms:modified>
</cp:coreProperties>
</file>