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CompFinanceForked\xlSpreadheets\"/>
    </mc:Choice>
  </mc:AlternateContent>
  <xr:revisionPtr revIDLastSave="0" documentId="13_ncr:1_{AE30F31D-4E38-433C-A7BB-67D627894BE2}" xr6:coauthVersionLast="47" xr6:coauthVersionMax="47" xr10:uidLastSave="{00000000-0000-0000-0000-000000000000}"/>
  <bookViews>
    <workbookView xWindow="14850" yWindow="2610" windowWidth="26490" windowHeight="17415" xr2:uid="{BDEAFC69-B344-4E4B-B956-EB216422D3BF}"/>
  </bookViews>
  <sheets>
    <sheet name="TARF" sheetId="2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2" l="1"/>
  <c r="I3" i="2"/>
  <c r="C2" i="2" a="1"/>
  <c r="I2" i="2"/>
  <c r="C2" i="2" l="1"/>
  <c r="M6" i="2" a="1"/>
  <c r="L6" i="2" a="1"/>
  <c r="M6" i="2" l="1"/>
  <c r="L6" i="2"/>
  <c r="M3" i="2"/>
  <c r="M4" i="2" s="1"/>
  <c r="L3" i="2"/>
  <c r="L4" i="2" s="1"/>
  <c r="N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<sst xmlns="http://schemas.openxmlformats.org/spreadsheetml/2006/main" count="26" uniqueCount="26">
  <si>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Product</t>
  </si>
  <si>
    <t>spot</t>
  </si>
  <si>
    <t>nPath</t>
  </si>
  <si>
    <t>Model</t>
  </si>
  <si>
    <t>Spot</t>
  </si>
  <si>
    <t>Vol</t>
  </si>
  <si>
    <t>Rate</t>
  </si>
  <si>
    <t>Div</t>
  </si>
  <si>
    <t>Spot measure?</t>
  </si>
  <si>
    <t>sobol</t>
  </si>
  <si>
    <t>seed1</t>
  </si>
  <si>
    <t>seed2</t>
  </si>
  <si>
    <t>Parallel</t>
  </si>
  <si>
    <t>Serial</t>
  </si>
  <si>
    <t>Timing in ms</t>
  </si>
  <si>
    <t>Ratio</t>
  </si>
  <si>
    <t>Options / sec</t>
  </si>
  <si>
    <t>strike</t>
  </si>
  <si>
    <t>mat</t>
  </si>
  <si>
    <t>barried dt</t>
  </si>
  <si>
    <t>K_lower</t>
  </si>
  <si>
    <t>K_upper</t>
  </si>
  <si>
    <t>K_knockout</t>
  </si>
  <si>
    <t>tarf_target</t>
  </si>
  <si>
    <t>step_up_ratio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</si>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</sst>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\ ???/???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1" fillId="2" borderId="0" xfId="1"/>
    <xf numFmtId="43" fontId="0" fillId="0" borderId="0" xfId="0" applyNumberFormat="1"/>
    <xf numFmtId="164" fontId="5" fillId="3" borderId="1" xfId="2" applyNumberFormat="1" applyFont="1"/>
    <xf numFmtId="0" fontId="4" fillId="0" borderId="0" xfId="0" applyFont="1"/>
    <xf numFmtId="0" fontId="3" fillId="4" borderId="1" xfId="3"/>
    <xf numFmtId="0" fontId="2" fillId="3" borderId="1" xfId="2"/>
    <xf numFmtId="9" fontId="2" fillId="3" borderId="1" xfId="2" applyNumberFormat="1"/>
    <xf numFmtId="0" fontId="1" fillId="2" borderId="0" xfId="1" applyBorder="1"/>
    <xf numFmtId="0" fontId="2" fillId="3" borderId="0" xfId="2" applyBorder="1" applyAlignment="1">
      <alignment horizontal="right"/>
    </xf>
    <xf numFmtId="2" fontId="0" fillId="0" borderId="0" xfId="0" applyNumberFormat="1"/>
    <xf numFmtId="0" fontId="1" fillId="2" borderId="2" xfId="1" applyBorder="1"/>
    <xf numFmtId="0" fontId="1" fillId="2" borderId="4" xfId="1" applyBorder="1"/>
    <xf numFmtId="0" fontId="2" fillId="3" borderId="5" xfId="2" applyBorder="1" applyAlignment="1">
      <alignment horizontal="right"/>
    </xf>
    <xf numFmtId="0" fontId="1" fillId="2" borderId="6" xfId="1" applyBorder="1"/>
    <xf numFmtId="165" fontId="2" fillId="3" borderId="7" xfId="2" applyNumberFormat="1" applyBorder="1" applyAlignment="1">
      <alignment horizontal="right"/>
    </xf>
    <xf numFmtId="0" fontId="2" fillId="3" borderId="8" xfId="2" applyBorder="1" applyAlignment="1">
      <alignment horizontal="right"/>
    </xf>
    <xf numFmtId="2" fontId="2" fillId="3" borderId="5" xfId="2" applyNumberFormat="1" applyBorder="1" applyAlignment="1">
      <alignment horizontal="right"/>
    </xf>
    <xf numFmtId="2" fontId="2" fillId="3" borderId="8" xfId="2" applyNumberFormat="1" applyBorder="1" applyAlignment="1">
      <alignment horizontal="right"/>
    </xf>
    <xf numFmtId="2" fontId="2" fillId="3" borderId="3" xfId="2" applyNumberFormat="1" applyBorder="1" applyAlignment="1">
      <alignment horizontal="right"/>
    </xf>
    <xf numFmtId="0" fontId="0" fillId="0" borderId="0" xfId="0" quotePrefix="1"/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062C-0694-4968-A5DE-E0E7FA51EFE5}">
  <dimension ref="B2:N315"/>
  <sheetViews>
    <sheetView tabSelected="1" workbookViewId="0">
      <selection activeCell="H8" sqref="H8"/>
    </sheetView>
  </sheetViews>
  <sheetFormatPr defaultRowHeight="15" x14ac:dyDescent="0.25"/>
  <cols>
    <col min="2" max="2" width="14.5703125" customWidth="1"/>
    <col min="3" max="3" width="9.5703125" bestFit="1" customWidth="1"/>
    <col min="5" max="5" width="14.85546875" customWidth="1"/>
    <col min="8" max="8" width="14.5703125" customWidth="1"/>
    <col min="11" max="11" width="17" customWidth="1"/>
    <col min="12" max="12" width="12" bestFit="1" customWidth="1"/>
    <col min="13" max="13" width="10.42578125" customWidth="1"/>
  </cols>
  <sheetData>
    <row r="2" spans="2:14" ht="15.75" thickBot="1" x14ac:dyDescent="0.3">
      <c r="B2" s="4" t="s">
        <v>0</v>
      </c>
      <c r="C2" s="5" t="str" cm="1">
        <f t="array" ref="C2">_xll.xTarf(C3,C5,C6,C7,C9,C8,C4,C10,"TARF")</f>
        <v>TARF</v>
      </c>
      <c r="E2" s="8" t="s">
        <v>1</v>
      </c>
      <c r="F2" s="9">
        <v>18</v>
      </c>
      <c r="H2" s="4" t="s">
        <v>3</v>
      </c>
      <c r="I2" s="5" t="str">
        <f ca="1">_xll.xPutBlackScholes(I3,I4,I7,I5,I6,"BS")</f>
        <v>BS</v>
      </c>
      <c r="L2" t="s">
        <v>12</v>
      </c>
      <c r="M2" t="s">
        <v>13</v>
      </c>
      <c r="N2" t="s">
        <v>15</v>
      </c>
    </row>
    <row r="3" spans="2:14" x14ac:dyDescent="0.25">
      <c r="B3" s="11" t="s">
        <v>17</v>
      </c>
      <c r="C3" s="19">
        <v>20</v>
      </c>
      <c r="H3" s="1" t="s">
        <v>4</v>
      </c>
      <c r="I3" s="6">
        <f ca="1">F2</f>
        <v>18</v>
      </c>
      <c r="K3" t="s">
        <v>14</v>
      </c>
      <c r="L3">
        <f ca="1">L7</f>
        <v>114</v>
      </c>
      <c r="M3">
        <f ca="1">M7</f>
        <v>539</v>
      </c>
      <c r="N3">
        <f ca="1">M3/L3</f>
        <v>4.7280701754385968</v>
      </c>
    </row>
    <row r="4" spans="2:14" x14ac:dyDescent="0.25">
      <c r="B4" s="12" t="s">
        <v>18</v>
      </c>
      <c r="C4" s="13">
        <v>1</v>
      </c>
      <c r="H4" s="1" t="s">
        <v>5</v>
      </c>
      <c r="I4" s="7">
        <v>0.5</v>
      </c>
      <c r="K4" t="s">
        <v>16</v>
      </c>
      <c r="L4">
        <f ca="1">1/(L3/1000)</f>
        <v>8.7719298245614024</v>
      </c>
      <c r="M4">
        <f ca="1">1/(M3/1000)</f>
        <v>1.8552875695732838</v>
      </c>
    </row>
    <row r="5" spans="2:14" x14ac:dyDescent="0.25">
      <c r="B5" s="12" t="s">
        <v>20</v>
      </c>
      <c r="C5" s="17">
        <v>15</v>
      </c>
      <c r="H5" s="1" t="s">
        <v>6</v>
      </c>
      <c r="I5" s="7">
        <v>0</v>
      </c>
    </row>
    <row r="6" spans="2:14" x14ac:dyDescent="0.25">
      <c r="B6" s="12" t="s">
        <v>21</v>
      </c>
      <c r="C6" s="17">
        <v>20</v>
      </c>
      <c r="H6" s="1" t="s">
        <v>7</v>
      </c>
      <c r="I6" s="7">
        <v>0</v>
      </c>
      <c r="K6" t="s">
        <v>25</v>
      </c>
      <c r="L6" cm="1">
        <f t="array" aca="1" ref="L6:L7" ca="1">_xll.xValueTime(I2,C2,F8,F9,F10,F7,TRUE)</f>
        <v>-247.07714810897448</v>
      </c>
      <c r="M6" s="20" cm="1">
        <f t="array" aca="1" ref="M6:M7" ca="1">_xll.xValueTime(I2,C2,F8,F9,F10,F7,FALSE)</f>
        <v>-247.07714810897448</v>
      </c>
    </row>
    <row r="7" spans="2:14" x14ac:dyDescent="0.25">
      <c r="B7" s="12" t="s">
        <v>22</v>
      </c>
      <c r="C7" s="18">
        <v>30</v>
      </c>
      <c r="E7" s="1" t="s">
        <v>2</v>
      </c>
      <c r="F7" s="3">
        <v>200000</v>
      </c>
      <c r="H7" s="1" t="s">
        <v>8</v>
      </c>
      <c r="I7" s="7" t="b">
        <v>0</v>
      </c>
      <c r="L7">
        <f ca="1"/>
        <v>114</v>
      </c>
      <c r="M7">
        <f ca="1"/>
        <v>539</v>
      </c>
    </row>
    <row r="8" spans="2:14" x14ac:dyDescent="0.25">
      <c r="B8" s="12" t="s">
        <v>23</v>
      </c>
      <c r="C8" s="16">
        <v>5</v>
      </c>
      <c r="E8" s="8" t="s">
        <v>9</v>
      </c>
      <c r="F8" s="9" t="b">
        <v>1</v>
      </c>
    </row>
    <row r="9" spans="2:14" x14ac:dyDescent="0.25">
      <c r="B9" s="12" t="s">
        <v>24</v>
      </c>
      <c r="C9" s="16">
        <v>2</v>
      </c>
      <c r="E9" s="8" t="s">
        <v>10</v>
      </c>
      <c r="F9" s="9">
        <v>12345</v>
      </c>
    </row>
    <row r="10" spans="2:14" ht="15.75" thickBot="1" x14ac:dyDescent="0.3">
      <c r="B10" s="14" t="s">
        <v>19</v>
      </c>
      <c r="C10" s="15">
        <f>1/52</f>
        <v>1.9230769230769232E-2</v>
      </c>
      <c r="E10" s="8" t="s">
        <v>11</v>
      </c>
      <c r="F10" s="9">
        <v>12346</v>
      </c>
    </row>
    <row r="15" spans="2:14" x14ac:dyDescent="0.25">
      <c r="F15" s="2"/>
    </row>
    <row r="24" spans="4:4" x14ac:dyDescent="0.25">
      <c r="D24" s="2"/>
    </row>
    <row r="44" spans="2:3" x14ac:dyDescent="0.25">
      <c r="B44" s="2"/>
      <c r="C44" s="10"/>
    </row>
    <row r="45" spans="2:3" x14ac:dyDescent="0.25">
      <c r="B45" s="2"/>
      <c r="C45" s="10"/>
    </row>
    <row r="46" spans="2:3" x14ac:dyDescent="0.25">
      <c r="B46" s="2"/>
      <c r="C46" s="10"/>
    </row>
    <row r="47" spans="2:3" x14ac:dyDescent="0.25">
      <c r="B47" s="2"/>
      <c r="C47" s="10"/>
    </row>
    <row r="48" spans="2:3" x14ac:dyDescent="0.25">
      <c r="B48" s="2"/>
      <c r="C48" s="10"/>
    </row>
    <row r="49" spans="2:3" x14ac:dyDescent="0.25">
      <c r="B49" s="2"/>
      <c r="C49" s="10"/>
    </row>
    <row r="50" spans="2:3" x14ac:dyDescent="0.25">
      <c r="B50" s="2"/>
      <c r="C50" s="10"/>
    </row>
    <row r="51" spans="2:3" x14ac:dyDescent="0.25">
      <c r="B51" s="2"/>
      <c r="C51" s="10"/>
    </row>
    <row r="52" spans="2:3" x14ac:dyDescent="0.25">
      <c r="B52" s="2"/>
      <c r="C52" s="10"/>
    </row>
    <row r="53" spans="2:3" x14ac:dyDescent="0.25">
      <c r="B53" s="2"/>
      <c r="C53" s="10"/>
    </row>
    <row r="54" spans="2:3" x14ac:dyDescent="0.25">
      <c r="B54" s="2"/>
      <c r="C54" s="10"/>
    </row>
    <row r="55" spans="2:3" x14ac:dyDescent="0.25">
      <c r="B55" s="2"/>
      <c r="C55" s="10"/>
    </row>
    <row r="56" spans="2:3" x14ac:dyDescent="0.25">
      <c r="B56" s="2"/>
      <c r="C56" s="10"/>
    </row>
    <row r="57" spans="2:3" x14ac:dyDescent="0.25">
      <c r="B57" s="2"/>
      <c r="C57" s="10"/>
    </row>
    <row r="58" spans="2:3" x14ac:dyDescent="0.25">
      <c r="B58" s="2"/>
      <c r="C58" s="10"/>
    </row>
    <row r="59" spans="2:3" x14ac:dyDescent="0.25">
      <c r="B59" s="2"/>
      <c r="C59" s="10"/>
    </row>
    <row r="60" spans="2:3" x14ac:dyDescent="0.25">
      <c r="B60" s="2"/>
      <c r="C60" s="10"/>
    </row>
    <row r="61" spans="2:3" x14ac:dyDescent="0.25">
      <c r="B61" s="2"/>
      <c r="C61" s="10"/>
    </row>
    <row r="62" spans="2:3" x14ac:dyDescent="0.25">
      <c r="B62" s="2"/>
      <c r="C62" s="10"/>
    </row>
    <row r="63" spans="2:3" x14ac:dyDescent="0.25">
      <c r="B63" s="2"/>
      <c r="C63" s="10"/>
    </row>
    <row r="64" spans="2:3" x14ac:dyDescent="0.25">
      <c r="B64" s="2"/>
      <c r="C64" s="10"/>
    </row>
    <row r="65" spans="2:3" x14ac:dyDescent="0.25">
      <c r="B65" s="2"/>
      <c r="C65" s="10"/>
    </row>
    <row r="66" spans="2:3" x14ac:dyDescent="0.25">
      <c r="B66" s="2"/>
      <c r="C66" s="10"/>
    </row>
    <row r="67" spans="2:3" x14ac:dyDescent="0.25">
      <c r="B67" s="2"/>
      <c r="C67" s="10"/>
    </row>
    <row r="68" spans="2:3" x14ac:dyDescent="0.25">
      <c r="B68" s="2"/>
      <c r="C68" s="10"/>
    </row>
    <row r="69" spans="2:3" x14ac:dyDescent="0.25">
      <c r="B69" s="2"/>
      <c r="C69" s="10"/>
    </row>
    <row r="70" spans="2:3" x14ac:dyDescent="0.25">
      <c r="B70" s="2"/>
      <c r="C70" s="10"/>
    </row>
    <row r="71" spans="2:3" x14ac:dyDescent="0.25">
      <c r="B71" s="2"/>
      <c r="C71" s="10"/>
    </row>
    <row r="72" spans="2:3" x14ac:dyDescent="0.25">
      <c r="B72" s="2"/>
      <c r="C72" s="10"/>
    </row>
    <row r="73" spans="2:3" x14ac:dyDescent="0.25">
      <c r="B73" s="2"/>
      <c r="C73" s="10"/>
    </row>
    <row r="74" spans="2:3" x14ac:dyDescent="0.25">
      <c r="B74" s="2"/>
      <c r="C74" s="10"/>
    </row>
    <row r="75" spans="2:3" x14ac:dyDescent="0.25">
      <c r="B75" s="2"/>
      <c r="C75" s="10"/>
    </row>
    <row r="76" spans="2:3" x14ac:dyDescent="0.25">
      <c r="B76" s="2"/>
      <c r="C76" s="10"/>
    </row>
    <row r="77" spans="2:3" x14ac:dyDescent="0.25">
      <c r="B77" s="2"/>
      <c r="C77" s="10"/>
    </row>
    <row r="78" spans="2:3" x14ac:dyDescent="0.25">
      <c r="B78" s="2"/>
      <c r="C78" s="10"/>
    </row>
    <row r="79" spans="2:3" x14ac:dyDescent="0.25">
      <c r="B79" s="2"/>
      <c r="C79" s="10"/>
    </row>
    <row r="80" spans="2:3" x14ac:dyDescent="0.25">
      <c r="B80" s="2"/>
      <c r="C80" s="10"/>
    </row>
    <row r="81" spans="2:3" x14ac:dyDescent="0.25">
      <c r="B81" s="2"/>
      <c r="C81" s="10"/>
    </row>
    <row r="82" spans="2:3" x14ac:dyDescent="0.25">
      <c r="B82" s="2"/>
      <c r="C82" s="10"/>
    </row>
    <row r="83" spans="2:3" x14ac:dyDescent="0.25">
      <c r="B83" s="2"/>
      <c r="C83" s="10"/>
    </row>
    <row r="84" spans="2:3" x14ac:dyDescent="0.25">
      <c r="B84" s="2"/>
      <c r="C84" s="10"/>
    </row>
    <row r="85" spans="2:3" x14ac:dyDescent="0.25">
      <c r="B85" s="2"/>
      <c r="C85" s="10"/>
    </row>
    <row r="86" spans="2:3" x14ac:dyDescent="0.25">
      <c r="B86" s="2"/>
      <c r="C86" s="10"/>
    </row>
    <row r="87" spans="2:3" x14ac:dyDescent="0.25">
      <c r="B87" s="2"/>
      <c r="C87" s="10"/>
    </row>
    <row r="88" spans="2:3" x14ac:dyDescent="0.25">
      <c r="B88" s="2"/>
      <c r="C88" s="10"/>
    </row>
    <row r="89" spans="2:3" x14ac:dyDescent="0.25">
      <c r="B89" s="2"/>
      <c r="C89" s="10"/>
    </row>
    <row r="90" spans="2:3" x14ac:dyDescent="0.25">
      <c r="B90" s="2"/>
      <c r="C90" s="10"/>
    </row>
    <row r="91" spans="2:3" x14ac:dyDescent="0.25">
      <c r="B91" s="2"/>
      <c r="C91" s="10"/>
    </row>
    <row r="92" spans="2:3" x14ac:dyDescent="0.25">
      <c r="B92" s="2"/>
      <c r="C92" s="10"/>
    </row>
    <row r="93" spans="2:3" x14ac:dyDescent="0.25">
      <c r="B93" s="2"/>
      <c r="C93" s="10"/>
    </row>
    <row r="94" spans="2:3" x14ac:dyDescent="0.25">
      <c r="B94" s="2"/>
      <c r="C94" s="10"/>
    </row>
    <row r="95" spans="2:3" x14ac:dyDescent="0.25">
      <c r="B95" s="2"/>
      <c r="C95" s="10"/>
    </row>
    <row r="96" spans="2:3" x14ac:dyDescent="0.25">
      <c r="B96" s="2"/>
      <c r="C96" s="10"/>
    </row>
    <row r="97" spans="2:3" x14ac:dyDescent="0.25">
      <c r="B97" s="2"/>
      <c r="C97" s="10"/>
    </row>
    <row r="98" spans="2:3" x14ac:dyDescent="0.25">
      <c r="B98" s="2"/>
      <c r="C98" s="10"/>
    </row>
    <row r="99" spans="2:3" x14ac:dyDescent="0.25">
      <c r="B99" s="2"/>
      <c r="C99" s="10"/>
    </row>
    <row r="100" spans="2:3" x14ac:dyDescent="0.25">
      <c r="B100" s="2"/>
      <c r="C100" s="10"/>
    </row>
    <row r="101" spans="2:3" x14ac:dyDescent="0.25">
      <c r="B101" s="2"/>
      <c r="C101" s="10"/>
    </row>
    <row r="102" spans="2:3" x14ac:dyDescent="0.25">
      <c r="B102" s="2"/>
      <c r="C102" s="10"/>
    </row>
    <row r="103" spans="2:3" x14ac:dyDescent="0.25">
      <c r="B103" s="2"/>
      <c r="C103" s="10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Arthur</dc:creator>
  <cp:lastModifiedBy>Pham, Arthur</cp:lastModifiedBy>
  <dcterms:created xsi:type="dcterms:W3CDTF">2022-05-23T20:41:45Z</dcterms:created>
  <dcterms:modified xsi:type="dcterms:W3CDTF">2022-05-25T14:37:42Z</dcterms:modified>
</cp:coreProperties>
</file>